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120" windowWidth="12630"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682" i="12" l="1"/>
  <c r="C683" i="12" l="1"/>
  <c r="D683" i="12"/>
  <c r="F683" i="12"/>
  <c r="C684" i="12"/>
  <c r="D684" i="12"/>
  <c r="F684" i="12"/>
  <c r="C685" i="12"/>
  <c r="D685" i="12"/>
  <c r="F685" i="12"/>
  <c r="C686" i="12"/>
  <c r="D686" i="12"/>
  <c r="F686" i="12"/>
  <c r="B687" i="12"/>
  <c r="C687" i="12"/>
  <c r="D687" i="12"/>
  <c r="E687" i="12"/>
  <c r="F687" i="12"/>
  <c r="H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AG1892" i="1" s="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H518" i="12" l="1"/>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<sst xmlns="http://schemas.openxmlformats.org/spreadsheetml/2006/main" count="73396" uniqueCount="23013">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</sst>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8" borderId="9" xfId="0" applyNumberFormat="1" applyFill="1" applyBorder="1" applyAlignment="1">
      <alignment horizontal="center"/>
    </xf>
    <xf numFmtId="0" fontId="26" fillId="0" borderId="9" xfId="0" applyFont="1" applyFill="1" applyBorder="1"/>
    <xf numFmtId="14" fontId="26" fillId="0" borderId="9" xfId="0" applyNumberFormat="1" applyFont="1" applyFill="1" applyBorder="1" applyAlignment="1"/>
    <xf numFmtId="0" fontId="26" fillId="0" borderId="9" xfId="0" applyFont="1" applyFill="1" applyBorder="1" applyAlignment="1">
      <alignment horizontal="left" vertical="center"/>
    </xf>
    <xf numFmtId="14" fontId="26" fillId="18"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460</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v>41711</v>
      </c>
      <c r="Z547" s="10" t="s">
        <v>11997</v>
      </c>
      <c r="AA547" s="36">
        <v>41711</v>
      </c>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22893</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22893</v>
      </c>
      <c r="K856" s="22" t="str">
        <f>VLOOKUP(B856,SAOM!B$2:H2397,4,0)</f>
        <v>A agendar</v>
      </c>
      <c r="L856" s="9" t="s">
        <v>14017</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460</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v>41717</v>
      </c>
      <c r="Z990" s="10" t="s">
        <v>11997</v>
      </c>
      <c r="AA990" s="36">
        <v>41717</v>
      </c>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41807</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460</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v>41717</v>
      </c>
      <c r="Z1232" s="10" t="s">
        <v>23008</v>
      </c>
      <c r="AA1232" s="36">
        <v>41717</v>
      </c>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41807</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460</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v>41712</v>
      </c>
      <c r="Z1409" s="10" t="s">
        <v>11997</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41802</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9" t="s">
        <v>688</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22996</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22988</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460</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v>41715</v>
      </c>
      <c r="Z2042" s="39" t="s">
        <v>11997</v>
      </c>
      <c r="AA2042" s="36">
        <v>41715</v>
      </c>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41805</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17559</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19886</v>
      </c>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17559</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22978</v>
      </c>
      <c r="AA2103" s="16"/>
      <c r="AB2103" s="430"/>
      <c r="AC2103" s="258" t="s">
        <v>455</v>
      </c>
      <c r="AD2103" s="60" t="s">
        <v>22979</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40"/>
    </row>
  </sheetData>
  <autoFilter ref="A4:AW210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53" activePane="bottomRight" state="frozen"/>
      <selection pane="topRight" activeCell="B1" sqref="B1"/>
      <selection pane="bottomLeft" activeCell="A3" sqref="A3"/>
      <selection pane="bottomRight" activeCell="B653" sqref="B65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8458</v>
      </c>
      <c r="L54" s="95" t="s">
        <v>8486</v>
      </c>
      <c r="M54" s="95" t="s">
        <v>8508</v>
      </c>
      <c r="N54" s="17" t="s">
        <v>20644</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8457</v>
      </c>
      <c r="L570" s="95" t="s">
        <v>8931</v>
      </c>
      <c r="M570" s="95" t="s">
        <v>22998</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22920</v>
      </c>
      <c r="M590" s="95" t="s">
        <v>22681</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22972</v>
      </c>
      <c r="N608" s="15" t="s">
        <v>4074</v>
      </c>
      <c r="O608" s="15" t="s">
        <v>22805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22918</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22744</v>
      </c>
      <c r="L627" s="95" t="s">
        <v>15250</v>
      </c>
      <c r="M627" s="95" t="s">
        <v>14032</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22968</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8459</v>
      </c>
      <c r="L633" s="95" t="s">
        <v>22800</v>
      </c>
      <c r="M633" s="95" t="s">
        <v>22995</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160" t="s">
        <v>22801</v>
      </c>
      <c r="M634" s="95" t="s">
        <v>20175</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22986</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22915</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22967</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22971</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22912</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22913</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50" t="s">
        <v>8459</v>
      </c>
      <c r="L650" s="95" t="s">
        <v>22890</v>
      </c>
      <c r="M650" s="95" t="s">
        <v>4074</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8457</v>
      </c>
      <c r="L651" s="95" t="s">
        <v>22891</v>
      </c>
      <c r="M651" s="95" t="s">
        <v>22997</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8459</v>
      </c>
      <c r="L652" s="95" t="s">
        <v>22892</v>
      </c>
      <c r="M652" s="95" t="s">
        <v>22653</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23005</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8457</v>
      </c>
      <c r="L654" s="95" t="s">
        <v>23000</v>
      </c>
      <c r="M654" s="95" t="s">
        <v>23009</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c r="K655" s="450" t="s">
        <v>8459</v>
      </c>
      <c r="L655" s="95" t="s">
        <v>22914</v>
      </c>
      <c r="M655" s="95" t="s">
        <v>4074</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22916</v>
      </c>
      <c r="M657" s="95" t="s">
        <v>22921</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22922</v>
      </c>
      <c r="M658" s="95" t="s">
        <v>22985</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15" customFormat="1" ht="15.75" customHeight="1" x14ac:dyDescent="0.25">
      <c r="A660" s="20">
        <v>5676</v>
      </c>
      <c r="B660" s="22" t="str">
        <f>VLOOKUP(A660,VODANET!C$5:D2749,2,0)</f>
        <v>SES-ITBA-5676</v>
      </c>
      <c r="C660" s="22" t="str">
        <f>VLOOKUP(A660,VODANET!C$5:L2749,10,0)</f>
        <v>SH SAT</v>
      </c>
      <c r="D660" s="10" t="str">
        <f>VLOOKUP(A660,VODANET!C$5:N2749,12,0)</f>
        <v>ITAJUBÁ</v>
      </c>
      <c r="E660" s="356" t="str">
        <f>VLOOKUP(A660,VODANET!C$5:O2745,13,0)</f>
        <v>SUL</v>
      </c>
      <c r="F660" s="356">
        <f>VLOOKUP(A660,Anatel!A$3:R3664,18,0)</f>
        <v>0</v>
      </c>
      <c r="G660" s="356"/>
      <c r="H660" s="13">
        <f>VLOOKUP(A660,VODANET!C$5:AG2749,31,0)</f>
        <v>41565</v>
      </c>
      <c r="I660" s="13">
        <v>41690</v>
      </c>
      <c r="J660" s="13"/>
      <c r="K660" s="432" t="s">
        <v>8457</v>
      </c>
      <c r="L660" s="95" t="s">
        <v>22917</v>
      </c>
      <c r="M660" s="95" t="s">
        <v>4074</v>
      </c>
      <c r="N660" s="15"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22969</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8459</v>
      </c>
      <c r="L662" s="95" t="s">
        <v>22919</v>
      </c>
      <c r="M662" s="95" t="s">
        <v>18513</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22923</v>
      </c>
      <c r="M663" s="95" t="s">
        <v>22924</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22963</v>
      </c>
      <c r="M664" s="95" t="s">
        <v>22990</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8459</v>
      </c>
      <c r="L665" s="95" t="s">
        <v>8931</v>
      </c>
      <c r="M665" s="95" t="s">
        <v>23010</v>
      </c>
      <c r="N665" s="15" t="s">
        <v>4074</v>
      </c>
    </row>
    <row r="666" spans="1:14" s="15" customFormat="1" ht="15.75" customHeight="1" x14ac:dyDescent="0.25">
      <c r="A666" s="20">
        <v>4116</v>
      </c>
      <c r="B666" s="22" t="str">
        <f>VLOOKUP(A666,VODANET!C$5:D2755,2,0)</f>
        <v>SES-PATU-4116</v>
      </c>
      <c r="C666" s="22" t="str">
        <f>VLOOKUP(A666,VODANET!C$5:L2755,10,0)</f>
        <v>LIDER</v>
      </c>
      <c r="D666" s="10" t="str">
        <f>VLOOKUP(A666,VODANET!C$5:N2755,12,0)</f>
        <v>PARACATU</v>
      </c>
      <c r="E666" s="356" t="str">
        <f>VLOOKUP(A666,VODANET!C$5:O2751,13,0)</f>
        <v>NOROESTE</v>
      </c>
      <c r="F666" s="356" t="str">
        <f>VLOOKUP(A666,Anatel!A$3:R3670,18,0)</f>
        <v>ok</v>
      </c>
      <c r="G666" s="356"/>
      <c r="H666" s="13">
        <f>VLOOKUP(A666,VODANET!C$5:AG2755,31,0)</f>
        <v>41530</v>
      </c>
      <c r="I666" s="13">
        <v>41696</v>
      </c>
      <c r="J666" s="13"/>
      <c r="K666" s="36" t="s">
        <v>613</v>
      </c>
      <c r="L666" s="95" t="s">
        <v>8931</v>
      </c>
      <c r="M666" s="95" t="s">
        <v>4074</v>
      </c>
      <c r="N666" s="1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8457</v>
      </c>
      <c r="L667" s="95" t="s">
        <v>22970</v>
      </c>
      <c r="M667" s="95" t="s">
        <v>22994</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22983</v>
      </c>
      <c r="M668" s="95" t="s">
        <v>22987</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8457</v>
      </c>
      <c r="L669" s="95" t="s">
        <v>15250</v>
      </c>
      <c r="M669" s="95" t="s">
        <v>22999</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22984</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22991</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t="s">
        <v>23003</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t="s">
        <v>23002</v>
      </c>
      <c r="N674" s="15" t="s">
        <v>4074</v>
      </c>
    </row>
    <row r="675" spans="1:14" s="346" customFormat="1" ht="15.75" customHeight="1" x14ac:dyDescent="0.25">
      <c r="A675" s="332">
        <v>6691</v>
      </c>
      <c r="B675" s="332" t="str">
        <f>VLOOKUP(A675,VODANET!C$5:D2765,2,0)</f>
        <v>SES-SEAS-6691</v>
      </c>
      <c r="C675" s="332" t="str">
        <f>VLOOKUP(A675,VODANET!C$5:L2765,10,0)</f>
        <v>VODANET</v>
      </c>
      <c r="D675" s="337" t="str">
        <f>VLOOKUP(A675,VODANET!C$5:N2765,12,0)</f>
        <v>SETE LAGOAS</v>
      </c>
      <c r="E675" s="451" t="str">
        <f>VLOOKUP(A675,VODANET!C$5:O2761,13,0)</f>
        <v>CENTRO</v>
      </c>
      <c r="F675" s="451">
        <f>VLOOKUP(A675,Anatel!A$3:R3680,18,0)</f>
        <v>0</v>
      </c>
      <c r="G675" s="451"/>
      <c r="H675" s="452" t="e">
        <f>VLOOKUP(A675,VODANET!C$5:AG2765,31,0)</f>
        <v>#N/A</v>
      </c>
      <c r="I675" s="452">
        <v>41709</v>
      </c>
      <c r="J675" s="452"/>
      <c r="K675" s="454" t="s">
        <v>8459</v>
      </c>
      <c r="L675" s="453" t="s">
        <v>22989</v>
      </c>
      <c r="M675" s="453" t="s">
        <v>4074</v>
      </c>
      <c r="N675" s="346"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22992</v>
      </c>
      <c r="M676" s="95" t="s">
        <v>20583</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50" t="s">
        <v>8459</v>
      </c>
      <c r="L677" s="95" t="s">
        <v>8931</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22993</v>
      </c>
      <c r="M678" s="95" t="s">
        <v>20583</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22744</v>
      </c>
      <c r="L679" s="95" t="s">
        <v>23001</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22787</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c r="K681" s="432" t="s">
        <v>8457</v>
      </c>
      <c r="L681" s="95" t="s">
        <v>8931</v>
      </c>
      <c r="M681" s="95"/>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23004</v>
      </c>
      <c r="M682" s="95" t="s">
        <v>4074</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36" t="s">
        <v>613</v>
      </c>
      <c r="L683" s="95" t="s">
        <v>23006</v>
      </c>
      <c r="M683" s="95" t="s">
        <v>4074</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c r="K684" s="36" t="s">
        <v>613</v>
      </c>
      <c r="L684" s="95" t="s">
        <v>23007</v>
      </c>
      <c r="M684" s="95"/>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c r="K685" s="36" t="s">
        <v>613</v>
      </c>
      <c r="L685" s="95" t="s">
        <v>23011</v>
      </c>
      <c r="M685" s="95" t="s">
        <v>4074</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36" t="s">
        <v>613</v>
      </c>
      <c r="L686" s="95" t="s">
        <v>23012</v>
      </c>
      <c r="M686" s="95" t="s">
        <v>4074</v>
      </c>
      <c r="N686" s="15" t="s">
        <v>4074</v>
      </c>
    </row>
    <row r="687" spans="1:14" s="15" customFormat="1" ht="15.75" customHeight="1" x14ac:dyDescent="0.25">
      <c r="A687" s="20"/>
      <c r="B687" s="22" t="e">
        <f>VLOOKUP(A687,VODANET!C$5:D2778,2,0)</f>
        <v>#N/A</v>
      </c>
      <c r="C687" s="22" t="e">
        <f>VLOOKUP(A687,VODANET!C$5:L2778,10,0)</f>
        <v>#N/A</v>
      </c>
      <c r="D687" s="10" t="e">
        <f>VLOOKUP(A687,VODANET!C$5:N2778,12,0)</f>
        <v>#N/A</v>
      </c>
      <c r="E687" s="356" t="e">
        <f>VLOOKUP(A687,VODANET!C$5:O2774,13,0)</f>
        <v>#N/A</v>
      </c>
      <c r="F687" s="356" t="e">
        <f>VLOOKUP(A687,Anatel!A$3:R3693,18,0)</f>
        <v>#N/A</v>
      </c>
      <c r="G687" s="356"/>
      <c r="H687" s="13" t="e">
        <f>VLOOKUP(A687,VODANET!C$5:AG2778,31,0)</f>
        <v>#N/A</v>
      </c>
      <c r="I687" s="13"/>
      <c r="J687" s="13"/>
      <c r="K687" s="36"/>
      <c r="L687" s="95"/>
      <c r="M687" s="95"/>
      <c r="N687" s="15" t="s">
        <v>4074</v>
      </c>
    </row>
    <row r="688" spans="1:14" s="15" customFormat="1" ht="15.75" customHeight="1" x14ac:dyDescent="0.25">
      <c r="A688" s="20"/>
      <c r="B688" s="22" t="e">
        <f>VLOOKUP(A688,VODANET!C$5:D2779,2,0)</f>
        <v>#N/A</v>
      </c>
      <c r="C688" s="22" t="e">
        <f>VLOOKUP(A688,VODANET!C$5:L2779,10,0)</f>
        <v>#N/A</v>
      </c>
      <c r="D688" s="10" t="e">
        <f>VLOOKUP(A688,VODANET!C$5:N2779,12,0)</f>
        <v>#N/A</v>
      </c>
      <c r="E688" s="356" t="e">
        <f>VLOOKUP(A688,VODANET!C$5:O2775,13,0)</f>
        <v>#N/A</v>
      </c>
      <c r="F688" s="356" t="e">
        <f>VLOOKUP(A688,Anatel!A$3:R3694,18,0)</f>
        <v>#N/A</v>
      </c>
      <c r="G688" s="356"/>
      <c r="H688" s="13" t="e">
        <f>VLOOKUP(A688,VODANET!C$5:AG2779,31,0)</f>
        <v>#N/A</v>
      </c>
      <c r="I688" s="13"/>
      <c r="J688" s="13"/>
      <c r="K688" s="36"/>
      <c r="L688" s="95"/>
      <c r="M688" s="95"/>
      <c r="N688" s="15" t="s">
        <v>4074</v>
      </c>
    </row>
    <row r="689" spans="1:14" s="15" customFormat="1" ht="15.75"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407</v>
      </c>
    </row>
    <row r="3" spans="2:16" ht="22.5" customHeight="1" thickBot="1" x14ac:dyDescent="0.3">
      <c r="B3" s="135" t="s">
        <v>6430</v>
      </c>
      <c r="C3" s="150">
        <f>COUNTIF(VODANET!J5:J4966,"ACEITO")</f>
        <v>1993</v>
      </c>
      <c r="D3" s="150">
        <f>1200-C2</f>
        <v>793</v>
      </c>
      <c r="E3" s="136" t="s">
        <v>6778</v>
      </c>
      <c r="F3" s="179">
        <v>0</v>
      </c>
      <c r="G3" s="33"/>
      <c r="H3" s="136" t="s">
        <v>1306</v>
      </c>
      <c r="I3" s="179">
        <f>SUM(C83:C84)</f>
        <v>0</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62">
        <v>40</v>
      </c>
      <c r="D27" s="463"/>
      <c r="E27" s="462">
        <v>40</v>
      </c>
      <c r="F27" s="463"/>
      <c r="G27" s="462">
        <v>40</v>
      </c>
      <c r="H27" s="463"/>
      <c r="I27" s="462">
        <v>40</v>
      </c>
      <c r="J27" s="463"/>
      <c r="K27" s="462">
        <v>40</v>
      </c>
      <c r="L27" s="463"/>
      <c r="M27" s="110">
        <f>SUM(C27:L27)</f>
        <v>200</v>
      </c>
    </row>
    <row r="28" spans="2:14" ht="16.5" customHeight="1" x14ac:dyDescent="0.25">
      <c r="B28" s="104" t="s">
        <v>5502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6776</v>
      </c>
      <c r="C29" s="464">
        <v>0</v>
      </c>
      <c r="D29" s="465"/>
      <c r="E29" s="464">
        <v>0</v>
      </c>
      <c r="F29" s="465"/>
      <c r="G29" s="464">
        <v>0</v>
      </c>
      <c r="H29" s="465"/>
      <c r="I29" s="464">
        <v>0</v>
      </c>
      <c r="J29" s="465"/>
      <c r="K29" s="464">
        <v>6</v>
      </c>
      <c r="L29" s="465"/>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0</v>
      </c>
      <c r="D33" s="139">
        <f>COUNTIFS(VODANET!$L$5:$L$4966,"VODANET",VODANET!$J$5:$J$4966,"A ACEITAR")</f>
        <v>0</v>
      </c>
      <c r="E33" s="148">
        <f>SUM(C33:D33)</f>
        <v>0</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196</v>
      </c>
    </row>
    <row r="36" spans="2:11" ht="16.5" customHeight="1" thickBot="1" x14ac:dyDescent="0.3"/>
    <row r="37" spans="2:11" ht="16.5" customHeight="1" thickBot="1" x14ac:dyDescent="0.3">
      <c r="B37" s="135" t="s">
        <v>6430</v>
      </c>
      <c r="C37" s="150">
        <f>C3</f>
        <v>1993</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62">
        <v>18</v>
      </c>
      <c r="D39" s="463"/>
      <c r="E39" s="462">
        <v>58</v>
      </c>
      <c r="F39" s="463"/>
      <c r="G39" s="462">
        <v>58</v>
      </c>
      <c r="H39" s="463"/>
      <c r="I39" s="462">
        <v>56</v>
      </c>
      <c r="J39" s="463"/>
      <c r="K39" s="110">
        <f>SUM(C39:J39)</f>
        <v>190</v>
      </c>
    </row>
    <row r="40" spans="2:11" ht="16.5" customHeight="1" x14ac:dyDescent="0.25">
      <c r="B40" s="104" t="s">
        <v>5502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6776</v>
      </c>
      <c r="C41" s="464">
        <v>7</v>
      </c>
      <c r="D41" s="465"/>
      <c r="E41" s="464">
        <v>16</v>
      </c>
      <c r="F41" s="465"/>
      <c r="G41" s="464">
        <v>6</v>
      </c>
      <c r="H41" s="465"/>
      <c r="I41" s="464">
        <v>15</v>
      </c>
      <c r="J41" s="465"/>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0</v>
      </c>
      <c r="D45" s="139">
        <f>COUNTIFS(VODANET!$L$5:$L$4966,"VODANET",VODANET!$J$5:$J$4966,"A ACEITAR")</f>
        <v>0</v>
      </c>
      <c r="E45" s="148">
        <f>SUM(C45:D45)</f>
        <v>0</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141</v>
      </c>
    </row>
    <row r="49" spans="2:13" ht="16.5" customHeight="1" thickBot="1" x14ac:dyDescent="0.3"/>
    <row r="50" spans="2:13" ht="16.5" customHeight="1" thickBot="1" x14ac:dyDescent="0.3">
      <c r="B50" s="135" t="s">
        <v>6430</v>
      </c>
      <c r="C50" s="150">
        <f>C3</f>
        <v>1993</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62">
        <v>50</v>
      </c>
      <c r="D52" s="463"/>
      <c r="E52" s="462">
        <v>20</v>
      </c>
      <c r="F52" s="463"/>
      <c r="G52" s="462">
        <v>20</v>
      </c>
      <c r="H52" s="463"/>
      <c r="I52" s="462">
        <v>90</v>
      </c>
      <c r="J52" s="463"/>
      <c r="K52" s="462">
        <v>10</v>
      </c>
      <c r="L52" s="463"/>
      <c r="M52" s="110">
        <f>SUM(C52:L52)</f>
        <v>190</v>
      </c>
    </row>
    <row r="53" spans="2:13" ht="16.5" customHeight="1" x14ac:dyDescent="0.25">
      <c r="B53" s="104" t="s">
        <v>5502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6776</v>
      </c>
      <c r="C54" s="464">
        <v>3</v>
      </c>
      <c r="D54" s="465"/>
      <c r="E54" s="464">
        <v>7</v>
      </c>
      <c r="F54" s="465"/>
      <c r="G54" s="464">
        <v>6</v>
      </c>
      <c r="H54" s="465"/>
      <c r="I54" s="464">
        <v>0</v>
      </c>
      <c r="J54" s="465"/>
      <c r="K54" s="464">
        <v>0</v>
      </c>
      <c r="L54" s="465"/>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0</v>
      </c>
      <c r="D58" s="139">
        <f>COUNTIFS(VODANET!$L$5:$L$4966,"VODANET",VODANET!$J$5:$J$4966,"A ACEITAR")</f>
        <v>0</v>
      </c>
      <c r="E58" s="148">
        <f>SUM(C58:D58)</f>
        <v>0</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113</v>
      </c>
    </row>
    <row r="61" spans="2:13" ht="16.5" customHeight="1" thickBot="1" x14ac:dyDescent="0.3"/>
    <row r="62" spans="2:13" ht="16.5" customHeight="1" thickBot="1" x14ac:dyDescent="0.3">
      <c r="B62" s="135" t="s">
        <v>6430</v>
      </c>
      <c r="C62" s="150">
        <f>C3</f>
        <v>1993</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62">
        <v>0</v>
      </c>
      <c r="D64" s="463"/>
      <c r="E64" s="462">
        <v>40</v>
      </c>
      <c r="F64" s="463"/>
      <c r="G64" s="462">
        <v>30</v>
      </c>
      <c r="H64" s="463"/>
      <c r="I64" s="462">
        <v>50</v>
      </c>
      <c r="J64" s="463"/>
      <c r="K64" s="462">
        <v>80</v>
      </c>
      <c r="L64" s="463"/>
      <c r="M64" s="110">
        <f>SUM(C64:L64)</f>
        <v>200</v>
      </c>
    </row>
    <row r="65" spans="2:13" ht="16.5" customHeight="1" x14ac:dyDescent="0.25">
      <c r="B65" s="104" t="s">
        <v>5502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42</v>
      </c>
      <c r="L65" s="463"/>
      <c r="M65" s="110">
        <f>SUM(C65:L65)</f>
        <v>137</v>
      </c>
    </row>
    <row r="66" spans="2:13" ht="16.5" customHeight="1" thickBot="1" x14ac:dyDescent="0.3">
      <c r="B66" s="105" t="s">
        <v>6776</v>
      </c>
      <c r="C66" s="464">
        <v>8</v>
      </c>
      <c r="D66" s="465"/>
      <c r="E66" s="464">
        <v>0</v>
      </c>
      <c r="F66" s="465"/>
      <c r="G66" s="464">
        <v>6</v>
      </c>
      <c r="H66" s="465"/>
      <c r="I66" s="464">
        <v>10</v>
      </c>
      <c r="J66" s="465"/>
      <c r="K66" s="464">
        <v>8</v>
      </c>
      <c r="L66" s="465"/>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0</v>
      </c>
      <c r="D70" s="139">
        <f>COUNTIFS(VODANET!$L$5:$L$4966,"VODANET",VODANET!$J$5:$J$4966,"A ACEITAR")</f>
        <v>0</v>
      </c>
      <c r="E70" s="148">
        <f>SUM(C70:D70)</f>
        <v>0</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137</v>
      </c>
    </row>
    <row r="74" spans="2:13" ht="16.5" customHeight="1" thickBot="1" x14ac:dyDescent="0.3"/>
    <row r="75" spans="2:13" ht="16.5" customHeight="1" thickBot="1" x14ac:dyDescent="0.3">
      <c r="B75" s="135" t="s">
        <v>6430</v>
      </c>
      <c r="C75" s="150">
        <f>C3</f>
        <v>1993</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62">
        <v>100</v>
      </c>
      <c r="D77" s="463"/>
      <c r="E77" s="462">
        <v>100</v>
      </c>
      <c r="F77" s="463"/>
      <c r="G77" s="462">
        <v>91</v>
      </c>
      <c r="H77" s="463"/>
      <c r="I77" s="462">
        <v>13</v>
      </c>
      <c r="J77" s="463"/>
      <c r="K77" s="110">
        <f>SUM(C77:J77)</f>
        <v>304</v>
      </c>
    </row>
    <row r="78" spans="2:13" ht="16.5" customHeight="1" x14ac:dyDescent="0.25">
      <c r="B78" s="104" t="s">
        <v>5502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6776</v>
      </c>
      <c r="C79" s="464">
        <v>10</v>
      </c>
      <c r="D79" s="465"/>
      <c r="E79" s="464">
        <v>6</v>
      </c>
      <c r="F79" s="465"/>
      <c r="G79" s="464">
        <v>7</v>
      </c>
      <c r="H79" s="465"/>
      <c r="I79" s="464">
        <v>0</v>
      </c>
      <c r="J79" s="465"/>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0</v>
      </c>
      <c r="D83" s="139">
        <f>COUNTIFS(VODANET!$L$5:$L$4966,"VODANET",VODANET!$J$5:$J$4966,"A ACEITAR")</f>
        <v>0</v>
      </c>
      <c r="E83" s="139">
        <f>COUNTIFS(VODANET!$L$5:$L$4966,"TORRE",VODANET!$J$5:$J$4966,"A ACEITAR")</f>
        <v>0</v>
      </c>
      <c r="F83" s="177">
        <f>SUM(C83:E83)</f>
        <v>0</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200</v>
      </c>
    </row>
    <row r="88" spans="2:13" ht="16.5" customHeight="1" thickBot="1" x14ac:dyDescent="0.3"/>
    <row r="89" spans="2:13" ht="16.5" customHeight="1" thickBot="1" x14ac:dyDescent="0.3">
      <c r="B89" s="135" t="s">
        <v>6430</v>
      </c>
      <c r="C89" s="150">
        <f>C3</f>
        <v>1993</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62">
        <v>10</v>
      </c>
      <c r="D91" s="463"/>
      <c r="E91" s="462">
        <v>10</v>
      </c>
      <c r="F91" s="463"/>
      <c r="G91" s="462">
        <v>10</v>
      </c>
      <c r="H91" s="463"/>
      <c r="I91" s="462">
        <v>10</v>
      </c>
      <c r="J91" s="463"/>
      <c r="K91" s="462">
        <v>10</v>
      </c>
      <c r="L91" s="463"/>
      <c r="M91" s="110">
        <f>SUM(C91:L91)</f>
        <v>50</v>
      </c>
    </row>
    <row r="92" spans="2:13" ht="16.5" customHeight="1" x14ac:dyDescent="0.25">
      <c r="B92" s="104" t="s">
        <v>5502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6776</v>
      </c>
      <c r="C93" s="464">
        <v>1</v>
      </c>
      <c r="D93" s="465"/>
      <c r="E93" s="464">
        <v>0</v>
      </c>
      <c r="F93" s="465"/>
      <c r="G93" s="464">
        <v>3</v>
      </c>
      <c r="H93" s="465"/>
      <c r="I93" s="464">
        <v>0</v>
      </c>
      <c r="J93" s="465"/>
      <c r="K93" s="464">
        <v>8</v>
      </c>
      <c r="L93" s="465"/>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0</v>
      </c>
      <c r="D97" s="139">
        <f>COUNTIFS(VODANET!$L$5:$L$4966,"VODANET",VODANET!$J$5:$J$4966,"A ACEITAR")</f>
        <v>0</v>
      </c>
      <c r="E97" s="139">
        <f>COUNTIFS(VODANET!$L$5:$L$4966,"SH SAT",VODANET!$J$5:$J$4966,"A ACEITAR")</f>
        <v>1</v>
      </c>
      <c r="F97" s="177">
        <f>SUM(C97:E97)</f>
        <v>1</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5500</v>
      </c>
      <c r="F99" s="146">
        <f>SUM(F96:F98)</f>
        <v>76</v>
      </c>
    </row>
    <row r="102" spans="2:13" ht="16.5" customHeight="1" thickBot="1" x14ac:dyDescent="0.3"/>
    <row r="103" spans="2:13" ht="16.5" customHeight="1" thickBot="1" x14ac:dyDescent="0.3">
      <c r="B103" s="135" t="s">
        <v>6430</v>
      </c>
      <c r="C103" s="150">
        <f>C3</f>
        <v>1993</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5502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6776</v>
      </c>
      <c r="C107" s="464">
        <v>0</v>
      </c>
      <c r="D107" s="465"/>
      <c r="E107" s="464">
        <v>2</v>
      </c>
      <c r="F107" s="465"/>
      <c r="G107" s="464">
        <v>3</v>
      </c>
      <c r="H107" s="465"/>
      <c r="I107" s="464">
        <v>0</v>
      </c>
      <c r="J107" s="465"/>
      <c r="K107" s="464">
        <v>0</v>
      </c>
      <c r="L107" s="465"/>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0</v>
      </c>
      <c r="D111" s="139">
        <f>COUNTIFS(VODANET!$L$5:$L$4966,"VODANET",VODANET!$J$5:$J$4966,"A ACEITAR")</f>
        <v>0</v>
      </c>
      <c r="E111" s="139">
        <f>COUNTIFS(VODANET!$L$5:$L$4966,"SH SAT",VODANET!$J$5:$J$4966,"A ACEITAR")</f>
        <v>1</v>
      </c>
      <c r="F111" s="177">
        <f>SUM(C111:E111)</f>
        <v>1</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5500</v>
      </c>
      <c r="F113" s="146">
        <f>SUM(F110:F112)</f>
        <v>64</v>
      </c>
    </row>
    <row r="115" spans="2:13" ht="16.5" customHeight="1" thickBot="1" x14ac:dyDescent="0.3"/>
    <row r="116" spans="2:13" ht="16.5" customHeight="1" thickBot="1" x14ac:dyDescent="0.3">
      <c r="B116" s="135" t="s">
        <v>6430</v>
      </c>
      <c r="C116" s="150">
        <f>C3</f>
        <v>1993</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5502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6776</v>
      </c>
      <c r="C120" s="464">
        <v>4</v>
      </c>
      <c r="D120" s="465"/>
      <c r="E120" s="464">
        <v>2</v>
      </c>
      <c r="F120" s="465"/>
      <c r="G120" s="464">
        <v>0</v>
      </c>
      <c r="H120" s="465"/>
      <c r="I120" s="464">
        <v>0</v>
      </c>
      <c r="J120" s="465"/>
      <c r="K120" s="464">
        <v>0</v>
      </c>
      <c r="L120" s="465"/>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0</v>
      </c>
      <c r="D124" s="139">
        <f>COUNTIFS(VODANET!$L$5:$L$4966,"VODANET",VODANET!$J$5:$J$4966,"A ACEITAR")</f>
        <v>0</v>
      </c>
      <c r="E124" s="139">
        <f>COUNTIFS(VODANET!$L$5:$L$4966,"SH SAT",VODANET!$J$5:$J$4966,"A ACEITAR")</f>
        <v>1</v>
      </c>
      <c r="F124" s="177">
        <f>SUM(C124:E124)</f>
        <v>1</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5500</v>
      </c>
      <c r="F126" s="146">
        <f>SUM(F123:F125)</f>
        <v>90</v>
      </c>
    </row>
    <row r="128" spans="2:13" ht="16.5" customHeight="1" thickBot="1" x14ac:dyDescent="0.3"/>
    <row r="129" spans="2:13" ht="16.5" customHeight="1" thickBot="1" x14ac:dyDescent="0.3">
      <c r="B129" s="135" t="s">
        <v>6430</v>
      </c>
      <c r="C129" s="150">
        <f>C3</f>
        <v>1993</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5502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6776</v>
      </c>
      <c r="C133" s="464">
        <v>4</v>
      </c>
      <c r="D133" s="465"/>
      <c r="E133" s="464">
        <v>0</v>
      </c>
      <c r="F133" s="465"/>
      <c r="G133" s="464">
        <v>4</v>
      </c>
      <c r="H133" s="465"/>
      <c r="I133" s="464">
        <v>1</v>
      </c>
      <c r="J133" s="465"/>
      <c r="K133" s="464">
        <v>5</v>
      </c>
      <c r="L133" s="465"/>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0</v>
      </c>
      <c r="D137" s="139">
        <f>COUNTIFS(VODANET!$L$5:$L$4966,"VODANET",VODANET!$J$5:$J$4966,"A ACEITAR")</f>
        <v>0</v>
      </c>
      <c r="E137" s="139">
        <f>COUNTIFS(VODANET!$L$5:$L$4966,"SH SAT",VODANET!$J$5:$J$4966,"A ACEITAR")</f>
        <v>1</v>
      </c>
      <c r="F137" s="177">
        <f>SUM(C137:E137)</f>
        <v>1</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5500</v>
      </c>
      <c r="F139" s="146">
        <f>SUM(F136:F138)</f>
        <v>124</v>
      </c>
    </row>
    <row r="141" spans="2:13" ht="16.5" customHeight="1" thickBot="1" x14ac:dyDescent="0.3"/>
    <row r="142" spans="2:13" ht="16.5" customHeight="1" thickBot="1" x14ac:dyDescent="0.3">
      <c r="B142" s="135" t="s">
        <v>6430</v>
      </c>
      <c r="C142" s="150">
        <f>C3</f>
        <v>1993</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5502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6776</v>
      </c>
      <c r="C146" s="464">
        <v>1</v>
      </c>
      <c r="D146" s="465"/>
      <c r="E146" s="464">
        <v>0</v>
      </c>
      <c r="F146" s="465"/>
      <c r="G146" s="464">
        <v>4</v>
      </c>
      <c r="H146" s="465"/>
      <c r="I146" s="464">
        <v>0</v>
      </c>
      <c r="J146" s="465"/>
      <c r="K146" s="464">
        <v>6</v>
      </c>
      <c r="L146" s="465"/>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0</v>
      </c>
      <c r="D150" s="139">
        <f>COUNTIFS(VODANET!$L$5:$L$4966,"VODANET",VODANET!$J$5:$J$4966,"A ACEITAR")</f>
        <v>0</v>
      </c>
      <c r="E150" s="139">
        <f>COUNTIFS(VODANET!$L$5:$L$4966,"SH SAT",VODANET!$J$5:$J$4966,"A ACEITAR")</f>
        <v>1</v>
      </c>
      <c r="F150" s="177">
        <f>SUM(C150:E150)</f>
        <v>1</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5500</v>
      </c>
      <c r="F152" s="146">
        <f>SUM(F149:F151)</f>
        <v>151</v>
      </c>
    </row>
    <row r="154" spans="2:13" ht="16.5" customHeight="1" thickBot="1" x14ac:dyDescent="0.3"/>
    <row r="155" spans="2:13" ht="16.5" customHeight="1" thickBot="1" x14ac:dyDescent="0.3">
      <c r="B155" s="135" t="s">
        <v>6430</v>
      </c>
      <c r="C155" s="150">
        <f>C3</f>
        <v>1993</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62">
        <v>50</v>
      </c>
      <c r="D157" s="463"/>
      <c r="E157" s="462">
        <v>50</v>
      </c>
      <c r="F157" s="463"/>
      <c r="G157" s="462">
        <v>50</v>
      </c>
      <c r="H157" s="463"/>
      <c r="I157" s="462">
        <v>50</v>
      </c>
      <c r="J157" s="463"/>
      <c r="K157" s="110">
        <f>SUM(C157:J157)</f>
        <v>200</v>
      </c>
    </row>
    <row r="158" spans="2:13" ht="16.5" customHeight="1" x14ac:dyDescent="0.25">
      <c r="B158" s="104" t="s">
        <v>5502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6776</v>
      </c>
      <c r="C159" s="464">
        <v>0</v>
      </c>
      <c r="D159" s="465"/>
      <c r="E159" s="464">
        <v>0</v>
      </c>
      <c r="F159" s="465"/>
      <c r="G159" s="464">
        <v>0</v>
      </c>
      <c r="H159" s="465"/>
      <c r="I159" s="464">
        <v>0</v>
      </c>
      <c r="J159" s="465"/>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0</v>
      </c>
      <c r="D163" s="139">
        <f>COUNTIFS(VODANET!$L$5:$L$4966,"VODANET",VODANET!$J$5:$J$4966,"A ACEITAR")</f>
        <v>0</v>
      </c>
      <c r="E163" s="139">
        <f>COUNTIFS(VODANET!$L$5:$L$4966,"SH SAT",VODANET!$J$5:$J$4966,"A ACEITAR")</f>
        <v>1</v>
      </c>
      <c r="F163" s="176">
        <f>SUM(C163:E163)</f>
        <v>1</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5500</v>
      </c>
      <c r="F165" s="146">
        <f>SUM(F162:F164)</f>
        <v>206</v>
      </c>
    </row>
    <row r="167" spans="2:13" ht="16.5" customHeight="1" thickBot="1" x14ac:dyDescent="0.3"/>
    <row r="168" spans="2:13" ht="16.5" customHeight="1" thickBot="1" x14ac:dyDescent="0.3">
      <c r="B168" s="135" t="s">
        <v>6430</v>
      </c>
      <c r="C168" s="150">
        <f>C3</f>
        <v>1993</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5502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6776</v>
      </c>
      <c r="C172" s="464">
        <v>1</v>
      </c>
      <c r="D172" s="465"/>
      <c r="E172" s="464">
        <v>0</v>
      </c>
      <c r="F172" s="465"/>
      <c r="G172" s="464">
        <v>0</v>
      </c>
      <c r="H172" s="465"/>
      <c r="I172" s="464">
        <v>2</v>
      </c>
      <c r="J172" s="465"/>
      <c r="K172" s="464">
        <v>0</v>
      </c>
      <c r="L172" s="465"/>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0</v>
      </c>
      <c r="D176" s="139">
        <f>COUNTIFS(VODANET!$L$5:$L$4966,"VODANET",VODANET!$J$5:$J$4966,"A ACEITAR")</f>
        <v>0</v>
      </c>
      <c r="E176" s="139">
        <f>COUNTIFS(VODANET!$L$5:$L$4966,"SH SAT",VODANET!$J$5:$J$4966,"A ACEITAR")</f>
        <v>1</v>
      </c>
      <c r="F176" s="177">
        <f>SUM(C176:E176)</f>
        <v>1</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5500</v>
      </c>
      <c r="F178" s="289">
        <f>SUM(F175:F177)</f>
        <v>38</v>
      </c>
    </row>
    <row r="180" spans="2:13" ht="16.5" customHeight="1" thickBot="1" x14ac:dyDescent="0.3"/>
    <row r="181" spans="2:13" ht="16.5" customHeight="1" thickBot="1" x14ac:dyDescent="0.3">
      <c r="B181" s="135" t="s">
        <v>6430</v>
      </c>
      <c r="C181" s="150">
        <f>C3</f>
        <v>1993</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62">
        <v>8</v>
      </c>
      <c r="D183" s="463"/>
      <c r="E183" s="462">
        <v>3</v>
      </c>
      <c r="F183" s="463"/>
      <c r="G183" s="462">
        <v>0</v>
      </c>
      <c r="H183" s="463"/>
      <c r="I183" s="462">
        <v>0</v>
      </c>
      <c r="J183" s="463"/>
      <c r="K183" s="462">
        <v>0</v>
      </c>
      <c r="L183" s="463"/>
      <c r="M183" s="110">
        <f>SUM(C183:L183)</f>
        <v>11</v>
      </c>
    </row>
    <row r="184" spans="2:13" ht="16.5" customHeight="1" x14ac:dyDescent="0.25">
      <c r="B184" s="104" t="s">
        <v>5502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6776</v>
      </c>
      <c r="C185" s="464">
        <v>0</v>
      </c>
      <c r="D185" s="465"/>
      <c r="E185" s="464">
        <v>0</v>
      </c>
      <c r="F185" s="465"/>
      <c r="G185" s="464">
        <v>0</v>
      </c>
      <c r="H185" s="465"/>
      <c r="I185" s="464">
        <v>0</v>
      </c>
      <c r="J185" s="465"/>
      <c r="K185" s="464">
        <v>0</v>
      </c>
      <c r="L185" s="465"/>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0</v>
      </c>
      <c r="D189" s="139">
        <f>COUNTIFS(VODANET!$L$5:$L$4966,"VODANET",VODANET!$J$5:$J$4966,"A ACEITAR")</f>
        <v>0</v>
      </c>
      <c r="E189" s="139">
        <f>COUNTIFS(VODANET!$L$5:$L$4966,"SH SAT",VODANET!$J$5:$J$4966,"A ACEITAR")</f>
        <v>1</v>
      </c>
      <c r="F189" s="177">
        <f>SUM(C189:E189)</f>
        <v>1</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5500</v>
      </c>
      <c r="F191" s="289">
        <f>SUM(F188:F190)</f>
        <v>11</v>
      </c>
    </row>
    <row r="193" spans="2:13" ht="16.5" customHeight="1" thickBot="1" x14ac:dyDescent="0.3"/>
    <row r="194" spans="2:13" ht="16.5" customHeight="1" thickBot="1" x14ac:dyDescent="0.3">
      <c r="B194" s="135" t="s">
        <v>6430</v>
      </c>
      <c r="C194" s="150">
        <f>C3</f>
        <v>1993</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62">
        <v>0</v>
      </c>
      <c r="D196" s="463"/>
      <c r="E196" s="462">
        <v>0</v>
      </c>
      <c r="F196" s="463"/>
      <c r="G196" s="462">
        <v>0</v>
      </c>
      <c r="H196" s="463"/>
      <c r="I196" s="462">
        <v>0</v>
      </c>
      <c r="J196" s="463"/>
      <c r="K196" s="462">
        <v>0</v>
      </c>
      <c r="L196" s="463"/>
      <c r="M196" s="110">
        <f>SUM(C196:L196)</f>
        <v>0</v>
      </c>
    </row>
    <row r="197" spans="2:13" ht="16.5" customHeight="1" x14ac:dyDescent="0.25">
      <c r="B197" s="104" t="s">
        <v>5502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6776</v>
      </c>
      <c r="C198" s="464">
        <v>0</v>
      </c>
      <c r="D198" s="465"/>
      <c r="E198" s="464">
        <v>0</v>
      </c>
      <c r="F198" s="465"/>
      <c r="G198" s="464">
        <v>0</v>
      </c>
      <c r="H198" s="465"/>
      <c r="I198" s="464">
        <v>0</v>
      </c>
      <c r="J198" s="465"/>
      <c r="K198" s="464">
        <v>0</v>
      </c>
      <c r="L198" s="465"/>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0</v>
      </c>
      <c r="D202" s="139">
        <f>COUNTIFS(VODANET!$L$5:$L$4966,"VODANET",VODANET!$J$5:$J$4966,"A ACEITAR")</f>
        <v>0</v>
      </c>
      <c r="E202" s="139">
        <f>COUNTIFS(VODANET!$L$5:$L$4966,"SH SAT",VODANET!$J$5:$J$4966,"A ACEITAR")</f>
        <v>1</v>
      </c>
      <c r="F202" s="177">
        <f>SUM(C202:E202)</f>
        <v>1</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5500</v>
      </c>
      <c r="F204" s="289">
        <f>SUM(F201:F203)</f>
        <v>1</v>
      </c>
    </row>
    <row r="206" spans="2:13" ht="16.5" customHeight="1" thickBot="1" x14ac:dyDescent="0.3"/>
    <row r="207" spans="2:13" ht="16.5" customHeight="1" thickBot="1" x14ac:dyDescent="0.3">
      <c r="B207" s="135" t="s">
        <v>6430</v>
      </c>
      <c r="C207" s="150">
        <f>$C$3</f>
        <v>1993</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62">
        <v>0</v>
      </c>
      <c r="D209" s="463"/>
      <c r="E209" s="462">
        <v>0</v>
      </c>
      <c r="F209" s="463"/>
      <c r="G209" s="462">
        <v>0</v>
      </c>
      <c r="H209" s="463"/>
      <c r="I209" s="462">
        <v>0</v>
      </c>
      <c r="J209" s="463"/>
      <c r="K209" s="462">
        <v>0</v>
      </c>
      <c r="L209" s="463"/>
      <c r="M209" s="110">
        <f>SUM(C209:L209)</f>
        <v>0</v>
      </c>
    </row>
    <row r="210" spans="2:13" ht="16.5" customHeight="1" x14ac:dyDescent="0.25">
      <c r="B210" s="104" t="s">
        <v>5502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6776</v>
      </c>
      <c r="C211" s="464">
        <v>0</v>
      </c>
      <c r="D211" s="465"/>
      <c r="E211" s="464">
        <v>0</v>
      </c>
      <c r="F211" s="465"/>
      <c r="G211" s="464">
        <v>0</v>
      </c>
      <c r="H211" s="465"/>
      <c r="I211" s="464">
        <v>0</v>
      </c>
      <c r="J211" s="465"/>
      <c r="K211" s="464">
        <v>0</v>
      </c>
      <c r="L211" s="465"/>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0</v>
      </c>
      <c r="D215" s="139">
        <f>COUNTIFS(VODANET!$L$5:$L$4966,"VODANET",VODANET!$J$5:$J$4966,"A ACEITAR")</f>
        <v>0</v>
      </c>
      <c r="E215" s="139">
        <f>COUNTIFS(VODANET!$L$5:$L$4966,"SH SAT",VODANET!$J$5:$J$4966,"A ACEITAR")</f>
        <v>1</v>
      </c>
      <c r="F215" s="177">
        <f>SUM(C215:E215)</f>
        <v>1</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5500</v>
      </c>
      <c r="F217" s="289">
        <f>SUM(F214:F216)</f>
        <v>4</v>
      </c>
    </row>
    <row r="219" spans="2:13" ht="16.5" customHeight="1" thickBot="1" x14ac:dyDescent="0.3"/>
    <row r="220" spans="2:13" ht="16.5" customHeight="1" thickBot="1" x14ac:dyDescent="0.3">
      <c r="B220" s="135" t="s">
        <v>6430</v>
      </c>
      <c r="C220" s="150">
        <f>$C$3</f>
        <v>1993</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62">
        <v>0</v>
      </c>
      <c r="D222" s="463"/>
      <c r="E222" s="462">
        <v>0</v>
      </c>
      <c r="F222" s="463"/>
      <c r="G222" s="462">
        <v>0</v>
      </c>
      <c r="H222" s="463"/>
      <c r="I222" s="462">
        <v>0</v>
      </c>
      <c r="J222" s="463"/>
      <c r="K222" s="462">
        <v>0</v>
      </c>
      <c r="L222" s="463"/>
      <c r="M222" s="110">
        <f>SUM(C222:L222)</f>
        <v>0</v>
      </c>
    </row>
    <row r="223" spans="2:13" ht="16.5" customHeight="1" x14ac:dyDescent="0.25">
      <c r="B223" s="104" t="s">
        <v>5502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6776</v>
      </c>
      <c r="C224" s="464">
        <v>0</v>
      </c>
      <c r="D224" s="465"/>
      <c r="E224" s="464">
        <v>0</v>
      </c>
      <c r="F224" s="465"/>
      <c r="G224" s="464">
        <v>0</v>
      </c>
      <c r="H224" s="465"/>
      <c r="I224" s="464">
        <v>0</v>
      </c>
      <c r="J224" s="465"/>
      <c r="K224" s="464">
        <v>0</v>
      </c>
      <c r="L224" s="465"/>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0</v>
      </c>
      <c r="D228" s="139">
        <f>COUNTIFS(VODANET!$L$5:$L$4966,"VODANET",VODANET!$J$5:$J$4966,"A ACEITAR")</f>
        <v>0</v>
      </c>
      <c r="E228" s="139">
        <f>COUNTIFS(VODANET!$L$5:$L$4966,"SH SAT",VODANET!$J$5:$J$4966,"A ACEITAR")</f>
        <v>1</v>
      </c>
      <c r="F228" s="177">
        <f>SUM(C228:E228)</f>
        <v>1</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81"/>
      <c r="E230" s="288" t="s">
        <v>5500</v>
      </c>
      <c r="F230" s="289">
        <f>SUM(F227:F229)</f>
        <v>2</v>
      </c>
    </row>
    <row r="232" spans="2:13" ht="16.5" customHeight="1" thickBot="1" x14ac:dyDescent="0.3"/>
    <row r="233" spans="2:13" ht="16.5" customHeight="1" thickBot="1" x14ac:dyDescent="0.3">
      <c r="B233" s="135" t="s">
        <v>6430</v>
      </c>
      <c r="C233" s="150">
        <f>$C$3</f>
        <v>1993</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62">
        <v>0</v>
      </c>
      <c r="D235" s="463"/>
      <c r="E235" s="462">
        <v>0</v>
      </c>
      <c r="F235" s="463"/>
      <c r="G235" s="462">
        <v>0</v>
      </c>
      <c r="H235" s="463"/>
      <c r="I235" s="462">
        <v>0</v>
      </c>
      <c r="J235" s="463"/>
      <c r="K235" s="462">
        <v>0</v>
      </c>
      <c r="L235" s="463"/>
      <c r="M235" s="110">
        <f>SUM(C235:L235)</f>
        <v>0</v>
      </c>
    </row>
    <row r="236" spans="2:13" ht="16.5" customHeight="1" x14ac:dyDescent="0.25">
      <c r="B236" s="104" t="s">
        <v>5502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6776</v>
      </c>
      <c r="C237" s="464">
        <v>0</v>
      </c>
      <c r="D237" s="465"/>
      <c r="E237" s="464">
        <v>0</v>
      </c>
      <c r="F237" s="465"/>
      <c r="G237" s="464">
        <v>0</v>
      </c>
      <c r="H237" s="465"/>
      <c r="I237" s="464">
        <v>0</v>
      </c>
      <c r="J237" s="465"/>
      <c r="K237" s="464">
        <v>0</v>
      </c>
      <c r="L237" s="465"/>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0</v>
      </c>
      <c r="D241" s="139">
        <f>COUNTIFS(VODANET!$L$5:$L$4966,"VODANET",VODANET!$J$5:$J$4966,"A ACEITAR")</f>
        <v>0</v>
      </c>
      <c r="E241" s="139">
        <f>COUNTIFS(VODANET!$L$5:$L$4966,"SH SAT",VODANET!$J$5:$J$4966,"A ACEITAR")</f>
        <v>1</v>
      </c>
      <c r="F241" s="177">
        <f>SUM(C241:E241)</f>
        <v>1</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33"/>
      <c r="E243" s="288" t="s">
        <v>5500</v>
      </c>
      <c r="F243" s="289">
        <f>SUM(F240:F242)</f>
        <v>1</v>
      </c>
    </row>
    <row r="245" spans="2:13" ht="16.5" customHeight="1" thickBot="1" x14ac:dyDescent="0.3"/>
    <row r="246" spans="2:13" ht="16.5" customHeight="1" thickBot="1" x14ac:dyDescent="0.3">
      <c r="B246" s="135" t="s">
        <v>6430</v>
      </c>
      <c r="C246" s="150">
        <f>$C$3</f>
        <v>1993</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62">
        <v>0</v>
      </c>
      <c r="D248" s="463"/>
      <c r="E248" s="462">
        <v>0</v>
      </c>
      <c r="F248" s="463"/>
      <c r="G248" s="462">
        <v>0</v>
      </c>
      <c r="H248" s="463"/>
      <c r="I248" s="462">
        <v>0</v>
      </c>
      <c r="J248" s="463"/>
      <c r="K248" s="462">
        <v>0</v>
      </c>
      <c r="L248" s="463"/>
      <c r="M248" s="110">
        <f>SUM(C248:L248)</f>
        <v>0</v>
      </c>
    </row>
    <row r="249" spans="2:13" ht="16.5" customHeight="1" x14ac:dyDescent="0.25">
      <c r="B249" s="104" t="s">
        <v>5502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6776</v>
      </c>
      <c r="C250" s="464">
        <v>0</v>
      </c>
      <c r="D250" s="465"/>
      <c r="E250" s="464">
        <v>0</v>
      </c>
      <c r="F250" s="465"/>
      <c r="G250" s="464">
        <v>0</v>
      </c>
      <c r="H250" s="465"/>
      <c r="I250" s="464">
        <v>0</v>
      </c>
      <c r="J250" s="465"/>
      <c r="K250" s="464">
        <v>0</v>
      </c>
      <c r="L250" s="465"/>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0</v>
      </c>
      <c r="D254" s="139">
        <f>COUNTIFS(VODANET!$L$5:$L$4966,"VODANET",VODANET!$J$5:$J$4966,"A ACEITAR")</f>
        <v>0</v>
      </c>
      <c r="E254" s="139">
        <f>COUNTIFS(VODANET!$L$5:$L$4966,"SH SAT",VODANET!$J$5:$J$4966,"A ACEITAR")</f>
        <v>1</v>
      </c>
      <c r="F254" s="177">
        <f>SUM(C254:E254)</f>
        <v>1</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4"/>
      <c r="E256" s="288" t="s">
        <v>5500</v>
      </c>
      <c r="F256" s="289">
        <f>SUM(F253:F255)</f>
        <v>5</v>
      </c>
    </row>
    <row r="258" spans="2:12" ht="16.5" customHeight="1" thickBot="1" x14ac:dyDescent="0.3"/>
    <row r="259" spans="2:12" ht="16.5" customHeight="1" thickBot="1" x14ac:dyDescent="0.3">
      <c r="B259" s="135" t="s">
        <v>6430</v>
      </c>
      <c r="C259" s="150">
        <f>$C$3</f>
        <v>1993</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62">
        <v>0</v>
      </c>
      <c r="D261" s="463"/>
      <c r="E261" s="462">
        <v>0</v>
      </c>
      <c r="F261" s="463"/>
      <c r="G261" s="462">
        <v>0</v>
      </c>
      <c r="H261" s="463"/>
      <c r="I261" s="462">
        <v>0</v>
      </c>
      <c r="J261" s="463"/>
      <c r="K261" s="110">
        <f>SUM(C261:J261)</f>
        <v>0</v>
      </c>
      <c r="L261"/>
    </row>
    <row r="262" spans="2:12" ht="16.5" customHeight="1" x14ac:dyDescent="0.25">
      <c r="B262" s="104" t="s">
        <v>5502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6776</v>
      </c>
      <c r="C263" s="464">
        <v>0</v>
      </c>
      <c r="D263" s="465"/>
      <c r="E263" s="464">
        <v>0</v>
      </c>
      <c r="F263" s="465"/>
      <c r="G263" s="464">
        <v>0</v>
      </c>
      <c r="H263" s="465"/>
      <c r="I263" s="464">
        <v>0</v>
      </c>
      <c r="J263" s="465"/>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0</v>
      </c>
      <c r="D267" s="139">
        <f>COUNTIFS(VODANET!$L$5:$L$4966,"VODANET",VODANET!$J$5:$J$4966,"A ACEITAR")</f>
        <v>0</v>
      </c>
      <c r="E267" s="139">
        <f>COUNTIFS(VODANET!$L$5:$L$4966,"SH SAT",VODANET!$J$5:$J$4966,"A ACEITAR")</f>
        <v>1</v>
      </c>
      <c r="F267" s="177">
        <f>SUM(C267:E267)</f>
        <v>1</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41"/>
      <c r="E269" s="288" t="s">
        <v>5500</v>
      </c>
      <c r="F269" s="289">
        <f>SUM(F266:F268)</f>
        <v>14</v>
      </c>
    </row>
    <row r="271" spans="2:12" ht="16.5" customHeight="1" thickBot="1" x14ac:dyDescent="0.3"/>
    <row r="272" spans="2:12" ht="16.5" customHeight="1" thickBot="1" x14ac:dyDescent="0.3">
      <c r="B272" s="135" t="s">
        <v>6430</v>
      </c>
      <c r="C272" s="150">
        <f>$C$3</f>
        <v>1993</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62">
        <v>0</v>
      </c>
      <c r="D274" s="463"/>
      <c r="E274" s="462">
        <v>0</v>
      </c>
      <c r="F274" s="463"/>
      <c r="G274" s="462">
        <v>0</v>
      </c>
      <c r="H274" s="463"/>
      <c r="I274" s="462">
        <v>0</v>
      </c>
      <c r="J274" s="463"/>
      <c r="K274" s="462">
        <v>0</v>
      </c>
      <c r="L274" s="463"/>
      <c r="M274" s="110">
        <f>SUM(C274:L274)</f>
        <v>0</v>
      </c>
    </row>
    <row r="275" spans="2:13" ht="16.5" customHeight="1" x14ac:dyDescent="0.25">
      <c r="B275" s="104" t="s">
        <v>5502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0</v>
      </c>
      <c r="J275" s="463"/>
      <c r="K275" s="462">
        <f>COUNTIFS(VODANET!$AA$5:$AA$4966,"&gt;="&amp;Mensal!K273,VODANET!$AA$5:$AA$4966,"&lt;="&amp;Mensal!L273)</f>
        <v>0</v>
      </c>
      <c r="L275" s="463"/>
      <c r="M275" s="110">
        <f>SUM(C275:L275)</f>
        <v>7</v>
      </c>
    </row>
    <row r="276" spans="2:13" ht="16.5" customHeight="1" thickBot="1" x14ac:dyDescent="0.3">
      <c r="B276" s="105" t="s">
        <v>6776</v>
      </c>
      <c r="C276" s="464">
        <v>0</v>
      </c>
      <c r="D276" s="465"/>
      <c r="E276" s="464">
        <v>0</v>
      </c>
      <c r="F276" s="465"/>
      <c r="G276" s="464">
        <v>0</v>
      </c>
      <c r="H276" s="465"/>
      <c r="I276" s="464">
        <v>0</v>
      </c>
      <c r="J276" s="465"/>
      <c r="K276" s="464">
        <v>0</v>
      </c>
      <c r="L276" s="465"/>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5</v>
      </c>
      <c r="F279" s="176">
        <f>SUM(C279:E279)</f>
        <v>7</v>
      </c>
    </row>
    <row r="280" spans="2:13" ht="16.5" customHeight="1" thickBot="1" x14ac:dyDescent="0.3">
      <c r="B280" s="137" t="s">
        <v>5509</v>
      </c>
      <c r="C280" s="142">
        <f>COUNTIFS(VODANET!$L$5:$L$4966,"LIDER",VODANET!$J$5:$J$4966,"A ACEITAR")</f>
        <v>0</v>
      </c>
      <c r="D280" s="139">
        <f>COUNTIFS(VODANET!$L$5:$L$4966,"VODANET",VODANET!$J$5:$J$4966,"A ACEITAR")</f>
        <v>0</v>
      </c>
      <c r="E280" s="139">
        <f>COUNTIFS(VODANET!$L$5:$L$4966,"SH SAT",VODANET!$J$5:$J$4966,"A ACEITAR")</f>
        <v>1</v>
      </c>
      <c r="F280" s="177">
        <f>SUM(C280:E280)</f>
        <v>1</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41"/>
      <c r="E282" s="288" t="s">
        <v>5500</v>
      </c>
      <c r="F282" s="289">
        <f>SUM(F279:F281)</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8" t="s">
        <v>6767</v>
      </c>
      <c r="E4" s="469"/>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6" t="s">
        <v>6772</v>
      </c>
      <c r="E9" s="467"/>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0</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22925</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22926</v>
      </c>
      <c r="K418" s="15" t="s">
        <v>2885</v>
      </c>
      <c r="L418" s="15" t="s">
        <v>4344</v>
      </c>
      <c r="M418" s="15" t="s">
        <v>22927</v>
      </c>
      <c r="N418" s="15" t="s">
        <v>455</v>
      </c>
      <c r="O418" s="15" t="s">
        <v>455</v>
      </c>
      <c r="P418" s="15" t="s">
        <v>455</v>
      </c>
      <c r="Q418" s="26" t="s">
        <v>22928</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22929</v>
      </c>
      <c r="K557" s="15" t="s">
        <v>3564</v>
      </c>
      <c r="L557" s="15" t="s">
        <v>4883</v>
      </c>
      <c r="M557" s="15" t="s">
        <v>22930</v>
      </c>
      <c r="N557" s="15" t="s">
        <v>455</v>
      </c>
      <c r="O557" s="15" t="s">
        <v>455</v>
      </c>
      <c r="P557" s="15" t="s">
        <v>455</v>
      </c>
      <c r="Q557" s="26" t="s">
        <v>22931</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22932</v>
      </c>
      <c r="I593" s="15">
        <v>41689</v>
      </c>
      <c r="J593" s="15" t="s">
        <v>22894</v>
      </c>
      <c r="K593" s="15" t="s">
        <v>22895</v>
      </c>
      <c r="L593" s="15" t="s">
        <v>4191</v>
      </c>
      <c r="M593" s="15" t="s">
        <v>22896</v>
      </c>
      <c r="N593" s="15" t="s">
        <v>22933</v>
      </c>
      <c r="O593" s="15" t="s">
        <v>11997</v>
      </c>
      <c r="P593" s="15">
        <v>41691</v>
      </c>
      <c r="Q593" s="26" t="s">
        <v>22934</v>
      </c>
      <c r="R593" s="15" t="s">
        <v>22935</v>
      </c>
      <c r="S593" s="15" t="s">
        <v>10428</v>
      </c>
      <c r="T593" s="15" t="s">
        <v>14797</v>
      </c>
      <c r="U593" s="15" t="s">
        <v>22936</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22897</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22937</v>
      </c>
      <c r="K868" s="15" t="s">
        <v>22938</v>
      </c>
      <c r="L868" s="15" t="s">
        <v>5899</v>
      </c>
      <c r="M868" s="15" t="s">
        <v>22939</v>
      </c>
      <c r="N868" s="15" t="s">
        <v>455</v>
      </c>
      <c r="O868" s="15" t="s">
        <v>455</v>
      </c>
      <c r="P868" s="15" t="s">
        <v>455</v>
      </c>
      <c r="Q868" s="15" t="s">
        <v>22940</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22941</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22942</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22898</v>
      </c>
      <c r="L1002" s="15" t="s">
        <v>4625</v>
      </c>
      <c r="M1002" s="15" t="s">
        <v>6547</v>
      </c>
      <c r="N1002" s="15" t="s">
        <v>455</v>
      </c>
      <c r="O1002" s="15" t="s">
        <v>455</v>
      </c>
      <c r="P1002" s="15" t="s">
        <v>455</v>
      </c>
      <c r="Q1002" s="26" t="s">
        <v>22899</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22943</v>
      </c>
      <c r="I1162" s="15">
        <v>41688</v>
      </c>
      <c r="J1162" s="15" t="s">
        <v>7415</v>
      </c>
      <c r="K1162" s="15" t="s">
        <v>22900</v>
      </c>
      <c r="L1162" s="15" t="s">
        <v>4276</v>
      </c>
      <c r="M1162" s="15" t="s">
        <v>7416</v>
      </c>
      <c r="N1162" s="15" t="s">
        <v>22944</v>
      </c>
      <c r="O1162" s="15" t="s">
        <v>11963</v>
      </c>
      <c r="P1162" s="15">
        <v>41689</v>
      </c>
      <c r="Q1162" s="26" t="s">
        <v>22901</v>
      </c>
      <c r="R1162" s="15" t="s">
        <v>22945</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22902</v>
      </c>
      <c r="L1247" s="15" t="s">
        <v>4403</v>
      </c>
      <c r="M1247" s="15" t="s">
        <v>7855</v>
      </c>
      <c r="N1247" s="15" t="s">
        <v>455</v>
      </c>
      <c r="O1247" s="15" t="s">
        <v>455</v>
      </c>
      <c r="P1247" s="15" t="s">
        <v>455</v>
      </c>
      <c r="Q1247" s="26" t="s">
        <v>22946</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22947</v>
      </c>
      <c r="I1346" s="15">
        <v>41690</v>
      </c>
      <c r="J1346" s="15" t="s">
        <v>8677</v>
      </c>
      <c r="K1346" s="15" t="s">
        <v>8678</v>
      </c>
      <c r="L1346" s="15" t="s">
        <v>8679</v>
      </c>
      <c r="M1346" s="15" t="s">
        <v>8680</v>
      </c>
      <c r="N1346" s="15" t="s">
        <v>22948</v>
      </c>
      <c r="O1346" s="15" t="s">
        <v>11963</v>
      </c>
      <c r="P1346" s="15">
        <v>41695</v>
      </c>
      <c r="Q1346" s="15" t="s">
        <v>22903</v>
      </c>
      <c r="R1346" s="15" t="s">
        <v>22949</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22964</v>
      </c>
      <c r="I1401" s="15">
        <v>41695</v>
      </c>
      <c r="J1401" s="15" t="s">
        <v>9351</v>
      </c>
      <c r="K1401" s="15" t="s">
        <v>13598</v>
      </c>
      <c r="L1401" s="15" t="s">
        <v>9352</v>
      </c>
      <c r="M1401" s="15" t="s">
        <v>22904</v>
      </c>
      <c r="N1401" s="15" t="s">
        <v>22965</v>
      </c>
      <c r="O1401" s="15" t="s">
        <v>11963</v>
      </c>
      <c r="P1401" s="15">
        <v>41695</v>
      </c>
      <c r="Q1401" s="26" t="s">
        <v>22905</v>
      </c>
      <c r="R1401" s="15" t="s">
        <v>11784</v>
      </c>
      <c r="S1401" s="15" t="s">
        <v>11784</v>
      </c>
      <c r="T1401" s="15" t="s">
        <v>14797</v>
      </c>
      <c r="U1401" s="15" t="s">
        <v>22966</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22950</v>
      </c>
      <c r="K1424" s="15" t="s">
        <v>9417</v>
      </c>
      <c r="L1424" s="15" t="s">
        <v>9408</v>
      </c>
      <c r="M1424" s="15" t="s">
        <v>22951</v>
      </c>
      <c r="N1424" s="15" t="s">
        <v>455</v>
      </c>
      <c r="O1424" s="15" t="s">
        <v>455</v>
      </c>
      <c r="P1424" s="15" t="s">
        <v>455</v>
      </c>
      <c r="Q1424" s="26" t="s">
        <v>22952</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22906</v>
      </c>
      <c r="L1507" s="15" t="s">
        <v>12404</v>
      </c>
      <c r="M1507" s="15" t="s">
        <v>13251</v>
      </c>
      <c r="N1507" s="15" t="s">
        <v>455</v>
      </c>
      <c r="O1507" s="15" t="s">
        <v>455</v>
      </c>
      <c r="P1507" s="15" t="s">
        <v>455</v>
      </c>
      <c r="Q1507" s="15" t="s">
        <v>22907</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22953</v>
      </c>
      <c r="I1613" s="15">
        <v>41694</v>
      </c>
      <c r="J1613" s="15" t="s">
        <v>13267</v>
      </c>
      <c r="K1613" s="15" t="s">
        <v>22908</v>
      </c>
      <c r="L1613" s="15" t="s">
        <v>13027</v>
      </c>
      <c r="M1613" s="15" t="s">
        <v>13268</v>
      </c>
      <c r="N1613" s="15" t="s">
        <v>22954</v>
      </c>
      <c r="O1613" s="15" t="s">
        <v>11997</v>
      </c>
      <c r="P1613" s="15">
        <v>41694</v>
      </c>
      <c r="Q1613" s="26" t="s">
        <v>22909</v>
      </c>
      <c r="R1613" s="15" t="s">
        <v>22955</v>
      </c>
      <c r="S1613" s="15" t="s">
        <v>13269</v>
      </c>
      <c r="T1613" s="15" t="s">
        <v>14797</v>
      </c>
      <c r="U1613" s="15" t="s">
        <v>22956</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22957</v>
      </c>
      <c r="L1682" s="15" t="s">
        <v>16092</v>
      </c>
      <c r="M1682" s="15" t="s">
        <v>16093</v>
      </c>
      <c r="N1682" s="15" t="s">
        <v>455</v>
      </c>
      <c r="O1682" s="15" t="s">
        <v>455</v>
      </c>
      <c r="P1682" s="15" t="s">
        <v>455</v>
      </c>
      <c r="Q1682" s="26" t="s">
        <v>22958</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22973</v>
      </c>
      <c r="I1898" s="15">
        <v>41696</v>
      </c>
      <c r="J1898" s="15" t="s">
        <v>22959</v>
      </c>
      <c r="K1898" s="15" t="s">
        <v>22960</v>
      </c>
      <c r="L1898" s="15" t="s">
        <v>18146</v>
      </c>
      <c r="M1898" s="15" t="s">
        <v>18150</v>
      </c>
      <c r="N1898" s="15" t="s">
        <v>22974</v>
      </c>
      <c r="O1898" s="15" t="s">
        <v>11997</v>
      </c>
      <c r="P1898" s="15" t="s">
        <v>455</v>
      </c>
      <c r="Q1898" s="15" t="s">
        <v>22961</v>
      </c>
      <c r="R1898" s="15" t="s">
        <v>22975</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22980</v>
      </c>
      <c r="K1933" s="15" t="s">
        <v>22981</v>
      </c>
      <c r="L1933" s="15" t="s">
        <v>18309</v>
      </c>
      <c r="M1933" s="15" t="s">
        <v>18310</v>
      </c>
      <c r="N1933" s="15" t="s">
        <v>455</v>
      </c>
      <c r="O1933" s="15" t="s">
        <v>455</v>
      </c>
      <c r="P1933" s="15" t="s">
        <v>455</v>
      </c>
      <c r="Q1933" s="15" t="s">
        <v>22982</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22910</v>
      </c>
      <c r="L2058" s="15" t="s">
        <v>19014</v>
      </c>
      <c r="M2058" s="15" t="s">
        <v>19015</v>
      </c>
      <c r="N2058" s="15" t="s">
        <v>455</v>
      </c>
      <c r="O2058" s="15" t="s">
        <v>455</v>
      </c>
      <c r="P2058" s="15" t="s">
        <v>455</v>
      </c>
      <c r="Q2058" s="15" t="s">
        <v>22911</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22962</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22976</v>
      </c>
      <c r="L2118" t="s">
        <v>4179</v>
      </c>
      <c r="M2118" t="s">
        <v>1329</v>
      </c>
      <c r="N2118" s="15" t="s">
        <v>455</v>
      </c>
      <c r="O2118" s="15" t="s">
        <v>455</v>
      </c>
      <c r="P2118" s="15" t="s">
        <v>455</v>
      </c>
      <c r="Q2118" t="s">
        <v>22977</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x14ac:dyDescent="0.25">
      <c r="A2">
        <v>1</v>
      </c>
      <c r="B2" s="15" t="s">
        <v>1542</v>
      </c>
      <c r="C2" t="s">
        <v>1208</v>
      </c>
      <c r="D2" t="s">
        <v>2190</v>
      </c>
      <c r="E2" t="s">
        <v>2191</v>
      </c>
    </row>
    <row r="3" spans="1:5" x14ac:dyDescent="0.25">
      <c r="A3">
        <v>2</v>
      </c>
      <c r="B3" s="15" t="s">
        <v>13627</v>
      </c>
      <c r="C3" t="s">
        <v>876</v>
      </c>
      <c r="D3" s="15" t="s">
        <v>13915</v>
      </c>
      <c r="E3" s="15" t="s">
        <v>13916</v>
      </c>
    </row>
    <row r="4" spans="1:5" x14ac:dyDescent="0.25">
      <c r="A4">
        <v>3</v>
      </c>
      <c r="B4" s="15" t="s">
        <v>13628</v>
      </c>
      <c r="C4" t="s">
        <v>885</v>
      </c>
      <c r="D4" s="15" t="s">
        <v>13917</v>
      </c>
      <c r="E4" s="15" t="s">
        <v>13918</v>
      </c>
    </row>
    <row r="5" spans="1:5" x14ac:dyDescent="0.25">
      <c r="A5">
        <v>4</v>
      </c>
      <c r="B5" s="15" t="s">
        <v>1297</v>
      </c>
      <c r="C5" t="s">
        <v>885</v>
      </c>
      <c r="D5" s="15" t="s">
        <v>1298</v>
      </c>
      <c r="E5" s="15" t="s">
        <v>1299</v>
      </c>
    </row>
    <row r="6" spans="1:5" x14ac:dyDescent="0.25">
      <c r="A6">
        <v>5</v>
      </c>
      <c r="B6" s="15" t="s">
        <v>13629</v>
      </c>
      <c r="C6" t="s">
        <v>1179</v>
      </c>
      <c r="D6" s="15" t="s">
        <v>13919</v>
      </c>
      <c r="E6" s="15" t="s">
        <v>13920</v>
      </c>
    </row>
    <row r="7" spans="1:5" x14ac:dyDescent="0.25">
      <c r="A7">
        <v>6</v>
      </c>
      <c r="B7" s="15" t="s">
        <v>13630</v>
      </c>
      <c r="C7" t="s">
        <v>881</v>
      </c>
      <c r="D7" s="15" t="s">
        <v>13921</v>
      </c>
      <c r="E7" s="15" t="s">
        <v>13922</v>
      </c>
    </row>
    <row r="8" spans="1:5" x14ac:dyDescent="0.25">
      <c r="A8">
        <v>7</v>
      </c>
      <c r="B8" s="15" t="s">
        <v>1273</v>
      </c>
      <c r="C8" t="s">
        <v>890</v>
      </c>
      <c r="D8" s="15" t="s">
        <v>1274</v>
      </c>
      <c r="E8" s="15" t="s">
        <v>1275</v>
      </c>
    </row>
    <row r="9" spans="1:5" x14ac:dyDescent="0.25">
      <c r="A9">
        <v>8</v>
      </c>
      <c r="B9" s="15" t="s">
        <v>2110</v>
      </c>
      <c r="C9" t="s">
        <v>1177</v>
      </c>
      <c r="D9" s="15" t="s">
        <v>13923</v>
      </c>
      <c r="E9" s="15" t="s">
        <v>13924</v>
      </c>
    </row>
    <row r="10" spans="1:5" x14ac:dyDescent="0.25">
      <c r="A10">
        <v>9</v>
      </c>
      <c r="B10" s="15" t="s">
        <v>13631</v>
      </c>
      <c r="C10" t="s">
        <v>1177</v>
      </c>
      <c r="D10" s="15" t="s">
        <v>13925</v>
      </c>
      <c r="E10" s="15" t="s">
        <v>13926</v>
      </c>
    </row>
    <row r="11" spans="1:5" x14ac:dyDescent="0.25">
      <c r="A11">
        <v>10</v>
      </c>
      <c r="B11" s="15" t="s">
        <v>7624</v>
      </c>
      <c r="C11" t="s">
        <v>1179</v>
      </c>
      <c r="D11" s="15" t="s">
        <v>7986</v>
      </c>
      <c r="E11" s="15" t="s">
        <v>7987</v>
      </c>
    </row>
    <row r="12" spans="1:5" x14ac:dyDescent="0.25">
      <c r="A12">
        <v>11</v>
      </c>
      <c r="B12" s="15" t="s">
        <v>2045</v>
      </c>
      <c r="C12" t="s">
        <v>1174</v>
      </c>
      <c r="D12" s="15" t="s">
        <v>2102</v>
      </c>
      <c r="E12" s="15" t="s">
        <v>2103</v>
      </c>
    </row>
    <row r="13" spans="1:5" x14ac:dyDescent="0.25">
      <c r="A13">
        <v>12</v>
      </c>
      <c r="B13" s="15" t="s">
        <v>7627</v>
      </c>
      <c r="C13" t="s">
        <v>1174</v>
      </c>
      <c r="D13" s="15" t="s">
        <v>7988</v>
      </c>
      <c r="E13" s="15" t="s">
        <v>7989</v>
      </c>
    </row>
    <row r="14" spans="1:5" x14ac:dyDescent="0.25">
      <c r="A14">
        <v>13</v>
      </c>
      <c r="B14" s="15" t="s">
        <v>13632</v>
      </c>
      <c r="C14" t="s">
        <v>1174</v>
      </c>
      <c r="D14" s="15" t="s">
        <v>13927</v>
      </c>
      <c r="E14" s="15" t="s">
        <v>13928</v>
      </c>
    </row>
    <row r="15" spans="1:5" x14ac:dyDescent="0.25">
      <c r="A15">
        <v>14</v>
      </c>
      <c r="B15" s="15" t="s">
        <v>2129</v>
      </c>
      <c r="C15" t="s">
        <v>882</v>
      </c>
      <c r="D15" s="15" t="s">
        <v>13929</v>
      </c>
      <c r="E15" s="15" t="s">
        <v>13930</v>
      </c>
    </row>
    <row r="16" spans="1:5" x14ac:dyDescent="0.25">
      <c r="A16">
        <v>15</v>
      </c>
      <c r="B16" s="15" t="s">
        <v>13633</v>
      </c>
      <c r="C16" t="s">
        <v>1174</v>
      </c>
      <c r="D16" s="15" t="s">
        <v>13931</v>
      </c>
      <c r="E16" s="15" t="s">
        <v>13932</v>
      </c>
    </row>
    <row r="17" spans="1:5" x14ac:dyDescent="0.25">
      <c r="A17">
        <v>16</v>
      </c>
      <c r="B17" s="15" t="s">
        <v>7631</v>
      </c>
      <c r="C17" t="s">
        <v>1167</v>
      </c>
      <c r="D17" s="15" t="s">
        <v>7990</v>
      </c>
      <c r="E17" s="15" t="s">
        <v>7991</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13634</v>
      </c>
      <c r="C21" t="s">
        <v>1174</v>
      </c>
      <c r="D21" s="15" t="s">
        <v>13933</v>
      </c>
      <c r="E21" s="15" t="s">
        <v>13934</v>
      </c>
    </row>
    <row r="22" spans="1:5" x14ac:dyDescent="0.25">
      <c r="A22">
        <v>21</v>
      </c>
      <c r="B22" s="15" t="s">
        <v>7246</v>
      </c>
      <c r="C22" t="s">
        <v>885</v>
      </c>
      <c r="D22" s="15" t="s">
        <v>7992</v>
      </c>
      <c r="E22" s="15" t="s">
        <v>7993</v>
      </c>
    </row>
    <row r="23" spans="1:5" x14ac:dyDescent="0.25">
      <c r="A23">
        <v>22</v>
      </c>
      <c r="B23" s="15" t="s">
        <v>1667</v>
      </c>
      <c r="C23" t="s">
        <v>885</v>
      </c>
      <c r="D23" s="15" t="s">
        <v>772</v>
      </c>
      <c r="E23" s="15" t="s">
        <v>773</v>
      </c>
    </row>
    <row r="24" spans="1:5" x14ac:dyDescent="0.25">
      <c r="A24">
        <v>23</v>
      </c>
      <c r="B24" s="15" t="s">
        <v>13635</v>
      </c>
      <c r="C24" t="s">
        <v>1167</v>
      </c>
      <c r="D24" s="15" t="s">
        <v>13935</v>
      </c>
      <c r="E24" s="15" t="s">
        <v>13936</v>
      </c>
    </row>
    <row r="25" spans="1:5" x14ac:dyDescent="0.25">
      <c r="A25">
        <v>24</v>
      </c>
      <c r="B25" s="15" t="s">
        <v>2044</v>
      </c>
      <c r="C25" t="s">
        <v>1179</v>
      </c>
      <c r="D25" s="15" t="s">
        <v>2100</v>
      </c>
      <c r="E25" s="15" t="s">
        <v>2101</v>
      </c>
    </row>
    <row r="26" spans="1:5" x14ac:dyDescent="0.25">
      <c r="A26">
        <v>25</v>
      </c>
      <c r="B26" s="15" t="s">
        <v>13636</v>
      </c>
      <c r="C26" t="s">
        <v>885</v>
      </c>
      <c r="D26" s="15" t="s">
        <v>13937</v>
      </c>
      <c r="E26" s="15" t="s">
        <v>13938</v>
      </c>
    </row>
    <row r="27" spans="1:5" x14ac:dyDescent="0.25">
      <c r="A27">
        <v>26</v>
      </c>
      <c r="B27" s="15" t="s">
        <v>13637</v>
      </c>
      <c r="C27" t="s">
        <v>161</v>
      </c>
      <c r="D27" s="15" t="s">
        <v>13939</v>
      </c>
      <c r="E27" s="15" t="s">
        <v>13940</v>
      </c>
    </row>
    <row r="28" spans="1:5" x14ac:dyDescent="0.25">
      <c r="A28">
        <v>27</v>
      </c>
      <c r="B28" s="15" t="s">
        <v>1854</v>
      </c>
      <c r="C28" t="s">
        <v>885</v>
      </c>
      <c r="D28" s="15" t="s">
        <v>13941</v>
      </c>
      <c r="E28" s="15" t="s">
        <v>13942</v>
      </c>
    </row>
    <row r="29" spans="1:5" x14ac:dyDescent="0.25">
      <c r="A29">
        <v>28</v>
      </c>
      <c r="B29" s="15" t="s">
        <v>13638</v>
      </c>
      <c r="C29" t="s">
        <v>1174</v>
      </c>
      <c r="D29" s="15" t="s">
        <v>13943</v>
      </c>
      <c r="E29" s="15" t="s">
        <v>13944</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7648</v>
      </c>
      <c r="C36" t="s">
        <v>882</v>
      </c>
      <c r="D36" s="15" t="s">
        <v>7994</v>
      </c>
      <c r="E36" s="15" t="s">
        <v>7995</v>
      </c>
    </row>
    <row r="37" spans="1:5" x14ac:dyDescent="0.25">
      <c r="A37">
        <v>36</v>
      </c>
      <c r="B37" s="15" t="s">
        <v>13639</v>
      </c>
      <c r="C37" t="s">
        <v>1177</v>
      </c>
      <c r="D37" s="15" t="s">
        <v>13945</v>
      </c>
      <c r="E37" s="15" t="s">
        <v>13946</v>
      </c>
    </row>
    <row r="38" spans="1:5" x14ac:dyDescent="0.25">
      <c r="A38">
        <v>37</v>
      </c>
      <c r="B38" s="15" t="s">
        <v>7251</v>
      </c>
      <c r="C38" t="s">
        <v>1208</v>
      </c>
      <c r="D38" s="15" t="s">
        <v>7996</v>
      </c>
      <c r="E38" s="15" t="s">
        <v>7997</v>
      </c>
    </row>
    <row r="39" spans="1:5" x14ac:dyDescent="0.25">
      <c r="A39">
        <v>38</v>
      </c>
      <c r="B39" s="15" t="s">
        <v>2036</v>
      </c>
      <c r="C39" t="s">
        <v>882</v>
      </c>
      <c r="D39" s="15" t="s">
        <v>2079</v>
      </c>
      <c r="E39" s="15" t="s">
        <v>2080</v>
      </c>
    </row>
    <row r="40" spans="1:5" x14ac:dyDescent="0.25">
      <c r="A40">
        <v>39</v>
      </c>
      <c r="B40" s="15" t="s">
        <v>13640</v>
      </c>
      <c r="C40" t="s">
        <v>885</v>
      </c>
      <c r="D40" s="15" t="s">
        <v>13947</v>
      </c>
      <c r="E40" s="15" t="s">
        <v>13948</v>
      </c>
    </row>
    <row r="41" spans="1:5" x14ac:dyDescent="0.25">
      <c r="A41">
        <v>40</v>
      </c>
      <c r="B41" s="15" t="s">
        <v>7663</v>
      </c>
      <c r="C41" t="s">
        <v>1208</v>
      </c>
      <c r="D41" s="15" t="s">
        <v>7998</v>
      </c>
      <c r="E41" s="15" t="s">
        <v>7999</v>
      </c>
    </row>
    <row r="42" spans="1:5" x14ac:dyDescent="0.25">
      <c r="A42">
        <v>41</v>
      </c>
      <c r="B42" s="15" t="s">
        <v>7853</v>
      </c>
      <c r="C42" t="s">
        <v>888</v>
      </c>
      <c r="D42" s="15" t="s">
        <v>8000</v>
      </c>
      <c r="E42" s="15" t="s">
        <v>8001</v>
      </c>
    </row>
    <row r="43" spans="1:5" x14ac:dyDescent="0.25">
      <c r="A43">
        <v>42</v>
      </c>
      <c r="B43" s="15" t="s">
        <v>1736</v>
      </c>
      <c r="C43" t="s">
        <v>890</v>
      </c>
      <c r="D43" s="15" t="s">
        <v>874</v>
      </c>
      <c r="E43" s="15" t="s">
        <v>875</v>
      </c>
    </row>
    <row r="44" spans="1:5" x14ac:dyDescent="0.25">
      <c r="A44">
        <v>43</v>
      </c>
      <c r="B44" s="15" t="s">
        <v>9140</v>
      </c>
      <c r="C44" t="s">
        <v>881</v>
      </c>
      <c r="D44" s="15" t="s">
        <v>9148</v>
      </c>
      <c r="E44" s="15" t="s">
        <v>9149</v>
      </c>
    </row>
    <row r="45" spans="1:5" x14ac:dyDescent="0.25">
      <c r="A45">
        <v>44</v>
      </c>
      <c r="B45" s="15" t="s">
        <v>175</v>
      </c>
      <c r="C45" t="s">
        <v>1174</v>
      </c>
      <c r="D45" s="15" t="s">
        <v>519</v>
      </c>
      <c r="E45" s="15" t="s">
        <v>520</v>
      </c>
    </row>
    <row r="46" spans="1:5" x14ac:dyDescent="0.25">
      <c r="A46">
        <v>45</v>
      </c>
      <c r="B46" s="15" t="s">
        <v>13641</v>
      </c>
      <c r="C46" t="s">
        <v>890</v>
      </c>
      <c r="D46" s="15" t="s">
        <v>13949</v>
      </c>
      <c r="E46" s="15" t="s">
        <v>13950</v>
      </c>
    </row>
    <row r="47" spans="1:5" x14ac:dyDescent="0.25">
      <c r="A47">
        <v>46</v>
      </c>
      <c r="B47" s="15" t="s">
        <v>13642</v>
      </c>
      <c r="C47" t="s">
        <v>1174</v>
      </c>
      <c r="D47" s="15" t="s">
        <v>13951</v>
      </c>
      <c r="E47" s="15" t="s">
        <v>13952</v>
      </c>
    </row>
    <row r="48" spans="1:5" x14ac:dyDescent="0.25">
      <c r="A48">
        <v>47</v>
      </c>
      <c r="B48" s="15" t="s">
        <v>7668</v>
      </c>
      <c r="C48" t="s">
        <v>882</v>
      </c>
      <c r="D48" s="15" t="s">
        <v>8002</v>
      </c>
      <c r="E48" s="15" t="s">
        <v>8003</v>
      </c>
    </row>
    <row r="49" spans="1:5" x14ac:dyDescent="0.25">
      <c r="A49">
        <v>48</v>
      </c>
      <c r="B49" s="15" t="s">
        <v>7673</v>
      </c>
      <c r="C49" t="s">
        <v>161</v>
      </c>
      <c r="D49" s="15" t="s">
        <v>8004</v>
      </c>
      <c r="E49" s="15" t="s">
        <v>8005</v>
      </c>
    </row>
    <row r="50" spans="1:5" x14ac:dyDescent="0.25">
      <c r="A50">
        <v>49</v>
      </c>
      <c r="B50" s="15" t="s">
        <v>13643</v>
      </c>
      <c r="C50" t="s">
        <v>888</v>
      </c>
      <c r="D50" s="15" t="s">
        <v>13953</v>
      </c>
      <c r="E50" s="15" t="s">
        <v>13954</v>
      </c>
    </row>
    <row r="51" spans="1:5" x14ac:dyDescent="0.25">
      <c r="A51">
        <v>50</v>
      </c>
      <c r="B51" s="15" t="s">
        <v>13644</v>
      </c>
      <c r="C51" t="s">
        <v>882</v>
      </c>
      <c r="D51" s="15" t="s">
        <v>13955</v>
      </c>
      <c r="E51" s="15" t="s">
        <v>13956</v>
      </c>
    </row>
    <row r="52" spans="1:5" x14ac:dyDescent="0.25">
      <c r="A52">
        <v>51</v>
      </c>
      <c r="B52" s="15" t="s">
        <v>2537</v>
      </c>
      <c r="C52" t="s">
        <v>1177</v>
      </c>
      <c r="D52" s="15" t="s">
        <v>2560</v>
      </c>
      <c r="E52" s="15" t="s">
        <v>2561</v>
      </c>
    </row>
    <row r="53" spans="1:5" x14ac:dyDescent="0.25">
      <c r="A53">
        <v>52</v>
      </c>
      <c r="B53" s="15" t="s">
        <v>7678</v>
      </c>
      <c r="C53" t="s">
        <v>876</v>
      </c>
      <c r="D53" s="15" t="s">
        <v>8006</v>
      </c>
      <c r="E53" s="15" t="s">
        <v>8007</v>
      </c>
    </row>
    <row r="54" spans="1:5" x14ac:dyDescent="0.25">
      <c r="A54">
        <v>53</v>
      </c>
      <c r="B54" s="15" t="s">
        <v>13645</v>
      </c>
      <c r="C54" t="s">
        <v>1174</v>
      </c>
      <c r="D54" s="15" t="s">
        <v>13957</v>
      </c>
      <c r="E54" s="15" t="s">
        <v>13958</v>
      </c>
    </row>
    <row r="55" spans="1:5" x14ac:dyDescent="0.25">
      <c r="A55">
        <v>54</v>
      </c>
      <c r="B55" s="15" t="s">
        <v>176</v>
      </c>
      <c r="C55" t="s">
        <v>876</v>
      </c>
      <c r="D55" s="15" t="s">
        <v>521</v>
      </c>
      <c r="E55" s="15" t="s">
        <v>522</v>
      </c>
    </row>
    <row r="56" spans="1:5" x14ac:dyDescent="0.25">
      <c r="A56">
        <v>55</v>
      </c>
      <c r="B56" s="15" t="s">
        <v>13646</v>
      </c>
      <c r="C56" t="s">
        <v>890</v>
      </c>
      <c r="D56" s="15" t="s">
        <v>13959</v>
      </c>
      <c r="E56" s="15" t="s">
        <v>13960</v>
      </c>
    </row>
    <row r="57" spans="1:5" x14ac:dyDescent="0.25">
      <c r="A57">
        <v>56</v>
      </c>
      <c r="B57" s="15" t="s">
        <v>13647</v>
      </c>
      <c r="C57" t="s">
        <v>1177</v>
      </c>
      <c r="D57" s="15" t="s">
        <v>13961</v>
      </c>
      <c r="E57" s="15" t="s">
        <v>13962</v>
      </c>
    </row>
    <row r="58" spans="1:5" x14ac:dyDescent="0.25">
      <c r="A58">
        <v>57</v>
      </c>
      <c r="B58" s="15" t="s">
        <v>2109</v>
      </c>
      <c r="C58" t="s">
        <v>876</v>
      </c>
      <c r="D58" s="15" t="s">
        <v>2083</v>
      </c>
      <c r="E58" s="15" t="s">
        <v>2084</v>
      </c>
    </row>
    <row r="59" spans="1:5" x14ac:dyDescent="0.25">
      <c r="A59">
        <v>58</v>
      </c>
      <c r="B59" s="15" t="s">
        <v>1788</v>
      </c>
      <c r="C59" t="s">
        <v>882</v>
      </c>
      <c r="D59" s="15" t="s">
        <v>13963</v>
      </c>
      <c r="E59" s="15" t="s">
        <v>13964</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13648</v>
      </c>
      <c r="C64" t="s">
        <v>882</v>
      </c>
      <c r="D64" s="15" t="s">
        <v>13965</v>
      </c>
      <c r="E64" s="15" t="s">
        <v>13966</v>
      </c>
    </row>
    <row r="65" spans="1:5" x14ac:dyDescent="0.25">
      <c r="A65">
        <v>64</v>
      </c>
      <c r="B65" s="15" t="s">
        <v>1529</v>
      </c>
      <c r="C65" t="s">
        <v>876</v>
      </c>
      <c r="D65" s="15" t="s">
        <v>4691</v>
      </c>
      <c r="E65" s="15" t="s">
        <v>4692</v>
      </c>
    </row>
    <row r="66" spans="1:5" x14ac:dyDescent="0.25">
      <c r="A66">
        <v>65</v>
      </c>
      <c r="B66" s="15" t="s">
        <v>12858</v>
      </c>
      <c r="C66" t="s">
        <v>1179</v>
      </c>
      <c r="D66" s="15" t="s">
        <v>13485</v>
      </c>
      <c r="E66" s="15" t="s">
        <v>13486</v>
      </c>
    </row>
    <row r="67" spans="1:5" x14ac:dyDescent="0.25">
      <c r="A67">
        <v>66</v>
      </c>
      <c r="B67" s="15" t="s">
        <v>7682</v>
      </c>
      <c r="C67" t="s">
        <v>876</v>
      </c>
      <c r="D67" s="15" t="s">
        <v>8008</v>
      </c>
      <c r="E67" s="15" t="s">
        <v>8009</v>
      </c>
    </row>
    <row r="68" spans="1:5" x14ac:dyDescent="0.25">
      <c r="A68">
        <v>67</v>
      </c>
      <c r="B68" s="15" t="s">
        <v>13649</v>
      </c>
      <c r="C68" t="s">
        <v>1177</v>
      </c>
      <c r="D68" s="15" t="s">
        <v>13967</v>
      </c>
      <c r="E68" s="15" t="s">
        <v>13968</v>
      </c>
    </row>
    <row r="69" spans="1:5" x14ac:dyDescent="0.25">
      <c r="A69">
        <v>68</v>
      </c>
      <c r="B69" s="15" t="s">
        <v>13650</v>
      </c>
      <c r="C69" t="s">
        <v>1178</v>
      </c>
      <c r="D69" s="15" t="s">
        <v>13969</v>
      </c>
      <c r="E69" s="15" t="s">
        <v>13970</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8998</v>
      </c>
      <c r="C72" t="s">
        <v>882</v>
      </c>
      <c r="D72" s="15" t="s">
        <v>9087</v>
      </c>
      <c r="E72" s="15" t="s">
        <v>9088</v>
      </c>
    </row>
    <row r="73" spans="1:5" x14ac:dyDescent="0.25">
      <c r="A73">
        <v>72</v>
      </c>
      <c r="B73" s="15" t="s">
        <v>912</v>
      </c>
      <c r="C73" t="s">
        <v>876</v>
      </c>
      <c r="D73" s="15" t="s">
        <v>930</v>
      </c>
      <c r="E73" s="15" t="s">
        <v>931</v>
      </c>
    </row>
    <row r="74" spans="1:5" x14ac:dyDescent="0.25">
      <c r="A74">
        <v>73</v>
      </c>
      <c r="B74" s="15" t="s">
        <v>13651</v>
      </c>
      <c r="C74" t="s">
        <v>882</v>
      </c>
      <c r="D74" s="15" t="s">
        <v>13971</v>
      </c>
      <c r="E74" s="15" t="s">
        <v>13972</v>
      </c>
    </row>
    <row r="75" spans="1:5" x14ac:dyDescent="0.25">
      <c r="A75">
        <v>74</v>
      </c>
      <c r="B75" s="15" t="s">
        <v>13652</v>
      </c>
      <c r="C75" t="s">
        <v>1178</v>
      </c>
      <c r="D75" s="15" t="s">
        <v>13973</v>
      </c>
      <c r="E75" s="15" t="s">
        <v>13974</v>
      </c>
    </row>
    <row r="76" spans="1:5" x14ac:dyDescent="0.25">
      <c r="A76">
        <v>75</v>
      </c>
      <c r="B76" s="15" t="s">
        <v>13653</v>
      </c>
      <c r="C76" t="s">
        <v>890</v>
      </c>
      <c r="D76" s="15" t="s">
        <v>13975</v>
      </c>
      <c r="E76" s="15" t="s">
        <v>13976</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13654</v>
      </c>
      <c r="C79" t="s">
        <v>876</v>
      </c>
      <c r="D79" s="15" t="s">
        <v>13977</v>
      </c>
      <c r="E79" s="15" t="s">
        <v>13978</v>
      </c>
    </row>
    <row r="80" spans="1:5" x14ac:dyDescent="0.25">
      <c r="A80">
        <v>79</v>
      </c>
      <c r="B80" s="15" t="s">
        <v>13655</v>
      </c>
      <c r="C80" t="s">
        <v>1179</v>
      </c>
      <c r="D80" s="15" t="s">
        <v>13979</v>
      </c>
      <c r="E80" s="15" t="s">
        <v>13980</v>
      </c>
    </row>
    <row r="81" spans="1:5" x14ac:dyDescent="0.25">
      <c r="A81">
        <v>80</v>
      </c>
      <c r="B81" s="15" t="s">
        <v>6182</v>
      </c>
      <c r="C81" t="s">
        <v>1174</v>
      </c>
      <c r="D81" s="15" t="s">
        <v>6212</v>
      </c>
      <c r="E81" s="15" t="s">
        <v>6213</v>
      </c>
    </row>
    <row r="82" spans="1:5" x14ac:dyDescent="0.25">
      <c r="A82">
        <v>81</v>
      </c>
      <c r="B82" s="15" t="s">
        <v>13656</v>
      </c>
      <c r="C82" t="s">
        <v>1167</v>
      </c>
      <c r="D82" s="15" t="s">
        <v>13981</v>
      </c>
      <c r="E82" s="15" t="s">
        <v>13982</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13657</v>
      </c>
      <c r="C85" t="s">
        <v>1178</v>
      </c>
      <c r="D85" s="15" t="s">
        <v>13983</v>
      </c>
      <c r="E85" s="15" t="s">
        <v>13984</v>
      </c>
    </row>
    <row r="86" spans="1:5" x14ac:dyDescent="0.25">
      <c r="A86">
        <v>85</v>
      </c>
      <c r="B86" s="15" t="s">
        <v>4955</v>
      </c>
      <c r="C86" t="s">
        <v>1174</v>
      </c>
      <c r="D86" s="15" t="s">
        <v>4958</v>
      </c>
      <c r="E86" s="15" t="s">
        <v>4959</v>
      </c>
    </row>
    <row r="87" spans="1:5" x14ac:dyDescent="0.25">
      <c r="A87">
        <v>86</v>
      </c>
      <c r="B87" s="15" t="s">
        <v>13658</v>
      </c>
      <c r="C87" t="s">
        <v>1178</v>
      </c>
      <c r="D87" s="15" t="s">
        <v>13985</v>
      </c>
      <c r="E87" s="15" t="s">
        <v>13986</v>
      </c>
    </row>
    <row r="88" spans="1:5" x14ac:dyDescent="0.25">
      <c r="A88">
        <v>87</v>
      </c>
      <c r="B88" s="15" t="s">
        <v>180</v>
      </c>
      <c r="C88" t="s">
        <v>882</v>
      </c>
      <c r="D88" s="15" t="s">
        <v>529</v>
      </c>
      <c r="E88" s="15" t="s">
        <v>530</v>
      </c>
    </row>
    <row r="89" spans="1:5" x14ac:dyDescent="0.25">
      <c r="A89">
        <v>88</v>
      </c>
      <c r="B89" s="15" t="s">
        <v>13659</v>
      </c>
      <c r="C89" t="s">
        <v>888</v>
      </c>
      <c r="D89" s="15" t="s">
        <v>13987</v>
      </c>
      <c r="E89" s="15" t="s">
        <v>13988</v>
      </c>
    </row>
    <row r="90" spans="1:5" x14ac:dyDescent="0.25">
      <c r="A90">
        <v>89</v>
      </c>
      <c r="B90" s="15" t="s">
        <v>160</v>
      </c>
      <c r="C90" t="s">
        <v>1178</v>
      </c>
      <c r="D90" s="15" t="s">
        <v>493</v>
      </c>
      <c r="E90" s="15" t="s">
        <v>494</v>
      </c>
    </row>
    <row r="91" spans="1:5" x14ac:dyDescent="0.25">
      <c r="A91">
        <v>90</v>
      </c>
      <c r="B91" s="15" t="s">
        <v>13660</v>
      </c>
      <c r="C91" t="s">
        <v>1174</v>
      </c>
      <c r="D91" s="15" t="s">
        <v>13989</v>
      </c>
      <c r="E91" s="15" t="s">
        <v>13990</v>
      </c>
    </row>
    <row r="92" spans="1:5" x14ac:dyDescent="0.25">
      <c r="A92">
        <v>91</v>
      </c>
      <c r="B92" s="15" t="s">
        <v>181</v>
      </c>
      <c r="C92" t="s">
        <v>1179</v>
      </c>
      <c r="D92" s="15" t="s">
        <v>531</v>
      </c>
      <c r="E92" s="15" t="s">
        <v>532</v>
      </c>
    </row>
    <row r="93" spans="1:5" x14ac:dyDescent="0.25">
      <c r="A93">
        <v>92</v>
      </c>
      <c r="B93" s="15" t="s">
        <v>13661</v>
      </c>
      <c r="C93" t="s">
        <v>876</v>
      </c>
      <c r="D93" s="15" t="s">
        <v>13991</v>
      </c>
      <c r="E93" s="15" t="s">
        <v>13992</v>
      </c>
    </row>
    <row r="94" spans="1:5" x14ac:dyDescent="0.25">
      <c r="A94">
        <v>93</v>
      </c>
      <c r="B94" s="15" t="s">
        <v>182</v>
      </c>
      <c r="C94" t="s">
        <v>876</v>
      </c>
      <c r="D94" s="15" t="s">
        <v>533</v>
      </c>
      <c r="E94" s="15" t="s">
        <v>534</v>
      </c>
    </row>
    <row r="95" spans="1:5" x14ac:dyDescent="0.25">
      <c r="A95">
        <v>94</v>
      </c>
      <c r="B95" s="15" t="s">
        <v>1858</v>
      </c>
      <c r="C95" t="s">
        <v>1179</v>
      </c>
      <c r="D95" s="15" t="s">
        <v>13993</v>
      </c>
      <c r="E95" s="15" t="s">
        <v>13994</v>
      </c>
    </row>
    <row r="96" spans="1:5" x14ac:dyDescent="0.25">
      <c r="A96">
        <v>95</v>
      </c>
      <c r="B96" s="15" t="s">
        <v>13662</v>
      </c>
      <c r="C96" t="s">
        <v>888</v>
      </c>
      <c r="D96" s="15" t="s">
        <v>13995</v>
      </c>
      <c r="E96" s="15" t="s">
        <v>13996</v>
      </c>
    </row>
    <row r="97" spans="1:5" x14ac:dyDescent="0.25">
      <c r="A97">
        <v>96</v>
      </c>
      <c r="B97" s="15" t="s">
        <v>1861</v>
      </c>
      <c r="C97" t="s">
        <v>1178</v>
      </c>
      <c r="D97" s="15" t="s">
        <v>13997</v>
      </c>
      <c r="E97" s="15" t="s">
        <v>13998</v>
      </c>
    </row>
    <row r="98" spans="1:5" x14ac:dyDescent="0.25">
      <c r="A98">
        <v>97</v>
      </c>
      <c r="B98" s="15" t="s">
        <v>4954</v>
      </c>
      <c r="C98" t="s">
        <v>888</v>
      </c>
      <c r="D98" s="15" t="s">
        <v>4956</v>
      </c>
      <c r="E98" s="15" t="s">
        <v>4957</v>
      </c>
    </row>
    <row r="99" spans="1:5" x14ac:dyDescent="0.25">
      <c r="A99">
        <v>98</v>
      </c>
      <c r="B99" s="15" t="s">
        <v>12255</v>
      </c>
      <c r="C99" t="s">
        <v>1174</v>
      </c>
      <c r="D99" s="15" t="s">
        <v>12659</v>
      </c>
      <c r="E99" s="15" t="s">
        <v>12660</v>
      </c>
    </row>
    <row r="100" spans="1:5" x14ac:dyDescent="0.25">
      <c r="A100">
        <v>99</v>
      </c>
      <c r="B100" s="15" t="s">
        <v>916</v>
      </c>
      <c r="C100" t="s">
        <v>876</v>
      </c>
      <c r="D100" s="15" t="s">
        <v>938</v>
      </c>
      <c r="E100" s="15" t="s">
        <v>939</v>
      </c>
    </row>
    <row r="101" spans="1:5" x14ac:dyDescent="0.25">
      <c r="A101">
        <v>100</v>
      </c>
      <c r="B101" s="15" t="s">
        <v>13663</v>
      </c>
      <c r="C101" t="s">
        <v>1174</v>
      </c>
      <c r="D101" s="15" t="s">
        <v>13999</v>
      </c>
      <c r="E101" s="15" t="s">
        <v>14000</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13664</v>
      </c>
      <c r="C105" t="s">
        <v>876</v>
      </c>
      <c r="D105" s="15" t="s">
        <v>14001</v>
      </c>
      <c r="E105" s="15" t="s">
        <v>14002</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7685</v>
      </c>
      <c r="C109" t="s">
        <v>890</v>
      </c>
      <c r="D109" s="15" t="s">
        <v>8010</v>
      </c>
      <c r="E109" s="15" t="s">
        <v>8011</v>
      </c>
    </row>
    <row r="110" spans="1:5" x14ac:dyDescent="0.25">
      <c r="A110">
        <v>109</v>
      </c>
      <c r="B110" s="15" t="s">
        <v>7234</v>
      </c>
      <c r="C110" t="s">
        <v>1174</v>
      </c>
      <c r="D110" s="15" t="s">
        <v>8012</v>
      </c>
      <c r="E110" s="15" t="s">
        <v>8013</v>
      </c>
    </row>
    <row r="111" spans="1:5" x14ac:dyDescent="0.25">
      <c r="A111">
        <v>110</v>
      </c>
      <c r="B111" s="15" t="s">
        <v>7690</v>
      </c>
      <c r="C111" t="s">
        <v>1174</v>
      </c>
      <c r="D111" s="15" t="s">
        <v>8014</v>
      </c>
      <c r="E111" s="15" t="s">
        <v>8015</v>
      </c>
    </row>
    <row r="112" spans="1:5" x14ac:dyDescent="0.25">
      <c r="A112">
        <v>111</v>
      </c>
      <c r="B112" s="15" t="s">
        <v>13665</v>
      </c>
      <c r="C112" t="s">
        <v>1174</v>
      </c>
      <c r="D112" s="15" t="s">
        <v>14003</v>
      </c>
      <c r="E112" s="15" t="s">
        <v>14004</v>
      </c>
    </row>
    <row r="113" spans="1:5" x14ac:dyDescent="0.25">
      <c r="A113">
        <v>112</v>
      </c>
      <c r="B113" s="15" t="s">
        <v>186</v>
      </c>
      <c r="C113" t="s">
        <v>1177</v>
      </c>
      <c r="D113" s="15" t="s">
        <v>541</v>
      </c>
      <c r="E113" s="15" t="s">
        <v>542</v>
      </c>
    </row>
    <row r="114" spans="1:5" x14ac:dyDescent="0.25">
      <c r="A114">
        <v>113</v>
      </c>
      <c r="B114" s="15" t="s">
        <v>7692</v>
      </c>
      <c r="C114" t="s">
        <v>1174</v>
      </c>
      <c r="D114" s="15" t="s">
        <v>8016</v>
      </c>
      <c r="E114" s="15" t="s">
        <v>8017</v>
      </c>
    </row>
    <row r="115" spans="1:5" x14ac:dyDescent="0.25">
      <c r="A115">
        <v>114</v>
      </c>
      <c r="B115" s="15" t="s">
        <v>13666</v>
      </c>
      <c r="C115" t="s">
        <v>1174</v>
      </c>
      <c r="D115" s="15" t="s">
        <v>14005</v>
      </c>
      <c r="E115" s="15" t="s">
        <v>14006</v>
      </c>
    </row>
    <row r="116" spans="1:5" x14ac:dyDescent="0.25">
      <c r="A116">
        <v>115</v>
      </c>
      <c r="B116" s="15" t="s">
        <v>2599</v>
      </c>
      <c r="C116" t="s">
        <v>1208</v>
      </c>
      <c r="D116" s="15" t="s">
        <v>2643</v>
      </c>
      <c r="E116" s="15" t="s">
        <v>2644</v>
      </c>
    </row>
    <row r="117" spans="1:5" x14ac:dyDescent="0.25">
      <c r="A117">
        <v>116</v>
      </c>
      <c r="B117" s="15" t="s">
        <v>13667</v>
      </c>
      <c r="C117" t="s">
        <v>1178</v>
      </c>
      <c r="D117" s="15" t="s">
        <v>14007</v>
      </c>
      <c r="E117" s="15" t="s">
        <v>14008</v>
      </c>
    </row>
    <row r="118" spans="1:5" x14ac:dyDescent="0.25">
      <c r="A118">
        <v>117</v>
      </c>
      <c r="B118" s="15" t="s">
        <v>162</v>
      </c>
      <c r="C118" t="s">
        <v>890</v>
      </c>
      <c r="D118" s="15" t="s">
        <v>497</v>
      </c>
      <c r="E118" s="15" t="s">
        <v>498</v>
      </c>
    </row>
    <row r="119" spans="1:5" x14ac:dyDescent="0.25">
      <c r="A119">
        <v>118</v>
      </c>
      <c r="B119" s="15" t="s">
        <v>13668</v>
      </c>
      <c r="C119" t="s">
        <v>1174</v>
      </c>
      <c r="D119" s="15" t="s">
        <v>14009</v>
      </c>
      <c r="E119" s="15" t="s">
        <v>14010</v>
      </c>
    </row>
    <row r="120" spans="1:5" x14ac:dyDescent="0.25">
      <c r="A120">
        <v>119</v>
      </c>
      <c r="B120" s="15" t="s">
        <v>13669</v>
      </c>
      <c r="C120" t="s">
        <v>881</v>
      </c>
      <c r="D120" s="15" t="s">
        <v>14011</v>
      </c>
      <c r="E120" s="15" t="s">
        <v>14012</v>
      </c>
    </row>
    <row r="121" spans="1:5" x14ac:dyDescent="0.25">
      <c r="A121">
        <v>120</v>
      </c>
      <c r="B121" s="15" t="s">
        <v>5889</v>
      </c>
      <c r="C121" t="s">
        <v>881</v>
      </c>
      <c r="D121" s="15" t="s">
        <v>6128</v>
      </c>
      <c r="E121" s="15" t="s">
        <v>6129</v>
      </c>
    </row>
    <row r="122" spans="1:5" x14ac:dyDescent="0.25">
      <c r="A122">
        <v>121</v>
      </c>
      <c r="B122" s="15" t="s">
        <v>13670</v>
      </c>
      <c r="C122" t="s">
        <v>1174</v>
      </c>
      <c r="D122" s="15" t="s">
        <v>14013</v>
      </c>
      <c r="E122" s="15" t="s">
        <v>14014</v>
      </c>
    </row>
    <row r="123" spans="1:5" x14ac:dyDescent="0.25">
      <c r="A123">
        <v>122</v>
      </c>
      <c r="B123" s="15" t="s">
        <v>187</v>
      </c>
      <c r="C123" t="s">
        <v>890</v>
      </c>
      <c r="D123" s="15" t="s">
        <v>543</v>
      </c>
      <c r="E123" s="15" t="s">
        <v>544</v>
      </c>
    </row>
    <row r="124" spans="1:5" x14ac:dyDescent="0.25">
      <c r="A124">
        <v>123</v>
      </c>
      <c r="B124" s="15" t="s">
        <v>7700</v>
      </c>
      <c r="C124" t="s">
        <v>885</v>
      </c>
      <c r="D124" s="15" t="s">
        <v>8018</v>
      </c>
      <c r="E124" s="15" t="s">
        <v>8019</v>
      </c>
    </row>
    <row r="125" spans="1:5" x14ac:dyDescent="0.25">
      <c r="A125">
        <v>124</v>
      </c>
      <c r="B125" s="15" t="s">
        <v>2606</v>
      </c>
      <c r="C125" t="s">
        <v>1208</v>
      </c>
      <c r="D125" s="15" t="s">
        <v>2647</v>
      </c>
      <c r="E125" s="15" t="s">
        <v>2648</v>
      </c>
    </row>
    <row r="126" spans="1:5" x14ac:dyDescent="0.25">
      <c r="A126">
        <v>125</v>
      </c>
      <c r="B126" s="15" t="s">
        <v>13671</v>
      </c>
      <c r="C126" t="s">
        <v>890</v>
      </c>
      <c r="D126" s="15" t="s">
        <v>14015</v>
      </c>
      <c r="E126" s="15" t="s">
        <v>14016</v>
      </c>
    </row>
    <row r="127" spans="1:5" x14ac:dyDescent="0.25">
      <c r="A127">
        <v>126</v>
      </c>
      <c r="B127" s="15" t="s">
        <v>13672</v>
      </c>
      <c r="C127" t="s">
        <v>1179</v>
      </c>
      <c r="D127" s="15" t="s">
        <v>14140</v>
      </c>
      <c r="E127" s="15" t="s">
        <v>14137</v>
      </c>
    </row>
    <row r="128" spans="1:5" x14ac:dyDescent="0.25">
      <c r="A128">
        <v>127</v>
      </c>
      <c r="B128" s="15" t="s">
        <v>13673</v>
      </c>
      <c r="C128" t="s">
        <v>882</v>
      </c>
      <c r="D128" s="15" t="s">
        <v>14141</v>
      </c>
      <c r="E128" s="15" t="s">
        <v>14142</v>
      </c>
    </row>
    <row r="129" spans="1:5" x14ac:dyDescent="0.25">
      <c r="A129">
        <v>128</v>
      </c>
      <c r="B129" s="15" t="s">
        <v>7708</v>
      </c>
      <c r="C129" t="s">
        <v>1167</v>
      </c>
      <c r="D129" s="15" t="s">
        <v>8020</v>
      </c>
      <c r="E129" s="15" t="s">
        <v>8021</v>
      </c>
    </row>
    <row r="130" spans="1:5" x14ac:dyDescent="0.25">
      <c r="A130">
        <v>129</v>
      </c>
      <c r="B130" s="15" t="s">
        <v>163</v>
      </c>
      <c r="C130" t="s">
        <v>161</v>
      </c>
      <c r="D130" s="15" t="s">
        <v>499</v>
      </c>
      <c r="E130" s="15" t="s">
        <v>500</v>
      </c>
    </row>
    <row r="131" spans="1:5" x14ac:dyDescent="0.25">
      <c r="A131">
        <v>130</v>
      </c>
      <c r="B131" s="15" t="s">
        <v>7341</v>
      </c>
      <c r="C131" t="s">
        <v>1174</v>
      </c>
      <c r="D131" s="15" t="s">
        <v>8022</v>
      </c>
      <c r="E131" s="15" t="s">
        <v>8023</v>
      </c>
    </row>
    <row r="132" spans="1:5" x14ac:dyDescent="0.25">
      <c r="A132">
        <v>131</v>
      </c>
      <c r="B132" s="15" t="s">
        <v>13674</v>
      </c>
      <c r="C132" t="s">
        <v>876</v>
      </c>
      <c r="D132" s="15" t="s">
        <v>14143</v>
      </c>
      <c r="E132" s="15" t="s">
        <v>14144</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13675</v>
      </c>
      <c r="C138" t="s">
        <v>1177</v>
      </c>
      <c r="D138" s="15" t="s">
        <v>14145</v>
      </c>
      <c r="E138" s="15" t="s">
        <v>14146</v>
      </c>
    </row>
    <row r="139" spans="1:5" x14ac:dyDescent="0.25">
      <c r="A139">
        <v>138</v>
      </c>
      <c r="B139" s="15" t="s">
        <v>7711</v>
      </c>
      <c r="C139" t="s">
        <v>1167</v>
      </c>
      <c r="D139" s="15" t="s">
        <v>8024</v>
      </c>
      <c r="E139" s="15" t="s">
        <v>8025</v>
      </c>
    </row>
    <row r="140" spans="1:5" x14ac:dyDescent="0.25">
      <c r="A140">
        <v>139</v>
      </c>
      <c r="B140" s="15" t="s">
        <v>13676</v>
      </c>
      <c r="C140" t="s">
        <v>1167</v>
      </c>
      <c r="D140" s="15" t="s">
        <v>14147</v>
      </c>
      <c r="E140" s="15" t="s">
        <v>14148</v>
      </c>
    </row>
    <row r="141" spans="1:5" x14ac:dyDescent="0.25">
      <c r="A141">
        <v>140</v>
      </c>
      <c r="B141" s="15" t="s">
        <v>13677</v>
      </c>
      <c r="C141" t="s">
        <v>882</v>
      </c>
      <c r="D141" s="15" t="s">
        <v>14149</v>
      </c>
      <c r="E141" s="15" t="s">
        <v>14150</v>
      </c>
    </row>
    <row r="142" spans="1:5" x14ac:dyDescent="0.25">
      <c r="A142">
        <v>141</v>
      </c>
      <c r="B142" s="15" t="s">
        <v>5183</v>
      </c>
      <c r="C142" t="s">
        <v>1179</v>
      </c>
      <c r="D142" s="15" t="s">
        <v>5187</v>
      </c>
      <c r="E142" s="15" t="s">
        <v>5188</v>
      </c>
    </row>
    <row r="143" spans="1:5" x14ac:dyDescent="0.25">
      <c r="A143">
        <v>142</v>
      </c>
      <c r="B143" s="15" t="s">
        <v>13678</v>
      </c>
      <c r="C143" t="s">
        <v>161</v>
      </c>
      <c r="D143" s="15" t="s">
        <v>14151</v>
      </c>
      <c r="E143" s="15" t="s">
        <v>14152</v>
      </c>
    </row>
    <row r="144" spans="1:5" x14ac:dyDescent="0.25">
      <c r="A144">
        <v>143</v>
      </c>
      <c r="B144" s="15" t="s">
        <v>5881</v>
      </c>
      <c r="C144" t="s">
        <v>1174</v>
      </c>
      <c r="D144" s="15" t="s">
        <v>6126</v>
      </c>
      <c r="E144" s="15" t="s">
        <v>6127</v>
      </c>
    </row>
    <row r="145" spans="1:5" x14ac:dyDescent="0.25">
      <c r="A145">
        <v>144</v>
      </c>
      <c r="B145" s="15" t="s">
        <v>13679</v>
      </c>
      <c r="C145" t="s">
        <v>1177</v>
      </c>
      <c r="D145" s="15" t="s">
        <v>14153</v>
      </c>
      <c r="E145" s="15" t="s">
        <v>14154</v>
      </c>
    </row>
    <row r="146" spans="1:5" x14ac:dyDescent="0.25">
      <c r="A146">
        <v>145</v>
      </c>
      <c r="B146" s="15" t="s">
        <v>13680</v>
      </c>
      <c r="C146" t="s">
        <v>1174</v>
      </c>
      <c r="D146" s="15" t="s">
        <v>14155</v>
      </c>
      <c r="E146" s="15" t="s">
        <v>14156</v>
      </c>
    </row>
    <row r="147" spans="1:5" x14ac:dyDescent="0.25">
      <c r="A147">
        <v>146</v>
      </c>
      <c r="B147" s="15" t="s">
        <v>13681</v>
      </c>
      <c r="C147" t="s">
        <v>890</v>
      </c>
      <c r="D147" s="15" t="s">
        <v>14157</v>
      </c>
      <c r="E147" s="15" t="s">
        <v>14158</v>
      </c>
    </row>
    <row r="148" spans="1:5" x14ac:dyDescent="0.25">
      <c r="A148">
        <v>147</v>
      </c>
      <c r="B148" s="15" t="s">
        <v>7857</v>
      </c>
      <c r="C148" t="s">
        <v>1174</v>
      </c>
      <c r="D148" s="15" t="s">
        <v>8026</v>
      </c>
      <c r="E148" s="15" t="s">
        <v>8027</v>
      </c>
    </row>
    <row r="149" spans="1:5" x14ac:dyDescent="0.25">
      <c r="A149">
        <v>148</v>
      </c>
      <c r="B149" s="15" t="s">
        <v>13682</v>
      </c>
      <c r="C149" t="s">
        <v>890</v>
      </c>
      <c r="D149" s="15" t="s">
        <v>14159</v>
      </c>
      <c r="E149" s="15" t="s">
        <v>14160</v>
      </c>
    </row>
    <row r="150" spans="1:5" x14ac:dyDescent="0.25">
      <c r="A150">
        <v>149</v>
      </c>
      <c r="B150" s="15" t="s">
        <v>13682</v>
      </c>
      <c r="C150" t="s">
        <v>890</v>
      </c>
      <c r="D150" s="15" t="s">
        <v>14159</v>
      </c>
      <c r="E150" s="15" t="s">
        <v>14160</v>
      </c>
    </row>
    <row r="151" spans="1:5" x14ac:dyDescent="0.25">
      <c r="A151">
        <v>150</v>
      </c>
      <c r="B151" s="15" t="s">
        <v>13683</v>
      </c>
      <c r="C151" t="s">
        <v>888</v>
      </c>
      <c r="D151" s="15" t="s">
        <v>14161</v>
      </c>
      <c r="E151" s="15" t="s">
        <v>14162</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13684</v>
      </c>
      <c r="C154" t="s">
        <v>890</v>
      </c>
      <c r="D154" s="15" t="s">
        <v>14157</v>
      </c>
      <c r="E154" s="15" t="s">
        <v>14163</v>
      </c>
    </row>
    <row r="155" spans="1:5" x14ac:dyDescent="0.25">
      <c r="A155">
        <v>154</v>
      </c>
      <c r="B155" s="15" t="s">
        <v>188</v>
      </c>
      <c r="C155" t="s">
        <v>881</v>
      </c>
      <c r="D155" s="15" t="s">
        <v>545</v>
      </c>
      <c r="E155" s="15" t="s">
        <v>546</v>
      </c>
    </row>
    <row r="156" spans="1:5" x14ac:dyDescent="0.25">
      <c r="A156">
        <v>155</v>
      </c>
      <c r="B156" s="15" t="s">
        <v>7718</v>
      </c>
      <c r="C156" t="s">
        <v>1174</v>
      </c>
      <c r="D156" s="15" t="s">
        <v>8028</v>
      </c>
      <c r="E156" s="15" t="s">
        <v>8029</v>
      </c>
    </row>
    <row r="157" spans="1:5" x14ac:dyDescent="0.25">
      <c r="A157">
        <v>156</v>
      </c>
      <c r="B157" s="15" t="s">
        <v>13685</v>
      </c>
      <c r="C157" t="s">
        <v>1174</v>
      </c>
      <c r="D157" s="15" t="s">
        <v>14164</v>
      </c>
      <c r="E157" s="15" t="s">
        <v>14165</v>
      </c>
    </row>
    <row r="158" spans="1:5" x14ac:dyDescent="0.25">
      <c r="A158">
        <v>157</v>
      </c>
      <c r="B158" s="15" t="s">
        <v>1696</v>
      </c>
      <c r="C158" t="s">
        <v>1174</v>
      </c>
      <c r="D158" s="15" t="s">
        <v>850</v>
      </c>
      <c r="E158" s="15" t="s">
        <v>851</v>
      </c>
    </row>
    <row r="159" spans="1:5" x14ac:dyDescent="0.25">
      <c r="A159">
        <v>158</v>
      </c>
      <c r="B159" s="15" t="s">
        <v>1864</v>
      </c>
      <c r="C159" t="s">
        <v>1167</v>
      </c>
      <c r="D159" s="15" t="s">
        <v>14166</v>
      </c>
      <c r="E159" s="15" t="s">
        <v>14167</v>
      </c>
    </row>
    <row r="160" spans="1:5" x14ac:dyDescent="0.25">
      <c r="A160">
        <v>159</v>
      </c>
      <c r="B160" s="15" t="s">
        <v>189</v>
      </c>
      <c r="C160" t="s">
        <v>1208</v>
      </c>
      <c r="D160" s="15" t="s">
        <v>547</v>
      </c>
      <c r="E160" s="15" t="s">
        <v>548</v>
      </c>
    </row>
    <row r="161" spans="1:5" x14ac:dyDescent="0.25">
      <c r="A161">
        <v>160</v>
      </c>
      <c r="B161" s="15" t="s">
        <v>13686</v>
      </c>
      <c r="C161" t="s">
        <v>1174</v>
      </c>
      <c r="D161" s="15" t="s">
        <v>14168</v>
      </c>
      <c r="E161" s="15" t="s">
        <v>14169</v>
      </c>
    </row>
    <row r="162" spans="1:5" x14ac:dyDescent="0.25">
      <c r="A162">
        <v>161</v>
      </c>
      <c r="B162" s="15" t="s">
        <v>13687</v>
      </c>
      <c r="C162" t="s">
        <v>882</v>
      </c>
      <c r="D162" s="15" t="s">
        <v>14170</v>
      </c>
      <c r="E162" s="15" t="s">
        <v>14171</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7895</v>
      </c>
      <c r="C165" t="s">
        <v>1177</v>
      </c>
      <c r="D165" s="15" t="s">
        <v>8030</v>
      </c>
      <c r="E165" s="15" t="s">
        <v>8031</v>
      </c>
    </row>
    <row r="166" spans="1:5" x14ac:dyDescent="0.25">
      <c r="A166">
        <v>165</v>
      </c>
      <c r="B166" s="15" t="s">
        <v>13688</v>
      </c>
      <c r="C166" t="s">
        <v>1178</v>
      </c>
      <c r="D166" s="15" t="s">
        <v>20765</v>
      </c>
      <c r="E166" s="15" t="s">
        <v>20766</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13689</v>
      </c>
      <c r="C170" t="s">
        <v>1208</v>
      </c>
      <c r="D170" s="15" t="s">
        <v>14172</v>
      </c>
      <c r="E170" s="15" t="s">
        <v>14173</v>
      </c>
    </row>
    <row r="171" spans="1:5" x14ac:dyDescent="0.25">
      <c r="A171">
        <v>170</v>
      </c>
      <c r="B171" s="15" t="s">
        <v>13690</v>
      </c>
      <c r="C171" t="s">
        <v>882</v>
      </c>
      <c r="D171" s="15" t="s">
        <v>14174</v>
      </c>
      <c r="E171" s="15" t="s">
        <v>14175</v>
      </c>
    </row>
    <row r="172" spans="1:5" x14ac:dyDescent="0.25">
      <c r="A172">
        <v>171</v>
      </c>
      <c r="B172" s="15" t="s">
        <v>13691</v>
      </c>
      <c r="C172" t="s">
        <v>885</v>
      </c>
      <c r="D172" s="15" t="s">
        <v>14176</v>
      </c>
      <c r="E172" s="15" t="s">
        <v>14146</v>
      </c>
    </row>
    <row r="173" spans="1:5" x14ac:dyDescent="0.25">
      <c r="A173">
        <v>172</v>
      </c>
      <c r="B173" s="15" t="s">
        <v>13692</v>
      </c>
      <c r="C173" t="s">
        <v>161</v>
      </c>
      <c r="D173" s="15" t="s">
        <v>14177</v>
      </c>
      <c r="E173" s="15" t="s">
        <v>14178</v>
      </c>
    </row>
    <row r="174" spans="1:5" x14ac:dyDescent="0.25">
      <c r="A174">
        <v>173</v>
      </c>
      <c r="B174" s="15" t="s">
        <v>1868</v>
      </c>
      <c r="C174" t="s">
        <v>888</v>
      </c>
      <c r="D174" s="15">
        <v>0</v>
      </c>
      <c r="E174" s="15">
        <v>0</v>
      </c>
    </row>
    <row r="175" spans="1:5" x14ac:dyDescent="0.25">
      <c r="A175">
        <v>174</v>
      </c>
      <c r="B175" s="15" t="s">
        <v>7723</v>
      </c>
      <c r="C175" t="s">
        <v>882</v>
      </c>
      <c r="D175" s="15" t="s">
        <v>8032</v>
      </c>
      <c r="E175" s="15" t="s">
        <v>8033</v>
      </c>
    </row>
    <row r="176" spans="1:5" x14ac:dyDescent="0.25">
      <c r="A176">
        <v>175</v>
      </c>
      <c r="B176" s="15" t="s">
        <v>5933</v>
      </c>
      <c r="C176" t="s">
        <v>1167</v>
      </c>
      <c r="D176" s="15" t="s">
        <v>6136</v>
      </c>
      <c r="E176" s="15" t="s">
        <v>6137</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7727</v>
      </c>
      <c r="C180" t="s">
        <v>882</v>
      </c>
      <c r="D180" s="15" t="s">
        <v>8034</v>
      </c>
      <c r="E180" s="15" t="s">
        <v>8035</v>
      </c>
    </row>
    <row r="181" spans="1:5" x14ac:dyDescent="0.25">
      <c r="A181">
        <v>180</v>
      </c>
      <c r="B181" s="15" t="s">
        <v>13693</v>
      </c>
      <c r="C181" t="s">
        <v>161</v>
      </c>
      <c r="D181" s="15" t="s">
        <v>14179</v>
      </c>
      <c r="E181" s="15" t="s">
        <v>14180</v>
      </c>
    </row>
    <row r="182" spans="1:5" x14ac:dyDescent="0.25">
      <c r="A182">
        <v>181</v>
      </c>
      <c r="B182" s="15" t="s">
        <v>13694</v>
      </c>
      <c r="C182" t="s">
        <v>881</v>
      </c>
      <c r="D182" s="15" t="s">
        <v>14181</v>
      </c>
      <c r="E182" s="15" t="s">
        <v>14182</v>
      </c>
    </row>
    <row r="183" spans="1:5" x14ac:dyDescent="0.25">
      <c r="A183">
        <v>182</v>
      </c>
      <c r="B183" s="15" t="s">
        <v>13695</v>
      </c>
      <c r="C183" t="s">
        <v>1177</v>
      </c>
      <c r="D183" s="15" t="s">
        <v>14183</v>
      </c>
      <c r="E183" s="15" t="s">
        <v>14184</v>
      </c>
    </row>
    <row r="184" spans="1:5" x14ac:dyDescent="0.25">
      <c r="A184">
        <v>183</v>
      </c>
      <c r="B184" s="15" t="s">
        <v>7731</v>
      </c>
      <c r="C184" t="s">
        <v>1174</v>
      </c>
      <c r="D184" s="15" t="s">
        <v>8036</v>
      </c>
      <c r="E184" s="15" t="s">
        <v>8037</v>
      </c>
    </row>
    <row r="185" spans="1:5" x14ac:dyDescent="0.25">
      <c r="A185">
        <v>184</v>
      </c>
      <c r="B185" s="15" t="s">
        <v>2167</v>
      </c>
      <c r="C185" t="s">
        <v>1167</v>
      </c>
      <c r="D185" s="15" t="s">
        <v>2188</v>
      </c>
      <c r="E185" s="15" t="s">
        <v>2189</v>
      </c>
    </row>
    <row r="186" spans="1:5" x14ac:dyDescent="0.25">
      <c r="A186">
        <v>185</v>
      </c>
      <c r="B186" s="15" t="s">
        <v>13696</v>
      </c>
      <c r="C186" t="s">
        <v>881</v>
      </c>
      <c r="D186" s="15" t="s">
        <v>14185</v>
      </c>
      <c r="E186" s="15" t="s">
        <v>14186</v>
      </c>
    </row>
    <row r="187" spans="1:5" x14ac:dyDescent="0.25">
      <c r="A187">
        <v>186</v>
      </c>
      <c r="B187" s="15" t="s">
        <v>6341</v>
      </c>
      <c r="C187" t="s">
        <v>1174</v>
      </c>
      <c r="D187" s="15" t="s">
        <v>7098</v>
      </c>
      <c r="E187" s="15" t="s">
        <v>7099</v>
      </c>
    </row>
    <row r="188" spans="1:5" x14ac:dyDescent="0.25">
      <c r="A188">
        <v>187</v>
      </c>
      <c r="B188" s="15" t="s">
        <v>4026</v>
      </c>
      <c r="C188" t="s">
        <v>885</v>
      </c>
      <c r="D188" s="15" t="s">
        <v>2190</v>
      </c>
      <c r="E188" s="15" t="s">
        <v>2191</v>
      </c>
    </row>
    <row r="189" spans="1:5" x14ac:dyDescent="0.25">
      <c r="A189">
        <v>188</v>
      </c>
      <c r="B189" s="15" t="s">
        <v>13697</v>
      </c>
      <c r="C189" t="s">
        <v>876</v>
      </c>
      <c r="D189" s="15" t="s">
        <v>14187</v>
      </c>
      <c r="E189" s="15" t="s">
        <v>14188</v>
      </c>
    </row>
    <row r="190" spans="1:5" x14ac:dyDescent="0.25">
      <c r="A190">
        <v>189</v>
      </c>
      <c r="B190" s="15" t="s">
        <v>1815</v>
      </c>
      <c r="C190" t="s">
        <v>890</v>
      </c>
      <c r="D190" s="15" t="s">
        <v>1054</v>
      </c>
      <c r="E190" s="15" t="s">
        <v>1055</v>
      </c>
    </row>
    <row r="191" spans="1:5" x14ac:dyDescent="0.25">
      <c r="A191">
        <v>190</v>
      </c>
      <c r="B191" s="15" t="s">
        <v>13698</v>
      </c>
      <c r="C191" t="s">
        <v>1174</v>
      </c>
      <c r="D191" s="15" t="s">
        <v>14189</v>
      </c>
      <c r="E191" s="15" t="s">
        <v>14190</v>
      </c>
    </row>
    <row r="192" spans="1:5" x14ac:dyDescent="0.25">
      <c r="A192">
        <v>191</v>
      </c>
      <c r="B192" s="15" t="s">
        <v>13699</v>
      </c>
      <c r="C192" t="s">
        <v>1174</v>
      </c>
      <c r="D192" s="15" t="s">
        <v>14191</v>
      </c>
      <c r="E192" s="15" t="s">
        <v>14192</v>
      </c>
    </row>
    <row r="193" spans="1:5" x14ac:dyDescent="0.25">
      <c r="A193">
        <v>192</v>
      </c>
      <c r="B193" s="15" t="s">
        <v>193</v>
      </c>
      <c r="C193" t="s">
        <v>1178</v>
      </c>
      <c r="D193" s="15" t="s">
        <v>555</v>
      </c>
      <c r="E193" s="15" t="s">
        <v>556</v>
      </c>
    </row>
    <row r="194" spans="1:5" x14ac:dyDescent="0.25">
      <c r="A194">
        <v>193</v>
      </c>
      <c r="B194" s="15" t="s">
        <v>1870</v>
      </c>
      <c r="C194" t="s">
        <v>876</v>
      </c>
      <c r="D194" s="15" t="s">
        <v>14193</v>
      </c>
      <c r="E194" s="15" t="s">
        <v>14194</v>
      </c>
    </row>
    <row r="195" spans="1:5" x14ac:dyDescent="0.25">
      <c r="A195">
        <v>194</v>
      </c>
      <c r="B195" s="15" t="s">
        <v>194</v>
      </c>
      <c r="C195" t="s">
        <v>1174</v>
      </c>
      <c r="D195" s="15" t="s">
        <v>557</v>
      </c>
      <c r="E195" s="15" t="s">
        <v>558</v>
      </c>
    </row>
    <row r="196" spans="1:5" x14ac:dyDescent="0.25">
      <c r="A196">
        <v>195</v>
      </c>
      <c r="B196" s="15" t="s">
        <v>13700</v>
      </c>
      <c r="C196" t="s">
        <v>1167</v>
      </c>
      <c r="D196" s="15" t="s">
        <v>14195</v>
      </c>
      <c r="E196" s="15" t="s">
        <v>14196</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9051</v>
      </c>
      <c r="C199" t="s">
        <v>1167</v>
      </c>
      <c r="D199" s="15" t="s">
        <v>9089</v>
      </c>
      <c r="E199" s="15" t="s">
        <v>9090</v>
      </c>
    </row>
    <row r="200" spans="1:5" x14ac:dyDescent="0.25">
      <c r="A200">
        <v>199</v>
      </c>
      <c r="B200" s="15" t="s">
        <v>13701</v>
      </c>
      <c r="C200" t="s">
        <v>1179</v>
      </c>
      <c r="D200" s="15" t="s">
        <v>14197</v>
      </c>
      <c r="E200" s="15" t="s">
        <v>14198</v>
      </c>
    </row>
    <row r="201" spans="1:5" x14ac:dyDescent="0.25">
      <c r="A201">
        <v>200</v>
      </c>
      <c r="B201" s="15" t="s">
        <v>2173</v>
      </c>
      <c r="C201" t="s">
        <v>1174</v>
      </c>
      <c r="D201" s="15" t="s">
        <v>2192</v>
      </c>
      <c r="E201" s="15" t="s">
        <v>2193</v>
      </c>
    </row>
    <row r="202" spans="1:5" x14ac:dyDescent="0.25">
      <c r="A202">
        <v>201</v>
      </c>
      <c r="B202" s="15" t="s">
        <v>9066</v>
      </c>
      <c r="C202" t="s">
        <v>876</v>
      </c>
      <c r="D202" s="15" t="s">
        <v>9091</v>
      </c>
      <c r="E202" s="15" t="s">
        <v>9092</v>
      </c>
    </row>
    <row r="203" spans="1:5" x14ac:dyDescent="0.25">
      <c r="A203">
        <v>202</v>
      </c>
      <c r="B203" s="15" t="s">
        <v>1653</v>
      </c>
      <c r="C203" t="s">
        <v>1174</v>
      </c>
      <c r="D203" s="15" t="s">
        <v>762</v>
      </c>
      <c r="E203" s="15" t="s">
        <v>763</v>
      </c>
    </row>
    <row r="204" spans="1:5" x14ac:dyDescent="0.25">
      <c r="A204">
        <v>203</v>
      </c>
      <c r="B204" s="15" t="s">
        <v>1875</v>
      </c>
      <c r="C204" t="s">
        <v>1178</v>
      </c>
      <c r="D204" s="15" t="s">
        <v>14199</v>
      </c>
      <c r="E204" s="15" t="s">
        <v>14200</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13702</v>
      </c>
      <c r="C207" t="s">
        <v>876</v>
      </c>
      <c r="D207" s="15" t="s">
        <v>14201</v>
      </c>
      <c r="E207" s="15" t="s">
        <v>14202</v>
      </c>
    </row>
    <row r="208" spans="1:5" x14ac:dyDescent="0.25">
      <c r="A208">
        <v>207</v>
      </c>
      <c r="B208" s="15" t="s">
        <v>13703</v>
      </c>
      <c r="C208" t="s">
        <v>1179</v>
      </c>
      <c r="D208" s="15" t="s">
        <v>14203</v>
      </c>
      <c r="E208" s="15" t="s">
        <v>14204</v>
      </c>
    </row>
    <row r="209" spans="1:5" x14ac:dyDescent="0.25">
      <c r="A209">
        <v>208</v>
      </c>
      <c r="B209" s="15" t="s">
        <v>7222</v>
      </c>
      <c r="C209" t="s">
        <v>1208</v>
      </c>
      <c r="D209" s="15" t="s">
        <v>8038</v>
      </c>
      <c r="E209" s="15" t="s">
        <v>8039</v>
      </c>
    </row>
    <row r="210" spans="1:5" x14ac:dyDescent="0.25">
      <c r="A210">
        <v>209</v>
      </c>
      <c r="B210" s="15" t="s">
        <v>13704</v>
      </c>
      <c r="C210" t="s">
        <v>1179</v>
      </c>
      <c r="D210" s="15" t="s">
        <v>14205</v>
      </c>
      <c r="E210" s="15" t="s">
        <v>14137</v>
      </c>
    </row>
    <row r="211" spans="1:5" x14ac:dyDescent="0.25">
      <c r="A211">
        <v>210</v>
      </c>
      <c r="B211" s="15" t="s">
        <v>198</v>
      </c>
      <c r="C211" t="s">
        <v>1177</v>
      </c>
      <c r="D211" s="15" t="s">
        <v>565</v>
      </c>
      <c r="E211" s="15" t="s">
        <v>566</v>
      </c>
    </row>
    <row r="212" spans="1:5" x14ac:dyDescent="0.25">
      <c r="A212">
        <v>211</v>
      </c>
      <c r="B212" s="15" t="s">
        <v>7095</v>
      </c>
      <c r="C212" t="s">
        <v>882</v>
      </c>
      <c r="D212" s="15" t="s">
        <v>7100</v>
      </c>
      <c r="E212" s="15" t="s">
        <v>7101</v>
      </c>
    </row>
    <row r="213" spans="1:5" x14ac:dyDescent="0.25">
      <c r="A213">
        <v>212</v>
      </c>
      <c r="B213" s="15" t="s">
        <v>2861</v>
      </c>
      <c r="C213" t="s">
        <v>1167</v>
      </c>
      <c r="D213" s="15" t="s">
        <v>2879</v>
      </c>
      <c r="E213" s="15" t="s">
        <v>2880</v>
      </c>
    </row>
    <row r="214" spans="1:5" x14ac:dyDescent="0.25">
      <c r="A214">
        <v>213</v>
      </c>
      <c r="B214" s="15" t="s">
        <v>7736</v>
      </c>
      <c r="C214" t="s">
        <v>890</v>
      </c>
      <c r="D214" s="15" t="s">
        <v>8040</v>
      </c>
      <c r="E214" s="15" t="s">
        <v>8041</v>
      </c>
    </row>
    <row r="215" spans="1:5" x14ac:dyDescent="0.25">
      <c r="A215">
        <v>214</v>
      </c>
      <c r="B215" s="15" t="s">
        <v>7741</v>
      </c>
      <c r="C215" t="s">
        <v>1174</v>
      </c>
      <c r="D215" s="15" t="s">
        <v>8042</v>
      </c>
      <c r="E215" s="15" t="s">
        <v>8043</v>
      </c>
    </row>
    <row r="216" spans="1:5" x14ac:dyDescent="0.25">
      <c r="A216">
        <v>215</v>
      </c>
      <c r="B216" s="15" t="s">
        <v>7744</v>
      </c>
      <c r="C216" t="s">
        <v>890</v>
      </c>
      <c r="D216" s="15" t="s">
        <v>8044</v>
      </c>
      <c r="E216" s="15" t="s">
        <v>8045</v>
      </c>
    </row>
    <row r="217" spans="1:5" x14ac:dyDescent="0.25">
      <c r="A217">
        <v>216</v>
      </c>
      <c r="B217" s="15" t="s">
        <v>7749</v>
      </c>
      <c r="C217" t="s">
        <v>1179</v>
      </c>
      <c r="D217" s="15" t="s">
        <v>8046</v>
      </c>
      <c r="E217" s="15" t="s">
        <v>8047</v>
      </c>
    </row>
    <row r="218" spans="1:5" x14ac:dyDescent="0.25">
      <c r="A218">
        <v>217</v>
      </c>
      <c r="B218" s="15" t="s">
        <v>13705</v>
      </c>
      <c r="C218" t="s">
        <v>161</v>
      </c>
      <c r="D218" s="15" t="s">
        <v>14206</v>
      </c>
      <c r="E218" s="15" t="s">
        <v>14207</v>
      </c>
    </row>
    <row r="219" spans="1:5" x14ac:dyDescent="0.25">
      <c r="A219">
        <v>218</v>
      </c>
      <c r="B219" s="15" t="s">
        <v>13706</v>
      </c>
      <c r="C219" t="s">
        <v>1177</v>
      </c>
      <c r="D219" s="15" t="s">
        <v>14208</v>
      </c>
      <c r="E219" s="15" t="s">
        <v>14209</v>
      </c>
    </row>
    <row r="220" spans="1:5" x14ac:dyDescent="0.25">
      <c r="A220">
        <v>219</v>
      </c>
      <c r="B220" s="15" t="s">
        <v>13707</v>
      </c>
      <c r="C220" t="s">
        <v>890</v>
      </c>
      <c r="D220" s="15" t="s">
        <v>14210</v>
      </c>
      <c r="E220" s="15" t="s">
        <v>14211</v>
      </c>
    </row>
    <row r="221" spans="1:5" x14ac:dyDescent="0.25">
      <c r="A221">
        <v>220</v>
      </c>
      <c r="B221" s="15" t="s">
        <v>13708</v>
      </c>
      <c r="C221" t="s">
        <v>1178</v>
      </c>
      <c r="D221" s="15" t="s">
        <v>14212</v>
      </c>
      <c r="E221" s="15" t="s">
        <v>14213</v>
      </c>
    </row>
    <row r="222" spans="1:5" x14ac:dyDescent="0.25">
      <c r="A222">
        <v>221</v>
      </c>
      <c r="B222" s="15" t="s">
        <v>5932</v>
      </c>
      <c r="C222" t="s">
        <v>1167</v>
      </c>
      <c r="D222" s="15" t="s">
        <v>6134</v>
      </c>
      <c r="E222" s="15" t="s">
        <v>6135</v>
      </c>
    </row>
    <row r="223" spans="1:5" x14ac:dyDescent="0.25">
      <c r="A223">
        <v>222</v>
      </c>
      <c r="B223" s="15" t="s">
        <v>13709</v>
      </c>
      <c r="C223" t="s">
        <v>1174</v>
      </c>
      <c r="D223" s="15" t="s">
        <v>14214</v>
      </c>
      <c r="E223" s="15" t="s">
        <v>14215</v>
      </c>
    </row>
    <row r="224" spans="1:5" x14ac:dyDescent="0.25">
      <c r="A224">
        <v>223</v>
      </c>
      <c r="B224" s="15" t="s">
        <v>13710</v>
      </c>
      <c r="C224" t="s">
        <v>876</v>
      </c>
      <c r="D224" s="15" t="s">
        <v>14216</v>
      </c>
      <c r="E224" s="15" t="s">
        <v>14217</v>
      </c>
    </row>
    <row r="225" spans="1:5" x14ac:dyDescent="0.25">
      <c r="A225">
        <v>224</v>
      </c>
      <c r="B225" s="15" t="s">
        <v>3932</v>
      </c>
      <c r="C225" t="s">
        <v>888</v>
      </c>
      <c r="D225" s="15" t="s">
        <v>4017</v>
      </c>
      <c r="E225" s="15" t="s">
        <v>4018</v>
      </c>
    </row>
    <row r="226" spans="1:5" x14ac:dyDescent="0.25">
      <c r="A226">
        <v>225</v>
      </c>
      <c r="B226" s="15" t="s">
        <v>1878</v>
      </c>
      <c r="C226" t="s">
        <v>1174</v>
      </c>
      <c r="D226" s="15" t="s">
        <v>14218</v>
      </c>
      <c r="E226" s="15" t="s">
        <v>14219</v>
      </c>
    </row>
    <row r="227" spans="1:5" x14ac:dyDescent="0.25">
      <c r="A227">
        <v>226</v>
      </c>
      <c r="B227" s="15" t="s">
        <v>13711</v>
      </c>
      <c r="C227" t="s">
        <v>1179</v>
      </c>
      <c r="D227" s="15" t="s">
        <v>14220</v>
      </c>
      <c r="E227" s="15" t="s">
        <v>14221</v>
      </c>
    </row>
    <row r="228" spans="1:5" x14ac:dyDescent="0.25">
      <c r="A228">
        <v>227</v>
      </c>
      <c r="B228" s="15" t="s">
        <v>13712</v>
      </c>
      <c r="C228" t="s">
        <v>1178</v>
      </c>
      <c r="D228" s="15" t="s">
        <v>14222</v>
      </c>
      <c r="E228" s="15" t="s">
        <v>14223</v>
      </c>
    </row>
    <row r="229" spans="1:5" x14ac:dyDescent="0.25">
      <c r="A229">
        <v>228</v>
      </c>
      <c r="B229" s="15" t="s">
        <v>13713</v>
      </c>
      <c r="C229" t="s">
        <v>876</v>
      </c>
      <c r="D229" s="15" t="s">
        <v>14224</v>
      </c>
      <c r="E229" s="15" t="s">
        <v>14225</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7756</v>
      </c>
      <c r="C232" t="s">
        <v>1174</v>
      </c>
      <c r="D232" s="15" t="s">
        <v>8048</v>
      </c>
      <c r="E232" s="15" t="s">
        <v>8049</v>
      </c>
    </row>
    <row r="233" spans="1:5" x14ac:dyDescent="0.25">
      <c r="A233">
        <v>232</v>
      </c>
      <c r="B233" s="15" t="s">
        <v>200</v>
      </c>
      <c r="C233" t="s">
        <v>881</v>
      </c>
      <c r="D233" s="15" t="s">
        <v>569</v>
      </c>
      <c r="E233" s="15" t="s">
        <v>570</v>
      </c>
    </row>
    <row r="234" spans="1:5" x14ac:dyDescent="0.25">
      <c r="A234">
        <v>233</v>
      </c>
      <c r="B234" s="15" t="s">
        <v>12259</v>
      </c>
      <c r="C234" t="s">
        <v>882</v>
      </c>
      <c r="D234" s="15" t="s">
        <v>12661</v>
      </c>
      <c r="E234" s="15" t="s">
        <v>12662</v>
      </c>
    </row>
    <row r="235" spans="1:5" x14ac:dyDescent="0.25">
      <c r="A235">
        <v>234</v>
      </c>
      <c r="B235" s="15" t="s">
        <v>921</v>
      </c>
      <c r="C235" t="s">
        <v>1167</v>
      </c>
      <c r="D235" s="15" t="s">
        <v>948</v>
      </c>
      <c r="E235" s="15" t="s">
        <v>949</v>
      </c>
    </row>
    <row r="236" spans="1:5" x14ac:dyDescent="0.25">
      <c r="A236">
        <v>235</v>
      </c>
      <c r="B236" s="15" t="s">
        <v>1881</v>
      </c>
      <c r="C236" t="s">
        <v>1167</v>
      </c>
      <c r="D236" s="15" t="s">
        <v>14226</v>
      </c>
      <c r="E236" s="15" t="s">
        <v>14227</v>
      </c>
    </row>
    <row r="237" spans="1:5" x14ac:dyDescent="0.25">
      <c r="A237">
        <v>236</v>
      </c>
      <c r="B237" s="15" t="s">
        <v>1656</v>
      </c>
      <c r="C237" t="s">
        <v>161</v>
      </c>
      <c r="D237" s="15" t="s">
        <v>764</v>
      </c>
      <c r="E237" s="15" t="s">
        <v>765</v>
      </c>
    </row>
    <row r="238" spans="1:5" x14ac:dyDescent="0.25">
      <c r="A238">
        <v>237</v>
      </c>
      <c r="B238" s="15" t="s">
        <v>13714</v>
      </c>
      <c r="C238" t="s">
        <v>885</v>
      </c>
      <c r="D238" s="15" t="s">
        <v>14195</v>
      </c>
      <c r="E238" s="15" t="s">
        <v>14228</v>
      </c>
    </row>
    <row r="239" spans="1:5" x14ac:dyDescent="0.25">
      <c r="A239">
        <v>238</v>
      </c>
      <c r="B239" s="15" t="s">
        <v>13715</v>
      </c>
      <c r="C239" t="s">
        <v>1179</v>
      </c>
      <c r="D239" s="15" t="s">
        <v>14229</v>
      </c>
      <c r="E239" s="15" t="s">
        <v>14230</v>
      </c>
    </row>
    <row r="240" spans="1:5" x14ac:dyDescent="0.25">
      <c r="A240">
        <v>239</v>
      </c>
      <c r="B240" s="15" t="s">
        <v>13716</v>
      </c>
      <c r="C240" t="s">
        <v>882</v>
      </c>
      <c r="D240" s="15" t="s">
        <v>14231</v>
      </c>
      <c r="E240" s="15" t="s">
        <v>14152</v>
      </c>
    </row>
    <row r="241" spans="1:5" x14ac:dyDescent="0.25">
      <c r="A241">
        <v>240</v>
      </c>
      <c r="B241" s="15" t="s">
        <v>201</v>
      </c>
      <c r="C241" t="s">
        <v>882</v>
      </c>
      <c r="D241" s="15" t="s">
        <v>571</v>
      </c>
      <c r="E241" s="15" t="s">
        <v>572</v>
      </c>
    </row>
    <row r="242" spans="1:5" x14ac:dyDescent="0.25">
      <c r="A242">
        <v>241</v>
      </c>
      <c r="B242" s="15" t="s">
        <v>13717</v>
      </c>
      <c r="C242" t="s">
        <v>1179</v>
      </c>
      <c r="D242" s="15" t="s">
        <v>14232</v>
      </c>
      <c r="E242" s="15" t="s">
        <v>14198</v>
      </c>
    </row>
    <row r="243" spans="1:5" x14ac:dyDescent="0.25">
      <c r="A243">
        <v>242</v>
      </c>
      <c r="B243" s="15" t="s">
        <v>7761</v>
      </c>
      <c r="C243" t="s">
        <v>876</v>
      </c>
      <c r="D243" s="15" t="s">
        <v>8050</v>
      </c>
      <c r="E243" s="15" t="s">
        <v>8051</v>
      </c>
    </row>
    <row r="244" spans="1:5" x14ac:dyDescent="0.25">
      <c r="A244">
        <v>243</v>
      </c>
      <c r="B244" s="15" t="s">
        <v>13718</v>
      </c>
      <c r="C244" t="s">
        <v>890</v>
      </c>
      <c r="D244" s="15" t="s">
        <v>14233</v>
      </c>
      <c r="E244" s="15" t="s">
        <v>14234</v>
      </c>
    </row>
    <row r="245" spans="1:5" x14ac:dyDescent="0.25">
      <c r="A245">
        <v>244</v>
      </c>
      <c r="B245" s="15" t="s">
        <v>13719</v>
      </c>
      <c r="C245" t="s">
        <v>1177</v>
      </c>
      <c r="D245" s="15" t="s">
        <v>14235</v>
      </c>
      <c r="E245" s="15" t="s">
        <v>14236</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14237</v>
      </c>
      <c r="E249" s="15" t="s">
        <v>14238</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13720</v>
      </c>
      <c r="C253" t="s">
        <v>882</v>
      </c>
      <c r="D253" s="15" t="s">
        <v>17481</v>
      </c>
      <c r="E253" s="15" t="s">
        <v>17482</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13721</v>
      </c>
      <c r="C259" t="s">
        <v>885</v>
      </c>
      <c r="D259" s="15" t="s">
        <v>14239</v>
      </c>
      <c r="E259" s="15" t="s">
        <v>14184</v>
      </c>
    </row>
    <row r="260" spans="1:5" x14ac:dyDescent="0.25">
      <c r="A260">
        <v>259</v>
      </c>
      <c r="B260" s="15" t="s">
        <v>13722</v>
      </c>
      <c r="C260" t="s">
        <v>1174</v>
      </c>
      <c r="D260" s="15" t="s">
        <v>14240</v>
      </c>
      <c r="E260" s="15" t="s">
        <v>14241</v>
      </c>
    </row>
    <row r="261" spans="1:5" x14ac:dyDescent="0.25">
      <c r="A261">
        <v>260</v>
      </c>
      <c r="B261" s="15" t="s">
        <v>2308</v>
      </c>
      <c r="C261" t="s">
        <v>1179</v>
      </c>
      <c r="D261" s="15" t="s">
        <v>2331</v>
      </c>
      <c r="E261" s="15" t="s">
        <v>2332</v>
      </c>
    </row>
    <row r="262" spans="1:5" x14ac:dyDescent="0.25">
      <c r="A262">
        <v>261</v>
      </c>
      <c r="B262" s="15" t="s">
        <v>12270</v>
      </c>
      <c r="C262" t="s">
        <v>1178</v>
      </c>
      <c r="D262" s="15" t="s">
        <v>12663</v>
      </c>
      <c r="E262" s="15" t="s">
        <v>12664</v>
      </c>
    </row>
    <row r="263" spans="1:5" x14ac:dyDescent="0.25">
      <c r="A263">
        <v>262</v>
      </c>
      <c r="B263" s="15" t="s">
        <v>7768</v>
      </c>
      <c r="C263" t="s">
        <v>1179</v>
      </c>
      <c r="D263" s="15" t="s">
        <v>8054</v>
      </c>
      <c r="E263" s="15" t="s">
        <v>8055</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9082</v>
      </c>
      <c r="C266" t="s">
        <v>876</v>
      </c>
      <c r="D266" s="15" t="s">
        <v>9093</v>
      </c>
      <c r="E266" s="15" t="s">
        <v>9094</v>
      </c>
    </row>
    <row r="267" spans="1:5" x14ac:dyDescent="0.25">
      <c r="A267">
        <v>266</v>
      </c>
      <c r="B267" s="15" t="s">
        <v>7773</v>
      </c>
      <c r="C267" t="s">
        <v>882</v>
      </c>
      <c r="D267" s="15" t="s">
        <v>8056</v>
      </c>
      <c r="E267" s="15" t="s">
        <v>8057</v>
      </c>
    </row>
    <row r="268" spans="1:5" x14ac:dyDescent="0.25">
      <c r="A268">
        <v>267</v>
      </c>
      <c r="B268" s="15" t="s">
        <v>13723</v>
      </c>
      <c r="C268" t="s">
        <v>1178</v>
      </c>
      <c r="D268" s="15" t="s">
        <v>14242</v>
      </c>
      <c r="E268" s="15" t="s">
        <v>14243</v>
      </c>
    </row>
    <row r="269" spans="1:5" x14ac:dyDescent="0.25">
      <c r="A269">
        <v>268</v>
      </c>
      <c r="B269" s="15" t="s">
        <v>7776</v>
      </c>
      <c r="C269" t="s">
        <v>1174</v>
      </c>
      <c r="D269" s="15" t="s">
        <v>8058</v>
      </c>
      <c r="E269" s="15" t="s">
        <v>8059</v>
      </c>
    </row>
    <row r="270" spans="1:5" x14ac:dyDescent="0.25">
      <c r="A270">
        <v>269</v>
      </c>
      <c r="B270" s="15" t="s">
        <v>2313</v>
      </c>
      <c r="C270" t="s">
        <v>1174</v>
      </c>
      <c r="D270" s="15" t="s">
        <v>2335</v>
      </c>
      <c r="E270" s="15" t="s">
        <v>2336</v>
      </c>
    </row>
    <row r="271" spans="1:5" x14ac:dyDescent="0.25">
      <c r="A271">
        <v>270</v>
      </c>
      <c r="B271" s="15" t="s">
        <v>13724</v>
      </c>
      <c r="C271" t="s">
        <v>882</v>
      </c>
      <c r="D271" s="15" t="s">
        <v>14244</v>
      </c>
      <c r="E271" s="15" t="s">
        <v>14245</v>
      </c>
    </row>
    <row r="272" spans="1:5" x14ac:dyDescent="0.25">
      <c r="A272">
        <v>271</v>
      </c>
      <c r="B272" s="15" t="s">
        <v>2316</v>
      </c>
      <c r="C272" t="s">
        <v>890</v>
      </c>
      <c r="D272" s="15" t="s">
        <v>2337</v>
      </c>
      <c r="E272" s="15" t="s">
        <v>2338</v>
      </c>
    </row>
    <row r="273" spans="1:5" x14ac:dyDescent="0.25">
      <c r="A273">
        <v>272</v>
      </c>
      <c r="B273" s="15" t="s">
        <v>1885</v>
      </c>
      <c r="C273" t="s">
        <v>1208</v>
      </c>
      <c r="D273" s="15" t="s">
        <v>14224</v>
      </c>
      <c r="E273" s="15" t="s">
        <v>14246</v>
      </c>
    </row>
    <row r="274" spans="1:5" x14ac:dyDescent="0.25">
      <c r="A274">
        <v>273</v>
      </c>
      <c r="B274" s="15" t="s">
        <v>1889</v>
      </c>
      <c r="C274" t="s">
        <v>882</v>
      </c>
      <c r="D274" s="15" t="s">
        <v>14247</v>
      </c>
      <c r="E274" s="15" t="s">
        <v>14248</v>
      </c>
    </row>
    <row r="275" spans="1:5" x14ac:dyDescent="0.25">
      <c r="A275">
        <v>274</v>
      </c>
      <c r="B275" s="15" t="s">
        <v>13725</v>
      </c>
      <c r="C275" t="s">
        <v>882</v>
      </c>
      <c r="D275" s="15" t="s">
        <v>14249</v>
      </c>
      <c r="E275" s="15" t="s">
        <v>14250</v>
      </c>
    </row>
    <row r="276" spans="1:5" x14ac:dyDescent="0.25">
      <c r="A276">
        <v>275</v>
      </c>
      <c r="B276" s="15" t="s">
        <v>13726</v>
      </c>
      <c r="C276" t="s">
        <v>1174</v>
      </c>
      <c r="D276" s="15" t="s">
        <v>14251</v>
      </c>
      <c r="E276" s="15" t="s">
        <v>14252</v>
      </c>
    </row>
    <row r="277" spans="1:5" x14ac:dyDescent="0.25">
      <c r="A277">
        <v>276</v>
      </c>
      <c r="B277" s="15" t="s">
        <v>7843</v>
      </c>
      <c r="C277" t="s">
        <v>1174</v>
      </c>
      <c r="D277" s="15" t="s">
        <v>8060</v>
      </c>
      <c r="E277" s="15" t="s">
        <v>8061</v>
      </c>
    </row>
    <row r="278" spans="1:5" x14ac:dyDescent="0.25">
      <c r="A278">
        <v>277</v>
      </c>
      <c r="B278" s="15" t="s">
        <v>2383</v>
      </c>
      <c r="C278" t="s">
        <v>882</v>
      </c>
      <c r="D278" s="15" t="s">
        <v>2414</v>
      </c>
      <c r="E278" s="15" t="s">
        <v>2415</v>
      </c>
    </row>
    <row r="279" spans="1:5" x14ac:dyDescent="0.25">
      <c r="A279">
        <v>278</v>
      </c>
      <c r="B279" s="15" t="s">
        <v>7334</v>
      </c>
      <c r="C279" t="s">
        <v>161</v>
      </c>
      <c r="D279" s="15" t="s">
        <v>8062</v>
      </c>
      <c r="E279" s="15" t="s">
        <v>8063</v>
      </c>
    </row>
    <row r="280" spans="1:5" x14ac:dyDescent="0.25">
      <c r="A280">
        <v>279</v>
      </c>
      <c r="B280" s="15" t="s">
        <v>13727</v>
      </c>
      <c r="C280" t="s">
        <v>1177</v>
      </c>
      <c r="D280" s="15" t="s">
        <v>14253</v>
      </c>
      <c r="E280" s="15" t="s">
        <v>14154</v>
      </c>
    </row>
    <row r="281" spans="1:5" x14ac:dyDescent="0.25">
      <c r="A281">
        <v>280</v>
      </c>
      <c r="B281" s="15" t="s">
        <v>13728</v>
      </c>
      <c r="C281" t="s">
        <v>876</v>
      </c>
      <c r="D281" s="15" t="s">
        <v>14224</v>
      </c>
      <c r="E281" s="15" t="s">
        <v>14234</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7780</v>
      </c>
      <c r="C284" t="s">
        <v>882</v>
      </c>
      <c r="D284" s="15" t="s">
        <v>8064</v>
      </c>
      <c r="E284" s="15" t="s">
        <v>8065</v>
      </c>
    </row>
    <row r="285" spans="1:5" x14ac:dyDescent="0.25">
      <c r="A285">
        <v>284</v>
      </c>
      <c r="B285" s="15" t="s">
        <v>13729</v>
      </c>
      <c r="C285" t="s">
        <v>876</v>
      </c>
      <c r="D285" s="15" t="s">
        <v>14254</v>
      </c>
      <c r="E285" s="15" t="s">
        <v>14225</v>
      </c>
    </row>
    <row r="286" spans="1:5" x14ac:dyDescent="0.25">
      <c r="A286">
        <v>285</v>
      </c>
      <c r="B286" s="15" t="s">
        <v>13730</v>
      </c>
      <c r="C286" t="s">
        <v>890</v>
      </c>
      <c r="D286" s="15" t="s">
        <v>14255</v>
      </c>
      <c r="E286" s="15" t="s">
        <v>14256</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11993</v>
      </c>
      <c r="E291" s="15" t="s">
        <v>11994</v>
      </c>
    </row>
    <row r="292" spans="1:5" x14ac:dyDescent="0.25">
      <c r="A292">
        <v>291</v>
      </c>
      <c r="B292" s="15" t="s">
        <v>7848</v>
      </c>
      <c r="C292" t="s">
        <v>1178</v>
      </c>
      <c r="D292" s="15" t="s">
        <v>8066</v>
      </c>
      <c r="E292" s="15" t="s">
        <v>8067</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7420</v>
      </c>
      <c r="C295" t="s">
        <v>1179</v>
      </c>
      <c r="D295" s="15" t="s">
        <v>8068</v>
      </c>
      <c r="E295" s="15" t="s">
        <v>8069</v>
      </c>
    </row>
    <row r="296" spans="1:5" x14ac:dyDescent="0.25">
      <c r="A296">
        <v>295</v>
      </c>
      <c r="B296" s="15" t="s">
        <v>13731</v>
      </c>
      <c r="C296" t="s">
        <v>1179</v>
      </c>
      <c r="D296" s="15">
        <v>0</v>
      </c>
      <c r="E296" s="15">
        <v>0</v>
      </c>
    </row>
    <row r="297" spans="1:5" x14ac:dyDescent="0.25">
      <c r="A297">
        <v>296</v>
      </c>
      <c r="B297" s="15" t="s">
        <v>13732</v>
      </c>
      <c r="C297" t="s">
        <v>881</v>
      </c>
      <c r="D297" s="15" t="s">
        <v>14257</v>
      </c>
      <c r="E297" s="15" t="s">
        <v>14173</v>
      </c>
    </row>
    <row r="298" spans="1:5" x14ac:dyDescent="0.25">
      <c r="A298">
        <v>297</v>
      </c>
      <c r="B298" s="15" t="s">
        <v>2576</v>
      </c>
      <c r="C298" t="s">
        <v>1177</v>
      </c>
      <c r="D298" s="15" t="s">
        <v>2585</v>
      </c>
      <c r="E298" s="15" t="s">
        <v>2586</v>
      </c>
    </row>
    <row r="299" spans="1:5" x14ac:dyDescent="0.25">
      <c r="A299">
        <v>298</v>
      </c>
      <c r="B299" s="15" t="s">
        <v>13733</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8102</v>
      </c>
      <c r="C302" t="s">
        <v>1179</v>
      </c>
      <c r="D302" s="15" t="s">
        <v>8215</v>
      </c>
      <c r="E302" s="15" t="s">
        <v>8216</v>
      </c>
    </row>
    <row r="303" spans="1:5" x14ac:dyDescent="0.25">
      <c r="A303">
        <v>302</v>
      </c>
      <c r="B303" s="15" t="s">
        <v>12193</v>
      </c>
      <c r="C303" t="s">
        <v>1178</v>
      </c>
      <c r="D303" s="15" t="s">
        <v>12665</v>
      </c>
      <c r="E303" s="15" t="s">
        <v>12666</v>
      </c>
    </row>
    <row r="304" spans="1:5" x14ac:dyDescent="0.25">
      <c r="A304">
        <v>303</v>
      </c>
      <c r="B304" s="15" t="s">
        <v>1851</v>
      </c>
      <c r="C304" t="s">
        <v>1178</v>
      </c>
      <c r="D304" s="15" t="s">
        <v>14258</v>
      </c>
      <c r="E304" s="15" t="s">
        <v>14259</v>
      </c>
    </row>
    <row r="305" spans="1:5" x14ac:dyDescent="0.25">
      <c r="A305">
        <v>304</v>
      </c>
      <c r="B305" s="15" t="s">
        <v>5931</v>
      </c>
      <c r="C305" t="s">
        <v>1179</v>
      </c>
      <c r="D305" s="15" t="s">
        <v>6132</v>
      </c>
      <c r="E305" s="15" t="s">
        <v>6133</v>
      </c>
    </row>
    <row r="306" spans="1:5" x14ac:dyDescent="0.25">
      <c r="A306">
        <v>305</v>
      </c>
      <c r="B306" s="15" t="s">
        <v>206</v>
      </c>
      <c r="C306" t="s">
        <v>882</v>
      </c>
      <c r="D306" s="15" t="s">
        <v>581</v>
      </c>
      <c r="E306" s="15" t="s">
        <v>582</v>
      </c>
    </row>
    <row r="307" spans="1:5" x14ac:dyDescent="0.25">
      <c r="A307">
        <v>306</v>
      </c>
      <c r="B307" s="15" t="s">
        <v>13734</v>
      </c>
      <c r="C307" t="s">
        <v>1174</v>
      </c>
      <c r="D307" s="15" t="s">
        <v>14260</v>
      </c>
      <c r="E307" s="15" t="s">
        <v>14261</v>
      </c>
    </row>
    <row r="308" spans="1:5" x14ac:dyDescent="0.25">
      <c r="A308">
        <v>307</v>
      </c>
      <c r="B308" s="15" t="s">
        <v>2387</v>
      </c>
      <c r="C308" t="s">
        <v>1179</v>
      </c>
      <c r="D308" s="15" t="s">
        <v>2416</v>
      </c>
      <c r="E308" s="15" t="s">
        <v>2417</v>
      </c>
    </row>
    <row r="309" spans="1:5" x14ac:dyDescent="0.25">
      <c r="A309">
        <v>308</v>
      </c>
      <c r="B309" s="15" t="s">
        <v>6854</v>
      </c>
      <c r="C309" t="s">
        <v>161</v>
      </c>
      <c r="D309" s="15" t="s">
        <v>7102</v>
      </c>
      <c r="E309" s="15" t="s">
        <v>7103</v>
      </c>
    </row>
    <row r="310" spans="1:5" x14ac:dyDescent="0.25">
      <c r="A310">
        <v>309</v>
      </c>
      <c r="B310" s="15" t="s">
        <v>1699</v>
      </c>
      <c r="C310" t="s">
        <v>1179</v>
      </c>
      <c r="D310" s="15" t="s">
        <v>852</v>
      </c>
      <c r="E310" s="15" t="s">
        <v>853</v>
      </c>
    </row>
    <row r="311" spans="1:5" x14ac:dyDescent="0.25">
      <c r="A311">
        <v>310</v>
      </c>
      <c r="B311" s="15" t="s">
        <v>8101</v>
      </c>
      <c r="C311" t="s">
        <v>1178</v>
      </c>
      <c r="D311" s="15" t="s">
        <v>8217</v>
      </c>
      <c r="E311" s="15" t="s">
        <v>8218</v>
      </c>
    </row>
    <row r="312" spans="1:5" x14ac:dyDescent="0.25">
      <c r="A312">
        <v>311</v>
      </c>
      <c r="B312" s="15" t="s">
        <v>1893</v>
      </c>
      <c r="C312" t="s">
        <v>1208</v>
      </c>
      <c r="D312" s="15" t="s">
        <v>8070</v>
      </c>
      <c r="E312" s="15" t="s">
        <v>8071</v>
      </c>
    </row>
    <row r="313" spans="1:5" x14ac:dyDescent="0.25">
      <c r="A313">
        <v>312</v>
      </c>
      <c r="B313" s="15" t="s">
        <v>3455</v>
      </c>
      <c r="C313" t="s">
        <v>876</v>
      </c>
      <c r="D313" s="15" t="s">
        <v>3530</v>
      </c>
      <c r="E313" s="15" t="s">
        <v>3531</v>
      </c>
    </row>
    <row r="314" spans="1:5" x14ac:dyDescent="0.25">
      <c r="A314">
        <v>313</v>
      </c>
      <c r="B314" s="15" t="s">
        <v>6325</v>
      </c>
      <c r="C314" t="s">
        <v>1174</v>
      </c>
      <c r="D314" s="15" t="s">
        <v>7104</v>
      </c>
      <c r="E314" s="15" t="s">
        <v>7105</v>
      </c>
    </row>
    <row r="315" spans="1:5" x14ac:dyDescent="0.25">
      <c r="A315">
        <v>314</v>
      </c>
      <c r="B315" s="15" t="s">
        <v>5905</v>
      </c>
      <c r="C315" t="s">
        <v>885</v>
      </c>
      <c r="D315" s="15" t="s">
        <v>6130</v>
      </c>
      <c r="E315" s="15" t="s">
        <v>6131</v>
      </c>
    </row>
    <row r="316" spans="1:5" x14ac:dyDescent="0.25">
      <c r="A316">
        <v>315</v>
      </c>
      <c r="B316" s="15" t="s">
        <v>8100</v>
      </c>
      <c r="C316" t="s">
        <v>1178</v>
      </c>
      <c r="D316" s="15" t="s">
        <v>8219</v>
      </c>
      <c r="E316" s="15" t="s">
        <v>8220</v>
      </c>
    </row>
    <row r="317" spans="1:5" x14ac:dyDescent="0.25">
      <c r="A317">
        <v>316</v>
      </c>
      <c r="B317" s="15" t="s">
        <v>13735</v>
      </c>
      <c r="C317" t="s">
        <v>1174</v>
      </c>
      <c r="D317" s="15" t="s">
        <v>14262</v>
      </c>
      <c r="E317" s="15" t="s">
        <v>14263</v>
      </c>
    </row>
    <row r="318" spans="1:5" x14ac:dyDescent="0.25">
      <c r="A318">
        <v>317</v>
      </c>
      <c r="B318" s="15" t="s">
        <v>1894</v>
      </c>
      <c r="C318" t="s">
        <v>882</v>
      </c>
      <c r="D318" s="15" t="s">
        <v>14264</v>
      </c>
      <c r="E318" s="15" t="s">
        <v>14265</v>
      </c>
    </row>
    <row r="319" spans="1:5" x14ac:dyDescent="0.25">
      <c r="A319">
        <v>318</v>
      </c>
      <c r="B319" s="15" t="s">
        <v>8099</v>
      </c>
      <c r="C319" t="s">
        <v>882</v>
      </c>
      <c r="D319" s="15" t="s">
        <v>8221</v>
      </c>
      <c r="E319" s="15" t="s">
        <v>8222</v>
      </c>
    </row>
    <row r="320" spans="1:5" x14ac:dyDescent="0.25">
      <c r="A320">
        <v>319</v>
      </c>
      <c r="B320" s="15" t="s">
        <v>2390</v>
      </c>
      <c r="C320" t="s">
        <v>888</v>
      </c>
      <c r="D320" s="15" t="s">
        <v>2418</v>
      </c>
      <c r="E320" s="15" t="s">
        <v>2419</v>
      </c>
    </row>
    <row r="321" spans="1:5" x14ac:dyDescent="0.25">
      <c r="A321">
        <v>320</v>
      </c>
      <c r="B321" s="15" t="s">
        <v>13736</v>
      </c>
      <c r="C321" t="s">
        <v>1174</v>
      </c>
      <c r="D321" s="15" t="s">
        <v>14262</v>
      </c>
      <c r="E321" s="15" t="s">
        <v>14266</v>
      </c>
    </row>
    <row r="322" spans="1:5" x14ac:dyDescent="0.25">
      <c r="A322">
        <v>321</v>
      </c>
      <c r="B322" s="15" t="s">
        <v>1797</v>
      </c>
      <c r="C322" t="s">
        <v>882</v>
      </c>
      <c r="D322" s="15" t="s">
        <v>14267</v>
      </c>
      <c r="E322" s="15" t="s">
        <v>14268</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14269</v>
      </c>
      <c r="E329" s="15" t="s">
        <v>14270</v>
      </c>
    </row>
    <row r="330" spans="1:5" x14ac:dyDescent="0.25">
      <c r="A330">
        <v>329</v>
      </c>
      <c r="B330" s="15" t="s">
        <v>2912</v>
      </c>
      <c r="C330" t="s">
        <v>1178</v>
      </c>
      <c r="D330" s="15" t="s">
        <v>952</v>
      </c>
      <c r="E330" s="15" t="s">
        <v>953</v>
      </c>
    </row>
    <row r="331" spans="1:5" x14ac:dyDescent="0.25">
      <c r="A331">
        <v>330</v>
      </c>
      <c r="B331" s="15" t="s">
        <v>13737</v>
      </c>
      <c r="C331" t="s">
        <v>1178</v>
      </c>
      <c r="D331" s="15" t="s">
        <v>14271</v>
      </c>
      <c r="E331" s="15" t="s">
        <v>14272</v>
      </c>
    </row>
    <row r="332" spans="1:5" x14ac:dyDescent="0.25">
      <c r="A332">
        <v>331</v>
      </c>
      <c r="B332" s="15" t="s">
        <v>12881</v>
      </c>
      <c r="C332" t="s">
        <v>1174</v>
      </c>
      <c r="D332" s="15" t="s">
        <v>13487</v>
      </c>
      <c r="E332" s="15" t="s">
        <v>13488</v>
      </c>
    </row>
    <row r="333" spans="1:5" x14ac:dyDescent="0.25">
      <c r="A333">
        <v>332</v>
      </c>
      <c r="B333" s="15" t="s">
        <v>12156</v>
      </c>
      <c r="C333" t="s">
        <v>876</v>
      </c>
      <c r="D333" s="15" t="s">
        <v>12667</v>
      </c>
      <c r="E333" s="15" t="s">
        <v>12668</v>
      </c>
    </row>
    <row r="334" spans="1:5" x14ac:dyDescent="0.25">
      <c r="A334">
        <v>333</v>
      </c>
      <c r="B334" s="15" t="s">
        <v>13738</v>
      </c>
      <c r="C334" t="s">
        <v>1174</v>
      </c>
      <c r="D334" s="15" t="s">
        <v>14273</v>
      </c>
      <c r="E334" s="15" t="s">
        <v>14274</v>
      </c>
    </row>
    <row r="335" spans="1:5" x14ac:dyDescent="0.25">
      <c r="A335">
        <v>334</v>
      </c>
      <c r="B335" s="15" t="s">
        <v>2402</v>
      </c>
      <c r="C335" t="s">
        <v>1167</v>
      </c>
      <c r="D335" s="15" t="s">
        <v>2424</v>
      </c>
      <c r="E335" s="15" t="s">
        <v>2425</v>
      </c>
    </row>
    <row r="336" spans="1:5" x14ac:dyDescent="0.25">
      <c r="A336">
        <v>335</v>
      </c>
      <c r="B336" s="15" t="s">
        <v>8098</v>
      </c>
      <c r="C336" t="s">
        <v>1178</v>
      </c>
      <c r="D336" s="15" t="s">
        <v>8223</v>
      </c>
      <c r="E336" s="15" t="s">
        <v>8224</v>
      </c>
    </row>
    <row r="337" spans="1:5" x14ac:dyDescent="0.25">
      <c r="A337">
        <v>336</v>
      </c>
      <c r="B337" s="15" t="s">
        <v>13739</v>
      </c>
      <c r="C337" t="s">
        <v>876</v>
      </c>
      <c r="D337" s="15" t="s">
        <v>14275</v>
      </c>
      <c r="E337" s="15" t="s">
        <v>14276</v>
      </c>
    </row>
    <row r="338" spans="1:5" x14ac:dyDescent="0.25">
      <c r="A338">
        <v>337</v>
      </c>
      <c r="B338" s="15" t="s">
        <v>210</v>
      </c>
      <c r="C338" t="s">
        <v>890</v>
      </c>
      <c r="D338" s="15" t="s">
        <v>587</v>
      </c>
      <c r="E338" s="15" t="s">
        <v>588</v>
      </c>
    </row>
    <row r="339" spans="1:5" x14ac:dyDescent="0.25">
      <c r="A339">
        <v>338</v>
      </c>
      <c r="B339" s="15" t="s">
        <v>13740</v>
      </c>
      <c r="C339" t="s">
        <v>890</v>
      </c>
      <c r="D339" s="15" t="s">
        <v>14159</v>
      </c>
      <c r="E339" s="15" t="s">
        <v>14277</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13741</v>
      </c>
      <c r="C342" t="s">
        <v>1179</v>
      </c>
      <c r="D342" s="15" t="s">
        <v>20763</v>
      </c>
      <c r="E342" s="15" t="s">
        <v>20764</v>
      </c>
    </row>
    <row r="343" spans="1:5" x14ac:dyDescent="0.25">
      <c r="A343">
        <v>342</v>
      </c>
      <c r="B343" s="15" t="s">
        <v>13742</v>
      </c>
      <c r="C343" t="s">
        <v>1174</v>
      </c>
      <c r="D343" s="15" t="s">
        <v>14278</v>
      </c>
      <c r="E343" s="15" t="s">
        <v>14252</v>
      </c>
    </row>
    <row r="344" spans="1:5" x14ac:dyDescent="0.25">
      <c r="A344">
        <v>343</v>
      </c>
      <c r="B344" s="15" t="s">
        <v>1800</v>
      </c>
      <c r="C344" t="s">
        <v>1178</v>
      </c>
      <c r="D344" s="15" t="s">
        <v>14279</v>
      </c>
      <c r="E344" s="15" t="s">
        <v>14248</v>
      </c>
    </row>
    <row r="345" spans="1:5" x14ac:dyDescent="0.25">
      <c r="A345">
        <v>344</v>
      </c>
      <c r="B345" s="15" t="s">
        <v>7921</v>
      </c>
      <c r="C345" t="s">
        <v>1208</v>
      </c>
      <c r="D345" s="15" t="s">
        <v>8072</v>
      </c>
      <c r="E345" s="15" t="s">
        <v>8073</v>
      </c>
    </row>
    <row r="346" spans="1:5" x14ac:dyDescent="0.25">
      <c r="A346">
        <v>345</v>
      </c>
      <c r="B346" s="15" t="s">
        <v>8097</v>
      </c>
      <c r="C346" t="s">
        <v>1174</v>
      </c>
      <c r="D346" s="15" t="s">
        <v>8225</v>
      </c>
      <c r="E346" s="15" t="s">
        <v>8226</v>
      </c>
    </row>
    <row r="347" spans="1:5" x14ac:dyDescent="0.25">
      <c r="A347">
        <v>346</v>
      </c>
      <c r="B347" s="15" t="s">
        <v>13743</v>
      </c>
      <c r="C347" t="s">
        <v>1179</v>
      </c>
      <c r="D347" s="15" t="s">
        <v>14143</v>
      </c>
      <c r="E347" s="15" t="s">
        <v>14280</v>
      </c>
    </row>
    <row r="348" spans="1:5" x14ac:dyDescent="0.25">
      <c r="A348">
        <v>347</v>
      </c>
      <c r="B348" s="15" t="s">
        <v>13744</v>
      </c>
      <c r="C348" t="s">
        <v>876</v>
      </c>
      <c r="D348" s="15" t="s">
        <v>14281</v>
      </c>
      <c r="E348" s="15" t="s">
        <v>14282</v>
      </c>
    </row>
    <row r="349" spans="1:5" x14ac:dyDescent="0.25">
      <c r="A349">
        <v>348</v>
      </c>
      <c r="B349" s="15" t="s">
        <v>211</v>
      </c>
      <c r="C349" t="s">
        <v>876</v>
      </c>
      <c r="D349" s="15" t="s">
        <v>589</v>
      </c>
      <c r="E349" s="15" t="s">
        <v>590</v>
      </c>
    </row>
    <row r="350" spans="1:5" x14ac:dyDescent="0.25">
      <c r="A350">
        <v>349</v>
      </c>
      <c r="B350" s="15" t="s">
        <v>13745</v>
      </c>
      <c r="C350" t="s">
        <v>1179</v>
      </c>
      <c r="D350" s="15" t="s">
        <v>14283</v>
      </c>
      <c r="E350" s="15" t="s">
        <v>14284</v>
      </c>
    </row>
    <row r="351" spans="1:5" x14ac:dyDescent="0.25">
      <c r="A351">
        <v>350</v>
      </c>
      <c r="B351" s="15" t="s">
        <v>7927</v>
      </c>
      <c r="C351" t="s">
        <v>885</v>
      </c>
      <c r="D351" s="15" t="s">
        <v>8074</v>
      </c>
      <c r="E351" s="15" t="s">
        <v>8075</v>
      </c>
    </row>
    <row r="352" spans="1:5" x14ac:dyDescent="0.25">
      <c r="A352">
        <v>351</v>
      </c>
      <c r="B352" s="15" t="s">
        <v>13746</v>
      </c>
      <c r="C352" t="s">
        <v>1179</v>
      </c>
      <c r="D352" s="15" t="s">
        <v>14269</v>
      </c>
      <c r="E352" s="15" t="s">
        <v>14178</v>
      </c>
    </row>
    <row r="353" spans="1:5" x14ac:dyDescent="0.25">
      <c r="A353">
        <v>352</v>
      </c>
      <c r="B353" s="15" t="s">
        <v>13747</v>
      </c>
      <c r="C353" t="s">
        <v>1208</v>
      </c>
      <c r="D353" s="15" t="s">
        <v>14285</v>
      </c>
      <c r="E353" s="15" t="s">
        <v>14286</v>
      </c>
    </row>
    <row r="354" spans="1:5" x14ac:dyDescent="0.25">
      <c r="A354">
        <v>353</v>
      </c>
      <c r="B354" s="15" t="s">
        <v>13748</v>
      </c>
      <c r="C354" t="s">
        <v>1174</v>
      </c>
      <c r="D354" s="15" t="s">
        <v>14287</v>
      </c>
      <c r="E354" s="15" t="s">
        <v>14288</v>
      </c>
    </row>
    <row r="355" spans="1:5" x14ac:dyDescent="0.25">
      <c r="A355">
        <v>354</v>
      </c>
      <c r="B355" s="15" t="s">
        <v>7933</v>
      </c>
      <c r="C355" t="s">
        <v>1208</v>
      </c>
      <c r="D355" s="15" t="s">
        <v>8076</v>
      </c>
      <c r="E355" s="15" t="s">
        <v>8077</v>
      </c>
    </row>
    <row r="356" spans="1:5" x14ac:dyDescent="0.25">
      <c r="A356">
        <v>355</v>
      </c>
      <c r="B356" s="15" t="s">
        <v>1659</v>
      </c>
      <c r="C356" t="s">
        <v>876</v>
      </c>
      <c r="D356" s="15" t="s">
        <v>766</v>
      </c>
      <c r="E356" s="15" t="s">
        <v>767</v>
      </c>
    </row>
    <row r="357" spans="1:5" x14ac:dyDescent="0.25">
      <c r="A357">
        <v>356</v>
      </c>
      <c r="B357" s="15" t="s">
        <v>13749</v>
      </c>
      <c r="C357" t="s">
        <v>1179</v>
      </c>
      <c r="D357" s="15" t="s">
        <v>14289</v>
      </c>
      <c r="E357" s="15" t="s">
        <v>14290</v>
      </c>
    </row>
    <row r="358" spans="1:5" x14ac:dyDescent="0.25">
      <c r="A358">
        <v>357</v>
      </c>
      <c r="B358" s="15" t="s">
        <v>960</v>
      </c>
      <c r="C358" t="s">
        <v>876</v>
      </c>
      <c r="D358" s="15" t="s">
        <v>854</v>
      </c>
      <c r="E358" s="15" t="s">
        <v>855</v>
      </c>
    </row>
    <row r="359" spans="1:5" x14ac:dyDescent="0.25">
      <c r="A359">
        <v>358</v>
      </c>
      <c r="B359" s="15" t="s">
        <v>8096</v>
      </c>
      <c r="C359" t="s">
        <v>1178</v>
      </c>
      <c r="D359" s="15" t="s">
        <v>8227</v>
      </c>
      <c r="E359" s="15" t="s">
        <v>8228</v>
      </c>
    </row>
    <row r="360" spans="1:5" x14ac:dyDescent="0.25">
      <c r="A360">
        <v>359</v>
      </c>
      <c r="B360" s="15" t="s">
        <v>13750</v>
      </c>
      <c r="C360" t="s">
        <v>1178</v>
      </c>
      <c r="D360" s="15" t="s">
        <v>14291</v>
      </c>
      <c r="E360" s="15" t="s">
        <v>14292</v>
      </c>
    </row>
    <row r="361" spans="1:5" x14ac:dyDescent="0.25">
      <c r="A361">
        <v>360</v>
      </c>
      <c r="B361" s="15" t="s">
        <v>2448</v>
      </c>
      <c r="C361" t="s">
        <v>890</v>
      </c>
      <c r="D361" s="15" t="s">
        <v>2458</v>
      </c>
      <c r="E361" s="15" t="s">
        <v>2459</v>
      </c>
    </row>
    <row r="362" spans="1:5" x14ac:dyDescent="0.25">
      <c r="A362">
        <v>361</v>
      </c>
      <c r="B362" s="15" t="s">
        <v>13751</v>
      </c>
      <c r="C362" t="s">
        <v>1177</v>
      </c>
      <c r="D362" s="15" t="s">
        <v>14293</v>
      </c>
      <c r="E362" s="15" t="s">
        <v>14294</v>
      </c>
    </row>
    <row r="363" spans="1:5" x14ac:dyDescent="0.25">
      <c r="A363">
        <v>362</v>
      </c>
      <c r="B363" s="15" t="s">
        <v>13752</v>
      </c>
      <c r="C363" t="s">
        <v>1174</v>
      </c>
      <c r="D363" s="15" t="s">
        <v>14295</v>
      </c>
      <c r="E363" s="15" t="s">
        <v>14296</v>
      </c>
    </row>
    <row r="364" spans="1:5" x14ac:dyDescent="0.25">
      <c r="A364">
        <v>363</v>
      </c>
      <c r="B364" s="15" t="s">
        <v>13753</v>
      </c>
      <c r="C364" t="s">
        <v>161</v>
      </c>
      <c r="D364" s="15" t="s">
        <v>14297</v>
      </c>
      <c r="E364" s="15" t="s">
        <v>14213</v>
      </c>
    </row>
    <row r="365" spans="1:5" x14ac:dyDescent="0.25">
      <c r="A365">
        <v>364</v>
      </c>
      <c r="B365" s="15" t="s">
        <v>6389</v>
      </c>
      <c r="C365" t="s">
        <v>882</v>
      </c>
      <c r="D365" s="15" t="s">
        <v>7106</v>
      </c>
      <c r="E365" s="15" t="s">
        <v>7107</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13754</v>
      </c>
      <c r="C369" t="s">
        <v>1174</v>
      </c>
      <c r="D369" s="15" t="s">
        <v>14298</v>
      </c>
      <c r="E369" s="15" t="s">
        <v>14158</v>
      </c>
    </row>
    <row r="370" spans="1:5" x14ac:dyDescent="0.25">
      <c r="A370">
        <v>369</v>
      </c>
      <c r="B370" s="15" t="s">
        <v>8337</v>
      </c>
      <c r="C370" t="s">
        <v>1174</v>
      </c>
      <c r="D370" s="15" t="s">
        <v>8344</v>
      </c>
      <c r="E370" s="15" t="s">
        <v>8345</v>
      </c>
    </row>
    <row r="371" spans="1:5" x14ac:dyDescent="0.25">
      <c r="A371">
        <v>370</v>
      </c>
      <c r="B371" s="15" t="s">
        <v>13755</v>
      </c>
      <c r="C371" t="s">
        <v>1179</v>
      </c>
      <c r="D371" s="15" t="s">
        <v>14197</v>
      </c>
      <c r="E371" s="15" t="s">
        <v>14142</v>
      </c>
    </row>
    <row r="372" spans="1:5" x14ac:dyDescent="0.25">
      <c r="A372">
        <v>371</v>
      </c>
      <c r="B372" s="15" t="s">
        <v>2440</v>
      </c>
      <c r="C372" t="s">
        <v>1177</v>
      </c>
      <c r="D372" s="15" t="s">
        <v>2454</v>
      </c>
      <c r="E372" s="15" t="s">
        <v>2455</v>
      </c>
    </row>
    <row r="373" spans="1:5" x14ac:dyDescent="0.25">
      <c r="A373">
        <v>372</v>
      </c>
      <c r="B373" s="15" t="s">
        <v>13756</v>
      </c>
      <c r="C373" t="s">
        <v>881</v>
      </c>
      <c r="D373" s="15" t="s">
        <v>14185</v>
      </c>
      <c r="E373" s="15" t="s">
        <v>14299</v>
      </c>
    </row>
    <row r="374" spans="1:5" x14ac:dyDescent="0.25">
      <c r="A374">
        <v>373</v>
      </c>
      <c r="B374" s="15" t="s">
        <v>4744</v>
      </c>
      <c r="C374" t="s">
        <v>890</v>
      </c>
      <c r="D374" s="15" t="s">
        <v>4867</v>
      </c>
      <c r="E374" s="15" t="s">
        <v>4868</v>
      </c>
    </row>
    <row r="375" spans="1:5" x14ac:dyDescent="0.25">
      <c r="A375">
        <v>374</v>
      </c>
      <c r="B375" s="15" t="s">
        <v>1896</v>
      </c>
      <c r="C375" t="s">
        <v>1174</v>
      </c>
      <c r="D375" s="15" t="s">
        <v>14300</v>
      </c>
      <c r="E375" s="15" t="s">
        <v>14301</v>
      </c>
    </row>
    <row r="376" spans="1:5" x14ac:dyDescent="0.25">
      <c r="A376">
        <v>375</v>
      </c>
      <c r="B376" s="15" t="s">
        <v>1778</v>
      </c>
      <c r="C376" t="s">
        <v>890</v>
      </c>
      <c r="D376" s="15" t="s">
        <v>14159</v>
      </c>
      <c r="E376" s="15" t="s">
        <v>14225</v>
      </c>
    </row>
    <row r="377" spans="1:5" x14ac:dyDescent="0.25">
      <c r="A377">
        <v>376</v>
      </c>
      <c r="B377" s="15" t="s">
        <v>13757</v>
      </c>
      <c r="C377" t="s">
        <v>1174</v>
      </c>
      <c r="D377" s="15" t="s">
        <v>14302</v>
      </c>
      <c r="E377" s="15" t="s">
        <v>14303</v>
      </c>
    </row>
    <row r="378" spans="1:5" x14ac:dyDescent="0.25">
      <c r="A378">
        <v>377</v>
      </c>
      <c r="B378" s="15" t="s">
        <v>13758</v>
      </c>
      <c r="C378" t="s">
        <v>890</v>
      </c>
      <c r="D378" s="15" t="s">
        <v>14275</v>
      </c>
      <c r="E378" s="15" t="s">
        <v>14304</v>
      </c>
    </row>
    <row r="379" spans="1:5" x14ac:dyDescent="0.25">
      <c r="A379">
        <v>378</v>
      </c>
      <c r="B379" s="15" t="s">
        <v>13759</v>
      </c>
      <c r="C379" t="s">
        <v>1167</v>
      </c>
      <c r="D379" s="15" t="s">
        <v>14305</v>
      </c>
      <c r="E379" s="15" t="s">
        <v>14306</v>
      </c>
    </row>
    <row r="380" spans="1:5" x14ac:dyDescent="0.25">
      <c r="A380">
        <v>379</v>
      </c>
      <c r="B380" s="15" t="s">
        <v>13760</v>
      </c>
      <c r="C380" t="s">
        <v>1177</v>
      </c>
      <c r="D380" s="15" t="s">
        <v>14307</v>
      </c>
      <c r="E380" s="15" t="s">
        <v>14308</v>
      </c>
    </row>
    <row r="381" spans="1:5" x14ac:dyDescent="0.25">
      <c r="A381">
        <v>380</v>
      </c>
      <c r="B381" s="15" t="s">
        <v>8333</v>
      </c>
      <c r="C381" t="s">
        <v>1179</v>
      </c>
      <c r="D381" s="15" t="s">
        <v>8346</v>
      </c>
      <c r="E381" s="15" t="s">
        <v>8347</v>
      </c>
    </row>
    <row r="382" spans="1:5" x14ac:dyDescent="0.25">
      <c r="A382">
        <v>381</v>
      </c>
      <c r="B382" s="15" t="s">
        <v>2825</v>
      </c>
      <c r="C382" t="s">
        <v>1208</v>
      </c>
      <c r="D382" s="15" t="s">
        <v>2875</v>
      </c>
      <c r="E382" s="15" t="s">
        <v>2876</v>
      </c>
    </row>
    <row r="383" spans="1:5" x14ac:dyDescent="0.25">
      <c r="A383">
        <v>382</v>
      </c>
      <c r="B383" s="15" t="s">
        <v>1902</v>
      </c>
      <c r="C383" t="s">
        <v>1174</v>
      </c>
      <c r="D383" s="15" t="s">
        <v>14309</v>
      </c>
      <c r="E383" s="15" t="s">
        <v>14158</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9027</v>
      </c>
      <c r="C386" t="s">
        <v>876</v>
      </c>
      <c r="D386" s="15" t="s">
        <v>9095</v>
      </c>
      <c r="E386" s="15" t="s">
        <v>9096</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7940</v>
      </c>
      <c r="C389" t="s">
        <v>1174</v>
      </c>
      <c r="D389" s="15" t="s">
        <v>8078</v>
      </c>
      <c r="E389" s="15" t="s">
        <v>8079</v>
      </c>
    </row>
    <row r="390" spans="1:5" x14ac:dyDescent="0.25">
      <c r="A390">
        <v>389</v>
      </c>
      <c r="B390" s="15" t="s">
        <v>13761</v>
      </c>
      <c r="C390" t="s">
        <v>1179</v>
      </c>
      <c r="D390" s="15" t="s">
        <v>14310</v>
      </c>
      <c r="E390" s="15" t="s">
        <v>14311</v>
      </c>
    </row>
    <row r="391" spans="1:5" x14ac:dyDescent="0.25">
      <c r="A391">
        <v>390</v>
      </c>
      <c r="B391" s="15" t="s">
        <v>13762</v>
      </c>
      <c r="C391" t="s">
        <v>1178</v>
      </c>
      <c r="D391" s="15" t="s">
        <v>14312</v>
      </c>
      <c r="E391" s="15" t="s">
        <v>14313</v>
      </c>
    </row>
    <row r="392" spans="1:5" x14ac:dyDescent="0.25">
      <c r="A392">
        <v>391</v>
      </c>
      <c r="B392" s="15" t="s">
        <v>13763</v>
      </c>
      <c r="C392" t="s">
        <v>1179</v>
      </c>
      <c r="D392" s="15" t="s">
        <v>14314</v>
      </c>
      <c r="E392" s="15" t="s">
        <v>14315</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13764</v>
      </c>
      <c r="C396" t="s">
        <v>1167</v>
      </c>
      <c r="D396" s="15" t="s">
        <v>14157</v>
      </c>
      <c r="E396" s="15" t="s">
        <v>14316</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13765</v>
      </c>
      <c r="C403" t="s">
        <v>1177</v>
      </c>
      <c r="D403" s="15" t="s">
        <v>14317</v>
      </c>
      <c r="E403" s="15" t="s">
        <v>14318</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13766</v>
      </c>
      <c r="C407" t="s">
        <v>1178</v>
      </c>
      <c r="D407" s="15" t="s">
        <v>14319</v>
      </c>
      <c r="E407" s="15" t="s">
        <v>14272</v>
      </c>
    </row>
    <row r="408" spans="1:5" x14ac:dyDescent="0.25">
      <c r="A408">
        <v>407</v>
      </c>
      <c r="B408" s="15" t="s">
        <v>13767</v>
      </c>
      <c r="C408" t="s">
        <v>1177</v>
      </c>
      <c r="D408" s="15" t="s">
        <v>14320</v>
      </c>
      <c r="E408" s="15" t="s">
        <v>14321</v>
      </c>
    </row>
    <row r="409" spans="1:5" x14ac:dyDescent="0.25">
      <c r="A409">
        <v>408</v>
      </c>
      <c r="B409" s="15" t="s">
        <v>218</v>
      </c>
      <c r="C409" t="s">
        <v>161</v>
      </c>
      <c r="D409" s="15" t="s">
        <v>603</v>
      </c>
      <c r="E409" s="15" t="s">
        <v>604</v>
      </c>
    </row>
    <row r="410" spans="1:5" x14ac:dyDescent="0.25">
      <c r="A410">
        <v>409</v>
      </c>
      <c r="B410" s="15" t="s">
        <v>8328</v>
      </c>
      <c r="C410" t="s">
        <v>1179</v>
      </c>
      <c r="D410" s="15" t="s">
        <v>8350</v>
      </c>
      <c r="E410" s="15" t="s">
        <v>8351</v>
      </c>
    </row>
    <row r="411" spans="1:5" x14ac:dyDescent="0.25">
      <c r="A411">
        <v>410</v>
      </c>
      <c r="B411" s="15" t="s">
        <v>13768</v>
      </c>
      <c r="C411" t="s">
        <v>1178</v>
      </c>
      <c r="D411" s="15" t="s">
        <v>14322</v>
      </c>
      <c r="E411" s="15" t="s">
        <v>14323</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x14ac:dyDescent="0.25">
      <c r="A416">
        <v>415</v>
      </c>
      <c r="B416" s="15" t="s">
        <v>13769</v>
      </c>
      <c r="C416" t="s">
        <v>1178</v>
      </c>
      <c r="D416" s="15" t="s">
        <v>14324</v>
      </c>
      <c r="E416" s="15" t="s">
        <v>14325</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13770</v>
      </c>
      <c r="C419" t="s">
        <v>890</v>
      </c>
      <c r="D419" s="15" t="s">
        <v>14326</v>
      </c>
      <c r="E419" s="15" t="s">
        <v>14327</v>
      </c>
    </row>
    <row r="420" spans="1:5" x14ac:dyDescent="0.25">
      <c r="A420">
        <v>419</v>
      </c>
      <c r="B420" s="15" t="s">
        <v>1905</v>
      </c>
      <c r="C420" t="s">
        <v>1178</v>
      </c>
      <c r="D420" s="15" t="s">
        <v>14328</v>
      </c>
      <c r="E420" s="15" t="s">
        <v>14304</v>
      </c>
    </row>
    <row r="421" spans="1:5" x14ac:dyDescent="0.25">
      <c r="A421">
        <v>420</v>
      </c>
      <c r="B421" s="15" t="s">
        <v>1792</v>
      </c>
      <c r="C421" t="s">
        <v>1167</v>
      </c>
      <c r="D421" s="15" t="s">
        <v>968</v>
      </c>
      <c r="E421" s="15" t="s">
        <v>969</v>
      </c>
    </row>
    <row r="422" spans="1:5" x14ac:dyDescent="0.25">
      <c r="A422">
        <v>421</v>
      </c>
      <c r="B422" s="15" t="s">
        <v>1907</v>
      </c>
      <c r="C422" t="s">
        <v>888</v>
      </c>
      <c r="D422" s="15" t="s">
        <v>8229</v>
      </c>
      <c r="E422" s="15" t="s">
        <v>8230</v>
      </c>
    </row>
    <row r="423" spans="1:5" x14ac:dyDescent="0.25">
      <c r="A423">
        <v>422</v>
      </c>
      <c r="B423" s="15" t="s">
        <v>129</v>
      </c>
      <c r="C423" t="s">
        <v>888</v>
      </c>
      <c r="D423" s="15" t="s">
        <v>489</v>
      </c>
      <c r="E423" s="15" t="s">
        <v>490</v>
      </c>
    </row>
    <row r="424" spans="1:5" x14ac:dyDescent="0.25">
      <c r="A424">
        <v>423</v>
      </c>
      <c r="B424" s="15" t="s">
        <v>9043</v>
      </c>
      <c r="C424" t="s">
        <v>876</v>
      </c>
      <c r="D424" s="15" t="s">
        <v>9097</v>
      </c>
      <c r="E424" s="15" t="s">
        <v>9098</v>
      </c>
    </row>
    <row r="425" spans="1:5" x14ac:dyDescent="0.25">
      <c r="A425">
        <v>424</v>
      </c>
      <c r="B425" s="15" t="s">
        <v>13771</v>
      </c>
      <c r="C425" t="s">
        <v>885</v>
      </c>
      <c r="D425" s="15" t="s">
        <v>14329</v>
      </c>
      <c r="E425" s="15" t="s">
        <v>14330</v>
      </c>
    </row>
    <row r="426" spans="1:5" x14ac:dyDescent="0.25">
      <c r="A426">
        <v>425</v>
      </c>
      <c r="B426" s="15" t="s">
        <v>8315</v>
      </c>
      <c r="C426" t="s">
        <v>1174</v>
      </c>
      <c r="D426" s="15" t="s">
        <v>8354</v>
      </c>
      <c r="E426" s="15" t="s">
        <v>8355</v>
      </c>
    </row>
    <row r="427" spans="1:5" x14ac:dyDescent="0.25">
      <c r="A427">
        <v>426</v>
      </c>
      <c r="B427" s="15" t="s">
        <v>1900</v>
      </c>
      <c r="C427" t="s">
        <v>1167</v>
      </c>
      <c r="D427" s="15" t="s">
        <v>14166</v>
      </c>
      <c r="E427" s="15" t="s">
        <v>14207</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13772</v>
      </c>
      <c r="C434" t="s">
        <v>882</v>
      </c>
      <c r="D434" s="15" t="s">
        <v>14331</v>
      </c>
      <c r="E434" s="15" t="s">
        <v>14332</v>
      </c>
    </row>
    <row r="435" spans="1:5" x14ac:dyDescent="0.25">
      <c r="A435">
        <v>434</v>
      </c>
      <c r="B435" s="15" t="s">
        <v>13773</v>
      </c>
      <c r="C435" t="s">
        <v>882</v>
      </c>
      <c r="D435" s="15" t="s">
        <v>14218</v>
      </c>
      <c r="E435" s="15" t="s">
        <v>14333</v>
      </c>
    </row>
    <row r="436" spans="1:5" x14ac:dyDescent="0.25">
      <c r="A436">
        <v>435</v>
      </c>
      <c r="B436" s="15" t="s">
        <v>128</v>
      </c>
      <c r="C436" t="s">
        <v>881</v>
      </c>
      <c r="D436" s="15" t="s">
        <v>487</v>
      </c>
      <c r="E436" s="15" t="s">
        <v>488</v>
      </c>
    </row>
    <row r="437" spans="1:5" x14ac:dyDescent="0.25">
      <c r="A437">
        <v>436</v>
      </c>
      <c r="B437" s="15" t="s">
        <v>13774</v>
      </c>
      <c r="C437" t="s">
        <v>1178</v>
      </c>
      <c r="D437" s="15" t="s">
        <v>14334</v>
      </c>
      <c r="E437" s="15" t="s">
        <v>14276</v>
      </c>
    </row>
    <row r="438" spans="1:5" x14ac:dyDescent="0.25">
      <c r="A438">
        <v>437</v>
      </c>
      <c r="B438" s="15" t="s">
        <v>8103</v>
      </c>
      <c r="C438" t="s">
        <v>885</v>
      </c>
      <c r="D438" s="15" t="s">
        <v>8231</v>
      </c>
      <c r="E438" s="15" t="s">
        <v>8232</v>
      </c>
    </row>
    <row r="439" spans="1:5" x14ac:dyDescent="0.25">
      <c r="A439">
        <v>438</v>
      </c>
      <c r="B439" s="15" t="s">
        <v>127</v>
      </c>
      <c r="C439" t="s">
        <v>1178</v>
      </c>
      <c r="D439" s="15" t="s">
        <v>485</v>
      </c>
      <c r="E439" s="15" t="s">
        <v>486</v>
      </c>
    </row>
    <row r="440" spans="1:5" x14ac:dyDescent="0.25">
      <c r="A440">
        <v>439</v>
      </c>
      <c r="B440" s="15" t="s">
        <v>13775</v>
      </c>
      <c r="C440" t="s">
        <v>1174</v>
      </c>
      <c r="D440" s="15" t="s">
        <v>14335</v>
      </c>
      <c r="E440" s="15" t="s">
        <v>14336</v>
      </c>
    </row>
    <row r="441" spans="1:5" x14ac:dyDescent="0.25">
      <c r="A441">
        <v>440</v>
      </c>
      <c r="B441" s="15" t="s">
        <v>1909</v>
      </c>
      <c r="C441" t="s">
        <v>890</v>
      </c>
      <c r="D441" s="15" t="s">
        <v>14337</v>
      </c>
      <c r="E441" s="15" t="s">
        <v>14338</v>
      </c>
    </row>
    <row r="442" spans="1:5" x14ac:dyDescent="0.25">
      <c r="A442">
        <v>441</v>
      </c>
      <c r="B442" s="15" t="s">
        <v>2530</v>
      </c>
      <c r="C442" t="s">
        <v>1177</v>
      </c>
      <c r="D442" s="15" t="s">
        <v>2556</v>
      </c>
      <c r="E442" s="15" t="s">
        <v>2557</v>
      </c>
    </row>
    <row r="443" spans="1:5" x14ac:dyDescent="0.25">
      <c r="A443">
        <v>442</v>
      </c>
      <c r="B443" s="15" t="s">
        <v>13776</v>
      </c>
      <c r="C443" t="s">
        <v>1174</v>
      </c>
      <c r="D443" s="15" t="s">
        <v>14339</v>
      </c>
      <c r="E443" s="15" t="s">
        <v>14340</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13777</v>
      </c>
      <c r="C446" t="s">
        <v>1178</v>
      </c>
      <c r="D446" s="15" t="s">
        <v>14339</v>
      </c>
      <c r="E446" s="15" t="s">
        <v>14341</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6845</v>
      </c>
      <c r="C449" t="s">
        <v>885</v>
      </c>
      <c r="D449" s="15" t="s">
        <v>7108</v>
      </c>
      <c r="E449" s="15" t="s">
        <v>7109</v>
      </c>
    </row>
    <row r="450" spans="1:5" x14ac:dyDescent="0.25">
      <c r="A450">
        <v>449</v>
      </c>
      <c r="B450" s="15" t="s">
        <v>4742</v>
      </c>
      <c r="C450" t="s">
        <v>1179</v>
      </c>
      <c r="D450" s="15" t="s">
        <v>4863</v>
      </c>
      <c r="E450" s="15" t="s">
        <v>4864</v>
      </c>
    </row>
    <row r="451" spans="1:5" x14ac:dyDescent="0.25">
      <c r="A451">
        <v>450</v>
      </c>
      <c r="B451" s="15" t="s">
        <v>13778</v>
      </c>
      <c r="C451" t="s">
        <v>882</v>
      </c>
      <c r="D451" s="15" t="s">
        <v>14189</v>
      </c>
      <c r="E451" s="15" t="s">
        <v>14152</v>
      </c>
    </row>
    <row r="452" spans="1:5" x14ac:dyDescent="0.25">
      <c r="A452">
        <v>451</v>
      </c>
      <c r="B452" s="15" t="s">
        <v>126</v>
      </c>
      <c r="C452" t="s">
        <v>876</v>
      </c>
      <c r="D452" s="15" t="s">
        <v>483</v>
      </c>
      <c r="E452" s="15" t="s">
        <v>484</v>
      </c>
    </row>
    <row r="453" spans="1:5" x14ac:dyDescent="0.25">
      <c r="A453">
        <v>452</v>
      </c>
      <c r="B453" s="15" t="s">
        <v>6533</v>
      </c>
      <c r="C453" t="s">
        <v>1174</v>
      </c>
      <c r="D453" s="15" t="s">
        <v>7110</v>
      </c>
      <c r="E453" s="15" t="s">
        <v>7111</v>
      </c>
    </row>
    <row r="454" spans="1:5" x14ac:dyDescent="0.25">
      <c r="A454">
        <v>453</v>
      </c>
      <c r="B454" s="15" t="s">
        <v>13779</v>
      </c>
      <c r="C454" t="s">
        <v>876</v>
      </c>
      <c r="D454" s="15" t="s">
        <v>14342</v>
      </c>
      <c r="E454" s="15" t="s">
        <v>14343</v>
      </c>
    </row>
    <row r="455" spans="1:5" x14ac:dyDescent="0.25">
      <c r="A455">
        <v>454</v>
      </c>
      <c r="B455" s="15" t="s">
        <v>8312</v>
      </c>
      <c r="C455" t="s">
        <v>1179</v>
      </c>
      <c r="D455" s="15" t="s">
        <v>8356</v>
      </c>
      <c r="E455" s="15" t="s">
        <v>8357</v>
      </c>
    </row>
    <row r="456" spans="1:5" x14ac:dyDescent="0.25">
      <c r="A456">
        <v>455</v>
      </c>
      <c r="B456" s="15" t="s">
        <v>8307</v>
      </c>
      <c r="C456" t="s">
        <v>882</v>
      </c>
      <c r="D456" s="15" t="s">
        <v>8358</v>
      </c>
      <c r="E456" s="15" t="s">
        <v>8359</v>
      </c>
    </row>
    <row r="457" spans="1:5" x14ac:dyDescent="0.25">
      <c r="A457">
        <v>456</v>
      </c>
      <c r="B457" s="15" t="s">
        <v>2524</v>
      </c>
      <c r="C457" t="s">
        <v>1179</v>
      </c>
      <c r="D457" s="15" t="s">
        <v>2552</v>
      </c>
      <c r="E457" s="15" t="s">
        <v>2553</v>
      </c>
    </row>
    <row r="458" spans="1:5" x14ac:dyDescent="0.25">
      <c r="A458">
        <v>457</v>
      </c>
      <c r="B458" s="15" t="s">
        <v>6687</v>
      </c>
      <c r="C458" t="s">
        <v>1174</v>
      </c>
      <c r="D458" s="15" t="s">
        <v>7112</v>
      </c>
      <c r="E458" s="15" t="s">
        <v>7113</v>
      </c>
    </row>
    <row r="459" spans="1:5" x14ac:dyDescent="0.25">
      <c r="A459">
        <v>458</v>
      </c>
      <c r="B459" s="15" t="s">
        <v>2528</v>
      </c>
      <c r="C459" t="s">
        <v>890</v>
      </c>
      <c r="D459" s="15" t="s">
        <v>2554</v>
      </c>
      <c r="E459" s="15" t="s">
        <v>2555</v>
      </c>
    </row>
    <row r="460" spans="1:5" x14ac:dyDescent="0.25">
      <c r="A460">
        <v>459</v>
      </c>
      <c r="B460" s="15" t="s">
        <v>9359</v>
      </c>
      <c r="C460" t="s">
        <v>885</v>
      </c>
      <c r="D460" s="15" t="s">
        <v>11968</v>
      </c>
      <c r="E460" s="15" t="s">
        <v>11969</v>
      </c>
    </row>
    <row r="461" spans="1:5" x14ac:dyDescent="0.25">
      <c r="A461">
        <v>460</v>
      </c>
      <c r="B461" s="15" t="s">
        <v>13780</v>
      </c>
      <c r="C461" t="s">
        <v>1177</v>
      </c>
      <c r="D461" s="15" t="s">
        <v>14344</v>
      </c>
      <c r="E461" s="15" t="s">
        <v>14154</v>
      </c>
    </row>
    <row r="462" spans="1:5" x14ac:dyDescent="0.25">
      <c r="A462">
        <v>461</v>
      </c>
      <c r="B462" s="15" t="s">
        <v>8300</v>
      </c>
      <c r="C462" t="s">
        <v>876</v>
      </c>
      <c r="D462" s="15" t="s">
        <v>8360</v>
      </c>
      <c r="E462" s="15" t="s">
        <v>8361</v>
      </c>
    </row>
    <row r="463" spans="1:5" x14ac:dyDescent="0.25">
      <c r="A463">
        <v>462</v>
      </c>
      <c r="B463" s="15" t="s">
        <v>13781</v>
      </c>
      <c r="C463" t="s">
        <v>876</v>
      </c>
      <c r="D463" s="15" t="s">
        <v>14345</v>
      </c>
      <c r="E463" s="15" t="s">
        <v>14225</v>
      </c>
    </row>
    <row r="464" spans="1:5" x14ac:dyDescent="0.25">
      <c r="A464">
        <v>463</v>
      </c>
      <c r="B464" s="15" t="s">
        <v>3087</v>
      </c>
      <c r="C464" t="s">
        <v>1179</v>
      </c>
      <c r="D464" s="15" t="s">
        <v>3109</v>
      </c>
      <c r="E464" s="15" t="s">
        <v>3110</v>
      </c>
    </row>
    <row r="465" spans="1:5" x14ac:dyDescent="0.25">
      <c r="A465">
        <v>464</v>
      </c>
      <c r="B465" s="15" t="s">
        <v>13782</v>
      </c>
      <c r="C465" t="s">
        <v>882</v>
      </c>
      <c r="D465" s="15" t="s">
        <v>14189</v>
      </c>
      <c r="E465" s="15" t="s">
        <v>14346</v>
      </c>
    </row>
    <row r="466" spans="1:5" x14ac:dyDescent="0.25">
      <c r="A466">
        <v>465</v>
      </c>
      <c r="B466" s="15" t="s">
        <v>8296</v>
      </c>
      <c r="C466" t="s">
        <v>1178</v>
      </c>
      <c r="D466" s="15" t="s">
        <v>8362</v>
      </c>
      <c r="E466" s="15" t="s">
        <v>8363</v>
      </c>
    </row>
    <row r="467" spans="1:5" x14ac:dyDescent="0.25">
      <c r="A467">
        <v>466</v>
      </c>
      <c r="B467" s="15" t="s">
        <v>8292</v>
      </c>
      <c r="C467" t="s">
        <v>885</v>
      </c>
      <c r="D467" s="15" t="s">
        <v>8364</v>
      </c>
      <c r="E467" s="15" t="s">
        <v>8365</v>
      </c>
    </row>
    <row r="468" spans="1:5" x14ac:dyDescent="0.25">
      <c r="A468">
        <v>467</v>
      </c>
      <c r="B468" s="15" t="s">
        <v>3083</v>
      </c>
      <c r="C468" t="s">
        <v>1178</v>
      </c>
      <c r="D468" s="15" t="s">
        <v>3107</v>
      </c>
      <c r="E468" s="15" t="s">
        <v>3108</v>
      </c>
    </row>
    <row r="469" spans="1:5" x14ac:dyDescent="0.25">
      <c r="A469">
        <v>468</v>
      </c>
      <c r="B469" s="15" t="s">
        <v>13783</v>
      </c>
      <c r="C469" t="s">
        <v>876</v>
      </c>
      <c r="D469" s="15" t="s">
        <v>14143</v>
      </c>
      <c r="E469" s="15" t="s">
        <v>14347</v>
      </c>
    </row>
    <row r="470" spans="1:5" x14ac:dyDescent="0.25">
      <c r="A470">
        <v>469</v>
      </c>
      <c r="B470" s="15" t="s">
        <v>911</v>
      </c>
      <c r="C470" t="s">
        <v>888</v>
      </c>
      <c r="D470" s="15" t="s">
        <v>928</v>
      </c>
      <c r="E470" s="15" t="s">
        <v>929</v>
      </c>
    </row>
    <row r="471" spans="1:5" x14ac:dyDescent="0.25">
      <c r="A471">
        <v>470</v>
      </c>
      <c r="B471" s="15" t="s">
        <v>13784</v>
      </c>
      <c r="C471" t="s">
        <v>890</v>
      </c>
      <c r="D471" s="15" t="s">
        <v>14345</v>
      </c>
      <c r="E471" s="15" t="s">
        <v>14301</v>
      </c>
    </row>
    <row r="472" spans="1:5" x14ac:dyDescent="0.25">
      <c r="A472">
        <v>471</v>
      </c>
      <c r="B472" s="15" t="s">
        <v>13785</v>
      </c>
      <c r="C472" t="s">
        <v>1177</v>
      </c>
      <c r="D472" s="15" t="s">
        <v>14348</v>
      </c>
      <c r="E472" s="15" t="s">
        <v>14198</v>
      </c>
    </row>
    <row r="473" spans="1:5" x14ac:dyDescent="0.25">
      <c r="A473">
        <v>472</v>
      </c>
      <c r="B473" s="15" t="s">
        <v>1912</v>
      </c>
      <c r="C473" t="s">
        <v>1179</v>
      </c>
      <c r="D473" s="15" t="s">
        <v>14349</v>
      </c>
      <c r="E473" s="15" t="s">
        <v>14350</v>
      </c>
    </row>
    <row r="474" spans="1:5" x14ac:dyDescent="0.25">
      <c r="A474">
        <v>473</v>
      </c>
      <c r="B474" s="15" t="s">
        <v>13786</v>
      </c>
      <c r="C474" t="s">
        <v>882</v>
      </c>
      <c r="D474" s="15" t="s">
        <v>14351</v>
      </c>
      <c r="E474" s="15" t="s">
        <v>14352</v>
      </c>
    </row>
    <row r="475" spans="1:5" x14ac:dyDescent="0.25">
      <c r="A475">
        <v>474</v>
      </c>
      <c r="B475" s="15" t="s">
        <v>125</v>
      </c>
      <c r="C475" t="s">
        <v>1179</v>
      </c>
      <c r="D475" s="15" t="s">
        <v>481</v>
      </c>
      <c r="E475" s="15" t="s">
        <v>482</v>
      </c>
    </row>
    <row r="476" spans="1:5" x14ac:dyDescent="0.25">
      <c r="A476">
        <v>475</v>
      </c>
      <c r="B476" s="15" t="s">
        <v>13787</v>
      </c>
      <c r="C476" t="s">
        <v>161</v>
      </c>
      <c r="D476" s="15" t="s">
        <v>14353</v>
      </c>
      <c r="E476" s="15" t="s">
        <v>14354</v>
      </c>
    </row>
    <row r="477" spans="1:5" x14ac:dyDescent="0.25">
      <c r="A477">
        <v>476</v>
      </c>
      <c r="B477" s="15" t="s">
        <v>6679</v>
      </c>
      <c r="C477" t="s">
        <v>1174</v>
      </c>
      <c r="D477" s="15" t="s">
        <v>7114</v>
      </c>
      <c r="E477" s="15" t="s">
        <v>7115</v>
      </c>
    </row>
    <row r="478" spans="1:5" x14ac:dyDescent="0.25">
      <c r="A478">
        <v>477</v>
      </c>
      <c r="B478" s="15" t="s">
        <v>8289</v>
      </c>
      <c r="C478" t="s">
        <v>1178</v>
      </c>
      <c r="D478" s="15" t="s">
        <v>8366</v>
      </c>
      <c r="E478" s="15" t="s">
        <v>8367</v>
      </c>
    </row>
    <row r="479" spans="1:5" x14ac:dyDescent="0.25">
      <c r="A479">
        <v>478</v>
      </c>
      <c r="B479" s="15" t="s">
        <v>13788</v>
      </c>
      <c r="C479" t="s">
        <v>882</v>
      </c>
      <c r="D479" s="15" t="s">
        <v>14355</v>
      </c>
      <c r="E479" s="15" t="s">
        <v>14356</v>
      </c>
    </row>
    <row r="480" spans="1:5" x14ac:dyDescent="0.25">
      <c r="A480">
        <v>479</v>
      </c>
      <c r="B480" s="15" t="s">
        <v>13789</v>
      </c>
      <c r="C480" t="s">
        <v>882</v>
      </c>
      <c r="D480" s="15" t="s">
        <v>14351</v>
      </c>
      <c r="E480" s="15" t="s">
        <v>14137</v>
      </c>
    </row>
    <row r="481" spans="1:5" x14ac:dyDescent="0.25">
      <c r="A481">
        <v>480</v>
      </c>
      <c r="B481" s="15" t="s">
        <v>13790</v>
      </c>
      <c r="C481" t="s">
        <v>1178</v>
      </c>
      <c r="D481" s="15" t="s">
        <v>14357</v>
      </c>
      <c r="E481" s="15" t="s">
        <v>14358</v>
      </c>
    </row>
    <row r="482" spans="1:5" x14ac:dyDescent="0.25">
      <c r="A482">
        <v>481</v>
      </c>
      <c r="B482" s="15" t="s">
        <v>3745</v>
      </c>
      <c r="C482" t="s">
        <v>876</v>
      </c>
      <c r="D482" s="15" t="s">
        <v>4013</v>
      </c>
      <c r="E482" s="15" t="s">
        <v>4014</v>
      </c>
    </row>
    <row r="483" spans="1:5" x14ac:dyDescent="0.25">
      <c r="A483">
        <v>482</v>
      </c>
      <c r="B483" s="15" t="s">
        <v>8284</v>
      </c>
      <c r="C483" t="s">
        <v>890</v>
      </c>
      <c r="D483" s="15" t="s">
        <v>8368</v>
      </c>
      <c r="E483" s="15" t="s">
        <v>8369</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13791</v>
      </c>
      <c r="C486" t="s">
        <v>1178</v>
      </c>
      <c r="D486" s="15" t="s">
        <v>14359</v>
      </c>
      <c r="E486" s="15" t="s">
        <v>14200</v>
      </c>
    </row>
    <row r="487" spans="1:5" x14ac:dyDescent="0.25">
      <c r="A487">
        <v>486</v>
      </c>
      <c r="B487" s="15" t="s">
        <v>7425</v>
      </c>
      <c r="C487" t="s">
        <v>1208</v>
      </c>
      <c r="D487" s="15" t="s">
        <v>8080</v>
      </c>
      <c r="E487" s="15" t="s">
        <v>8081</v>
      </c>
    </row>
    <row r="488" spans="1:5" x14ac:dyDescent="0.25">
      <c r="A488">
        <v>487</v>
      </c>
      <c r="B488" s="15" t="s">
        <v>13792</v>
      </c>
      <c r="C488" t="s">
        <v>1178</v>
      </c>
      <c r="D488" s="15" t="s">
        <v>14360</v>
      </c>
      <c r="E488" s="15" t="s">
        <v>14213</v>
      </c>
    </row>
    <row r="489" spans="1:5" x14ac:dyDescent="0.25">
      <c r="A489">
        <v>488</v>
      </c>
      <c r="B489" s="15" t="s">
        <v>13793</v>
      </c>
      <c r="C489" t="s">
        <v>1208</v>
      </c>
      <c r="D489" s="15" t="s">
        <v>14361</v>
      </c>
      <c r="E489" s="15" t="s">
        <v>14362</v>
      </c>
    </row>
    <row r="490" spans="1:5" x14ac:dyDescent="0.25">
      <c r="A490">
        <v>489</v>
      </c>
      <c r="B490" s="15" t="s">
        <v>13794</v>
      </c>
      <c r="C490" t="s">
        <v>1177</v>
      </c>
      <c r="D490" s="15" t="s">
        <v>14363</v>
      </c>
      <c r="E490" s="15" t="s">
        <v>14364</v>
      </c>
    </row>
    <row r="491" spans="1:5" x14ac:dyDescent="0.25">
      <c r="A491">
        <v>490</v>
      </c>
      <c r="B491" s="15" t="s">
        <v>4741</v>
      </c>
      <c r="C491" t="s">
        <v>1174</v>
      </c>
      <c r="D491" s="15" t="s">
        <v>4861</v>
      </c>
      <c r="E491" s="15" t="s">
        <v>4862</v>
      </c>
    </row>
    <row r="492" spans="1:5" x14ac:dyDescent="0.25">
      <c r="A492">
        <v>491</v>
      </c>
      <c r="B492" s="15" t="s">
        <v>9367</v>
      </c>
      <c r="C492" t="s">
        <v>1174</v>
      </c>
      <c r="D492" s="15" t="s">
        <v>11970</v>
      </c>
      <c r="E492" s="15" t="s">
        <v>11971</v>
      </c>
    </row>
    <row r="493" spans="1:5" x14ac:dyDescent="0.25">
      <c r="A493">
        <v>492</v>
      </c>
      <c r="B493" s="15" t="s">
        <v>13795</v>
      </c>
      <c r="C493" t="s">
        <v>1178</v>
      </c>
      <c r="D493" s="15" t="s">
        <v>14365</v>
      </c>
      <c r="E493" s="15" t="s">
        <v>14196</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13796</v>
      </c>
      <c r="C497" t="s">
        <v>876</v>
      </c>
      <c r="D497" s="15" t="s">
        <v>14366</v>
      </c>
      <c r="E497" s="15" t="s">
        <v>14367</v>
      </c>
    </row>
    <row r="498" spans="1:5" x14ac:dyDescent="0.25">
      <c r="A498">
        <v>497</v>
      </c>
      <c r="B498" s="15" t="s">
        <v>13797</v>
      </c>
      <c r="C498" t="s">
        <v>1174</v>
      </c>
      <c r="D498" s="15" t="s">
        <v>14368</v>
      </c>
      <c r="E498" s="15" t="s">
        <v>14369</v>
      </c>
    </row>
    <row r="499" spans="1:5" x14ac:dyDescent="0.25">
      <c r="A499">
        <v>498</v>
      </c>
      <c r="B499" s="15" t="s">
        <v>2042</v>
      </c>
      <c r="C499" t="s">
        <v>882</v>
      </c>
      <c r="D499" s="15" t="s">
        <v>2093</v>
      </c>
      <c r="E499" s="15" t="s">
        <v>2094</v>
      </c>
    </row>
    <row r="500" spans="1:5" x14ac:dyDescent="0.25">
      <c r="A500">
        <v>499</v>
      </c>
      <c r="B500" s="15" t="s">
        <v>13798</v>
      </c>
      <c r="C500" t="s">
        <v>885</v>
      </c>
      <c r="D500" s="15" t="s">
        <v>14370</v>
      </c>
      <c r="E500" s="15" t="s">
        <v>14371</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13799</v>
      </c>
      <c r="C503" t="s">
        <v>1179</v>
      </c>
      <c r="D503" s="15" t="s">
        <v>14372</v>
      </c>
      <c r="E503" s="15" t="s">
        <v>14373</v>
      </c>
    </row>
    <row r="504" spans="1:5" x14ac:dyDescent="0.25">
      <c r="A504">
        <v>503</v>
      </c>
      <c r="B504" s="15" t="s">
        <v>8278</v>
      </c>
      <c r="C504" t="s">
        <v>888</v>
      </c>
      <c r="D504" s="15" t="s">
        <v>8372</v>
      </c>
      <c r="E504" s="15" t="s">
        <v>8373</v>
      </c>
    </row>
    <row r="505" spans="1:5" x14ac:dyDescent="0.25">
      <c r="A505">
        <v>504</v>
      </c>
      <c r="B505" s="15" t="s">
        <v>13800</v>
      </c>
      <c r="C505" t="s">
        <v>1174</v>
      </c>
      <c r="D505" s="15" t="s">
        <v>14374</v>
      </c>
      <c r="E505" s="15" t="s">
        <v>14375</v>
      </c>
    </row>
    <row r="506" spans="1:5" x14ac:dyDescent="0.25">
      <c r="A506">
        <v>505</v>
      </c>
      <c r="B506" s="15" t="s">
        <v>122</v>
      </c>
      <c r="C506" t="s">
        <v>1167</v>
      </c>
      <c r="D506" s="15" t="s">
        <v>475</v>
      </c>
      <c r="E506" s="15" t="s">
        <v>476</v>
      </c>
    </row>
    <row r="507" spans="1:5" x14ac:dyDescent="0.25">
      <c r="A507">
        <v>506</v>
      </c>
      <c r="B507" s="15" t="s">
        <v>6672</v>
      </c>
      <c r="C507" t="s">
        <v>1174</v>
      </c>
      <c r="D507" s="15" t="s">
        <v>7116</v>
      </c>
      <c r="E507" s="15" t="s">
        <v>7117</v>
      </c>
    </row>
    <row r="508" spans="1:5" x14ac:dyDescent="0.25">
      <c r="A508">
        <v>507</v>
      </c>
      <c r="B508" s="15" t="s">
        <v>8273</v>
      </c>
      <c r="C508" t="s">
        <v>1178</v>
      </c>
      <c r="D508" s="15" t="s">
        <v>8374</v>
      </c>
      <c r="E508" s="15" t="s">
        <v>8375</v>
      </c>
    </row>
    <row r="509" spans="1:5" x14ac:dyDescent="0.25">
      <c r="A509">
        <v>508</v>
      </c>
      <c r="B509" s="15" t="s">
        <v>6695</v>
      </c>
      <c r="C509" t="s">
        <v>1179</v>
      </c>
      <c r="D509" s="15" t="s">
        <v>7118</v>
      </c>
      <c r="E509" s="15" t="s">
        <v>7119</v>
      </c>
    </row>
    <row r="510" spans="1:5" x14ac:dyDescent="0.25">
      <c r="A510">
        <v>509</v>
      </c>
      <c r="B510" s="15" t="s">
        <v>1807</v>
      </c>
      <c r="C510" t="s">
        <v>876</v>
      </c>
      <c r="D510" s="15" t="s">
        <v>1040</v>
      </c>
      <c r="E510" s="15" t="s">
        <v>1041</v>
      </c>
    </row>
    <row r="511" spans="1:5" x14ac:dyDescent="0.25">
      <c r="A511">
        <v>510</v>
      </c>
      <c r="B511" s="15" t="s">
        <v>13801</v>
      </c>
      <c r="C511" t="s">
        <v>876</v>
      </c>
      <c r="D511" s="15" t="s">
        <v>14345</v>
      </c>
      <c r="E511" s="15" t="s">
        <v>14376</v>
      </c>
    </row>
    <row r="512" spans="1:5" x14ac:dyDescent="0.25">
      <c r="A512">
        <v>511</v>
      </c>
      <c r="B512" s="15" t="s">
        <v>121</v>
      </c>
      <c r="C512" t="s">
        <v>1177</v>
      </c>
      <c r="D512" s="15" t="s">
        <v>473</v>
      </c>
      <c r="E512" s="15" t="s">
        <v>474</v>
      </c>
    </row>
    <row r="513" spans="1:5" x14ac:dyDescent="0.25">
      <c r="A513">
        <v>512</v>
      </c>
      <c r="B513" s="15" t="s">
        <v>8710</v>
      </c>
      <c r="C513" t="s">
        <v>1208</v>
      </c>
      <c r="D513" s="15" t="s">
        <v>8768</v>
      </c>
      <c r="E513" s="15" t="s">
        <v>8769</v>
      </c>
    </row>
    <row r="514" spans="1:5" x14ac:dyDescent="0.25">
      <c r="A514">
        <v>513</v>
      </c>
      <c r="B514" s="15" t="s">
        <v>13802</v>
      </c>
      <c r="C514" t="s">
        <v>1178</v>
      </c>
      <c r="D514" s="15" t="s">
        <v>14377</v>
      </c>
      <c r="E514" s="15" t="s">
        <v>14378</v>
      </c>
    </row>
    <row r="515" spans="1:5" x14ac:dyDescent="0.25">
      <c r="A515">
        <v>514</v>
      </c>
      <c r="B515" s="15" t="s">
        <v>12264</v>
      </c>
      <c r="C515" t="s">
        <v>1174</v>
      </c>
      <c r="D515" s="15" t="s">
        <v>12669</v>
      </c>
      <c r="E515" s="15" t="s">
        <v>12670</v>
      </c>
    </row>
    <row r="516" spans="1:5" x14ac:dyDescent="0.25">
      <c r="A516">
        <v>515</v>
      </c>
      <c r="B516" s="15" t="s">
        <v>13803</v>
      </c>
      <c r="C516" t="s">
        <v>890</v>
      </c>
      <c r="D516" s="15" t="s">
        <v>14379</v>
      </c>
      <c r="E516" s="15" t="s">
        <v>14380</v>
      </c>
    </row>
    <row r="517" spans="1:5" x14ac:dyDescent="0.25">
      <c r="A517">
        <v>516</v>
      </c>
      <c r="B517" s="15" t="s">
        <v>9400</v>
      </c>
      <c r="C517" t="s">
        <v>876</v>
      </c>
      <c r="D517" s="15" t="s">
        <v>11972</v>
      </c>
      <c r="E517" s="15" t="s">
        <v>11973</v>
      </c>
    </row>
    <row r="518" spans="1:5" x14ac:dyDescent="0.25">
      <c r="A518">
        <v>517</v>
      </c>
      <c r="B518" s="15" t="s">
        <v>13804</v>
      </c>
      <c r="C518" t="s">
        <v>1177</v>
      </c>
      <c r="D518" s="15" t="s">
        <v>14381</v>
      </c>
      <c r="E518" s="15" t="s">
        <v>14142</v>
      </c>
    </row>
    <row r="519" spans="1:5" x14ac:dyDescent="0.25">
      <c r="A519">
        <v>518</v>
      </c>
      <c r="B519" s="15" t="s">
        <v>9405</v>
      </c>
      <c r="C519" t="s">
        <v>1177</v>
      </c>
      <c r="D519" s="15" t="s">
        <v>11974</v>
      </c>
      <c r="E519" s="15" t="s">
        <v>11975</v>
      </c>
    </row>
    <row r="520" spans="1:5" x14ac:dyDescent="0.25">
      <c r="A520">
        <v>519</v>
      </c>
      <c r="B520" s="15" t="s">
        <v>13805</v>
      </c>
      <c r="C520" t="s">
        <v>1178</v>
      </c>
      <c r="D520" s="15">
        <v>0</v>
      </c>
      <c r="E520" s="15">
        <v>0</v>
      </c>
    </row>
    <row r="521" spans="1:5" x14ac:dyDescent="0.25">
      <c r="A521">
        <v>520</v>
      </c>
      <c r="B521" s="15" t="s">
        <v>8705</v>
      </c>
      <c r="C521" t="s">
        <v>882</v>
      </c>
      <c r="D521" s="15" t="s">
        <v>8770</v>
      </c>
      <c r="E521" s="15" t="s">
        <v>8771</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8698</v>
      </c>
      <c r="C524" t="s">
        <v>882</v>
      </c>
      <c r="D524" s="15" t="s">
        <v>8772</v>
      </c>
      <c r="E524" s="15" t="s">
        <v>8773</v>
      </c>
    </row>
    <row r="525" spans="1:5" x14ac:dyDescent="0.25">
      <c r="A525">
        <v>524</v>
      </c>
      <c r="B525" s="15" t="s">
        <v>13806</v>
      </c>
      <c r="C525" t="s">
        <v>890</v>
      </c>
      <c r="D525" s="15" t="s">
        <v>14382</v>
      </c>
      <c r="E525" s="15" t="s">
        <v>14219</v>
      </c>
    </row>
    <row r="526" spans="1:5" x14ac:dyDescent="0.25">
      <c r="A526">
        <v>525</v>
      </c>
      <c r="B526" s="15" t="s">
        <v>13807</v>
      </c>
      <c r="C526" t="s">
        <v>885</v>
      </c>
      <c r="D526" s="15" t="s">
        <v>14141</v>
      </c>
      <c r="E526" s="15" t="s">
        <v>14383</v>
      </c>
    </row>
    <row r="527" spans="1:5" x14ac:dyDescent="0.25">
      <c r="A527">
        <v>526</v>
      </c>
      <c r="B527" s="15" t="s">
        <v>13808</v>
      </c>
      <c r="C527" t="s">
        <v>882</v>
      </c>
      <c r="D527" s="15" t="s">
        <v>14195</v>
      </c>
      <c r="E527" s="15" t="s">
        <v>14384</v>
      </c>
    </row>
    <row r="528" spans="1:5" x14ac:dyDescent="0.25">
      <c r="A528">
        <v>527</v>
      </c>
      <c r="B528" s="15" t="s">
        <v>13809</v>
      </c>
      <c r="C528" t="s">
        <v>1167</v>
      </c>
      <c r="D528" s="15" t="s">
        <v>14385</v>
      </c>
      <c r="E528" s="15" t="s">
        <v>14259</v>
      </c>
    </row>
    <row r="529" spans="1:5" x14ac:dyDescent="0.25">
      <c r="A529">
        <v>528</v>
      </c>
      <c r="B529" s="15" t="s">
        <v>9424</v>
      </c>
      <c r="C529" t="s">
        <v>1174</v>
      </c>
      <c r="D529" s="15" t="s">
        <v>11976</v>
      </c>
      <c r="E529" s="15" t="s">
        <v>11977</v>
      </c>
    </row>
    <row r="530" spans="1:5" x14ac:dyDescent="0.25">
      <c r="A530">
        <v>529</v>
      </c>
      <c r="B530" s="15" t="s">
        <v>5402</v>
      </c>
      <c r="C530" t="s">
        <v>876</v>
      </c>
      <c r="D530" s="15" t="s">
        <v>5601</v>
      </c>
      <c r="E530" s="15" t="s">
        <v>5602</v>
      </c>
    </row>
    <row r="531" spans="1:5" x14ac:dyDescent="0.25">
      <c r="A531">
        <v>530</v>
      </c>
      <c r="B531" s="15" t="s">
        <v>130</v>
      </c>
      <c r="C531" t="s">
        <v>1177</v>
      </c>
      <c r="D531" s="15" t="s">
        <v>491</v>
      </c>
      <c r="E531" s="15" t="s">
        <v>492</v>
      </c>
    </row>
    <row r="532" spans="1:5" x14ac:dyDescent="0.25">
      <c r="A532">
        <v>531</v>
      </c>
      <c r="B532" s="15" t="s">
        <v>13810</v>
      </c>
      <c r="C532" t="s">
        <v>1178</v>
      </c>
      <c r="D532" s="15" t="s">
        <v>14386</v>
      </c>
      <c r="E532" s="15" t="s">
        <v>14323</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8082</v>
      </c>
    </row>
    <row r="536" spans="1:5" x14ac:dyDescent="0.25">
      <c r="A536">
        <v>535</v>
      </c>
      <c r="B536" s="15" t="s">
        <v>13811</v>
      </c>
      <c r="C536" t="s">
        <v>890</v>
      </c>
      <c r="D536" s="15" t="s">
        <v>14342</v>
      </c>
      <c r="E536" s="15" t="s">
        <v>14387</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13812</v>
      </c>
      <c r="C541" t="s">
        <v>890</v>
      </c>
      <c r="D541" s="15" t="s">
        <v>14379</v>
      </c>
      <c r="E541" s="15" t="s">
        <v>14388</v>
      </c>
    </row>
    <row r="542" spans="1:5" x14ac:dyDescent="0.25">
      <c r="A542">
        <v>541</v>
      </c>
      <c r="B542" s="15" t="s">
        <v>4739</v>
      </c>
      <c r="C542" t="s">
        <v>888</v>
      </c>
      <c r="D542" s="15" t="s">
        <v>4857</v>
      </c>
      <c r="E542" s="15" t="s">
        <v>4858</v>
      </c>
    </row>
    <row r="543" spans="1:5" x14ac:dyDescent="0.25">
      <c r="A543">
        <v>542</v>
      </c>
      <c r="B543" s="15" t="s">
        <v>6996</v>
      </c>
      <c r="C543" t="s">
        <v>1174</v>
      </c>
      <c r="D543" s="15" t="s">
        <v>7120</v>
      </c>
      <c r="E543" s="15" t="s">
        <v>7121</v>
      </c>
    </row>
    <row r="544" spans="1:5" x14ac:dyDescent="0.25">
      <c r="A544">
        <v>543</v>
      </c>
      <c r="B544" s="15" t="s">
        <v>13813</v>
      </c>
      <c r="C544" t="s">
        <v>1174</v>
      </c>
      <c r="D544" s="15" t="s">
        <v>14389</v>
      </c>
      <c r="E544" s="15" t="s">
        <v>14390</v>
      </c>
    </row>
    <row r="545" spans="1:5" x14ac:dyDescent="0.25">
      <c r="A545">
        <v>544</v>
      </c>
      <c r="B545" s="15" t="s">
        <v>8693</v>
      </c>
      <c r="C545" t="s">
        <v>876</v>
      </c>
      <c r="D545" s="15" t="s">
        <v>8774</v>
      </c>
      <c r="E545" s="15" t="s">
        <v>8775</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14214</v>
      </c>
      <c r="E548" s="15" t="s">
        <v>14391</v>
      </c>
    </row>
    <row r="549" spans="1:5" x14ac:dyDescent="0.25">
      <c r="A549">
        <v>548</v>
      </c>
      <c r="B549" s="15" t="s">
        <v>7066</v>
      </c>
      <c r="C549" t="s">
        <v>876</v>
      </c>
      <c r="D549" s="15" t="s">
        <v>7122</v>
      </c>
      <c r="E549" s="15" t="s">
        <v>7123</v>
      </c>
    </row>
    <row r="550" spans="1:5" x14ac:dyDescent="0.25">
      <c r="A550">
        <v>549</v>
      </c>
      <c r="B550" s="15" t="s">
        <v>13292</v>
      </c>
      <c r="C550" t="s">
        <v>1174</v>
      </c>
      <c r="D550" s="15" t="s">
        <v>13489</v>
      </c>
      <c r="E550" s="15" t="s">
        <v>13490</v>
      </c>
    </row>
    <row r="551" spans="1:5" x14ac:dyDescent="0.25">
      <c r="A551">
        <v>550</v>
      </c>
      <c r="B551" s="15" t="s">
        <v>13814</v>
      </c>
      <c r="C551" t="s">
        <v>1178</v>
      </c>
      <c r="D551" s="15" t="s">
        <v>14392</v>
      </c>
      <c r="E551" s="15" t="s">
        <v>14347</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14267</v>
      </c>
      <c r="E554" s="15" t="s">
        <v>14384</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13815</v>
      </c>
      <c r="C558" t="s">
        <v>1179</v>
      </c>
      <c r="D558" s="15" t="s">
        <v>14289</v>
      </c>
      <c r="E558" s="15" t="s">
        <v>14393</v>
      </c>
    </row>
    <row r="559" spans="1:5" x14ac:dyDescent="0.25">
      <c r="A559">
        <v>558</v>
      </c>
      <c r="B559" s="15" t="s">
        <v>13816</v>
      </c>
      <c r="C559" t="s">
        <v>1177</v>
      </c>
      <c r="D559" s="15" t="s">
        <v>14394</v>
      </c>
      <c r="E559" s="15" t="s">
        <v>14395</v>
      </c>
    </row>
    <row r="560" spans="1:5" x14ac:dyDescent="0.25">
      <c r="A560">
        <v>559</v>
      </c>
      <c r="B560" s="15" t="s">
        <v>3130</v>
      </c>
      <c r="C560" t="s">
        <v>882</v>
      </c>
      <c r="D560" s="15" t="s">
        <v>3160</v>
      </c>
      <c r="E560" s="15" t="s">
        <v>3161</v>
      </c>
    </row>
    <row r="561" spans="1:5" x14ac:dyDescent="0.25">
      <c r="A561">
        <v>560</v>
      </c>
      <c r="B561" s="15" t="s">
        <v>8688</v>
      </c>
      <c r="C561" t="s">
        <v>885</v>
      </c>
      <c r="D561" s="15" t="s">
        <v>8776</v>
      </c>
      <c r="E561" s="15" t="s">
        <v>8777</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12447</v>
      </c>
      <c r="C564" t="s">
        <v>1174</v>
      </c>
      <c r="D564" s="15" t="s">
        <v>12671</v>
      </c>
      <c r="E564" s="15" t="s">
        <v>12672</v>
      </c>
    </row>
    <row r="565" spans="1:5" x14ac:dyDescent="0.25">
      <c r="A565">
        <v>564</v>
      </c>
      <c r="B565" s="15" t="s">
        <v>13817</v>
      </c>
      <c r="C565" t="s">
        <v>1178</v>
      </c>
      <c r="D565" s="15" t="s">
        <v>14396</v>
      </c>
      <c r="E565" s="15" t="s">
        <v>14282</v>
      </c>
    </row>
    <row r="566" spans="1:5" x14ac:dyDescent="0.25">
      <c r="A566">
        <v>565</v>
      </c>
      <c r="B566" s="15" t="s">
        <v>3134</v>
      </c>
      <c r="C566" t="s">
        <v>881</v>
      </c>
      <c r="D566" s="15" t="s">
        <v>3162</v>
      </c>
      <c r="E566" s="15" t="s">
        <v>3163</v>
      </c>
    </row>
    <row r="567" spans="1:5" x14ac:dyDescent="0.25">
      <c r="A567">
        <v>566</v>
      </c>
      <c r="B567" s="15" t="s">
        <v>7972</v>
      </c>
      <c r="C567" t="s">
        <v>876</v>
      </c>
      <c r="D567" s="15" t="s">
        <v>8083</v>
      </c>
      <c r="E567" s="15" t="s">
        <v>8084</v>
      </c>
    </row>
    <row r="568" spans="1:5" x14ac:dyDescent="0.25">
      <c r="A568">
        <v>567</v>
      </c>
      <c r="B568" s="15" t="s">
        <v>120</v>
      </c>
      <c r="C568" t="s">
        <v>882</v>
      </c>
      <c r="D568" s="15" t="s">
        <v>471</v>
      </c>
      <c r="E568" s="15" t="s">
        <v>472</v>
      </c>
    </row>
    <row r="569" spans="1:5" x14ac:dyDescent="0.25">
      <c r="A569">
        <v>568</v>
      </c>
      <c r="B569" s="15" t="s">
        <v>13818</v>
      </c>
      <c r="C569" t="s">
        <v>882</v>
      </c>
      <c r="D569" s="15" t="s">
        <v>14218</v>
      </c>
      <c r="E569" s="15" t="s">
        <v>14397</v>
      </c>
    </row>
    <row r="570" spans="1:5" x14ac:dyDescent="0.25">
      <c r="A570">
        <v>569</v>
      </c>
      <c r="B570" s="15" t="s">
        <v>13819</v>
      </c>
      <c r="C570" t="s">
        <v>890</v>
      </c>
      <c r="D570" s="15" t="s">
        <v>14193</v>
      </c>
      <c r="E570" s="15" t="s">
        <v>14398</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13820</v>
      </c>
      <c r="C574" t="s">
        <v>1179</v>
      </c>
      <c r="D574" s="15" t="s">
        <v>14399</v>
      </c>
      <c r="E574" s="15" t="s">
        <v>14400</v>
      </c>
    </row>
    <row r="575" spans="1:5" x14ac:dyDescent="0.25">
      <c r="A575">
        <v>574</v>
      </c>
      <c r="B575" s="15" t="s">
        <v>13821</v>
      </c>
      <c r="C575" t="s">
        <v>1177</v>
      </c>
      <c r="D575" s="15" t="s">
        <v>14201</v>
      </c>
      <c r="E575" s="15" t="s">
        <v>14401</v>
      </c>
    </row>
    <row r="576" spans="1:5" x14ac:dyDescent="0.25">
      <c r="A576">
        <v>575</v>
      </c>
      <c r="B576" s="15" t="s">
        <v>3138</v>
      </c>
      <c r="C576" t="s">
        <v>882</v>
      </c>
      <c r="D576" s="15" t="s">
        <v>3164</v>
      </c>
      <c r="E576" s="15" t="s">
        <v>3165</v>
      </c>
    </row>
    <row r="577" spans="1:5" x14ac:dyDescent="0.25">
      <c r="A577">
        <v>576</v>
      </c>
      <c r="B577" s="15" t="s">
        <v>8684</v>
      </c>
      <c r="C577" t="s">
        <v>1179</v>
      </c>
      <c r="D577" s="15" t="s">
        <v>8778</v>
      </c>
      <c r="E577" s="15" t="s">
        <v>8779</v>
      </c>
    </row>
    <row r="578" spans="1:5" x14ac:dyDescent="0.25">
      <c r="A578">
        <v>577</v>
      </c>
      <c r="B578" s="15" t="s">
        <v>13822</v>
      </c>
      <c r="C578" t="s">
        <v>885</v>
      </c>
      <c r="D578" s="15" t="s">
        <v>14402</v>
      </c>
      <c r="E578" s="15" t="s">
        <v>14311</v>
      </c>
    </row>
    <row r="579" spans="1:5" x14ac:dyDescent="0.25">
      <c r="A579">
        <v>578</v>
      </c>
      <c r="B579" s="15" t="s">
        <v>2944</v>
      </c>
      <c r="C579" t="s">
        <v>1167</v>
      </c>
      <c r="D579" s="15" t="s">
        <v>3029</v>
      </c>
      <c r="E579" s="15" t="s">
        <v>3030</v>
      </c>
    </row>
    <row r="580" spans="1:5" x14ac:dyDescent="0.25">
      <c r="A580">
        <v>579</v>
      </c>
      <c r="B580" s="15" t="s">
        <v>13823</v>
      </c>
      <c r="C580" t="s">
        <v>876</v>
      </c>
      <c r="D580" s="15" t="s">
        <v>14403</v>
      </c>
      <c r="E580" s="15" t="s">
        <v>14404</v>
      </c>
    </row>
    <row r="581" spans="1:5" x14ac:dyDescent="0.25">
      <c r="A581">
        <v>580</v>
      </c>
      <c r="B581" s="15" t="s">
        <v>8681</v>
      </c>
      <c r="C581" t="s">
        <v>890</v>
      </c>
      <c r="D581" s="15" t="s">
        <v>8780</v>
      </c>
      <c r="E581" s="15" t="s">
        <v>8781</v>
      </c>
    </row>
    <row r="582" spans="1:5" x14ac:dyDescent="0.25">
      <c r="A582">
        <v>581</v>
      </c>
      <c r="B582" s="15" t="s">
        <v>8676</v>
      </c>
      <c r="C582" t="s">
        <v>1179</v>
      </c>
      <c r="D582" s="15" t="s">
        <v>8782</v>
      </c>
      <c r="E582" s="15" t="s">
        <v>8783</v>
      </c>
    </row>
    <row r="583" spans="1:5" x14ac:dyDescent="0.25">
      <c r="A583">
        <v>582</v>
      </c>
      <c r="B583" s="15" t="s">
        <v>13824</v>
      </c>
      <c r="C583" t="s">
        <v>1178</v>
      </c>
      <c r="D583" s="15" t="s">
        <v>20767</v>
      </c>
      <c r="E583" s="15" t="s">
        <v>20768</v>
      </c>
    </row>
    <row r="584" spans="1:5" x14ac:dyDescent="0.25">
      <c r="A584">
        <v>583</v>
      </c>
      <c r="B584" s="15" t="s">
        <v>13825</v>
      </c>
      <c r="C584" t="s">
        <v>890</v>
      </c>
      <c r="D584" s="15" t="s">
        <v>14195</v>
      </c>
      <c r="E584" s="15" t="s">
        <v>14405</v>
      </c>
    </row>
    <row r="585" spans="1:5" x14ac:dyDescent="0.25">
      <c r="A585">
        <v>584</v>
      </c>
      <c r="B585" s="15" t="s">
        <v>8671</v>
      </c>
      <c r="C585" t="s">
        <v>881</v>
      </c>
      <c r="D585" s="15" t="s">
        <v>8784</v>
      </c>
      <c r="E585" s="15" t="s">
        <v>8785</v>
      </c>
    </row>
    <row r="586" spans="1:5" x14ac:dyDescent="0.25">
      <c r="A586">
        <v>585</v>
      </c>
      <c r="B586" s="15" t="s">
        <v>13826</v>
      </c>
      <c r="C586" t="s">
        <v>1167</v>
      </c>
      <c r="D586" s="15" t="s">
        <v>14305</v>
      </c>
      <c r="E586" s="15" t="s">
        <v>14378</v>
      </c>
    </row>
    <row r="587" spans="1:5" x14ac:dyDescent="0.25">
      <c r="A587">
        <v>586</v>
      </c>
      <c r="B587" s="15" t="s">
        <v>6987</v>
      </c>
      <c r="C587" t="s">
        <v>1174</v>
      </c>
      <c r="D587" s="15" t="s">
        <v>7124</v>
      </c>
      <c r="E587" s="15" t="s">
        <v>7125</v>
      </c>
    </row>
    <row r="588" spans="1:5" x14ac:dyDescent="0.25">
      <c r="A588">
        <v>587</v>
      </c>
      <c r="B588" s="15" t="s">
        <v>5411</v>
      </c>
      <c r="C588" t="s">
        <v>882</v>
      </c>
      <c r="D588" s="15" t="s">
        <v>5603</v>
      </c>
      <c r="E588" s="15" t="s">
        <v>5604</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6960</v>
      </c>
      <c r="C594" t="s">
        <v>1174</v>
      </c>
      <c r="D594" s="15" t="s">
        <v>7126</v>
      </c>
      <c r="E594" s="15" t="s">
        <v>7127</v>
      </c>
    </row>
    <row r="595" spans="1:5" x14ac:dyDescent="0.25">
      <c r="A595">
        <v>594</v>
      </c>
      <c r="B595" s="15" t="s">
        <v>13827</v>
      </c>
      <c r="C595" t="s">
        <v>1174</v>
      </c>
      <c r="D595" s="15" t="s">
        <v>14406</v>
      </c>
      <c r="E595" s="15" t="s">
        <v>14407</v>
      </c>
    </row>
    <row r="596" spans="1:5" x14ac:dyDescent="0.25">
      <c r="A596">
        <v>595</v>
      </c>
      <c r="B596" s="15" t="s">
        <v>1691</v>
      </c>
      <c r="C596" t="s">
        <v>885</v>
      </c>
      <c r="D596" s="15" t="s">
        <v>846</v>
      </c>
      <c r="E596" s="15" t="s">
        <v>847</v>
      </c>
    </row>
    <row r="597" spans="1:5" x14ac:dyDescent="0.25">
      <c r="A597">
        <v>596</v>
      </c>
      <c r="B597" s="15" t="s">
        <v>13828</v>
      </c>
      <c r="C597" t="s">
        <v>876</v>
      </c>
      <c r="D597" s="15" t="s">
        <v>14372</v>
      </c>
      <c r="E597" s="15" t="s">
        <v>14408</v>
      </c>
    </row>
    <row r="598" spans="1:5" x14ac:dyDescent="0.25">
      <c r="A598">
        <v>597</v>
      </c>
      <c r="B598" s="15" t="s">
        <v>13829</v>
      </c>
      <c r="C598" t="s">
        <v>885</v>
      </c>
      <c r="D598" s="15" t="s">
        <v>14409</v>
      </c>
      <c r="E598" s="15" t="s">
        <v>14410</v>
      </c>
    </row>
    <row r="599" spans="1:5" x14ac:dyDescent="0.25">
      <c r="A599">
        <v>598</v>
      </c>
      <c r="B599" s="15" t="s">
        <v>2881</v>
      </c>
      <c r="C599" t="s">
        <v>1178</v>
      </c>
      <c r="D599" s="15" t="s">
        <v>2906</v>
      </c>
      <c r="E599" s="15" t="s">
        <v>2907</v>
      </c>
    </row>
    <row r="600" spans="1:5" x14ac:dyDescent="0.25">
      <c r="A600">
        <v>599</v>
      </c>
      <c r="B600" s="15" t="s">
        <v>13830</v>
      </c>
      <c r="C600" t="s">
        <v>1177</v>
      </c>
      <c r="D600" s="15" t="s">
        <v>14365</v>
      </c>
      <c r="E600" s="15" t="s">
        <v>14411</v>
      </c>
    </row>
    <row r="601" spans="1:5" x14ac:dyDescent="0.25">
      <c r="A601">
        <v>600</v>
      </c>
      <c r="B601" s="15" t="s">
        <v>13831</v>
      </c>
      <c r="C601" t="s">
        <v>1178</v>
      </c>
      <c r="D601" s="15" t="s">
        <v>14412</v>
      </c>
      <c r="E601" s="15" t="s">
        <v>14413</v>
      </c>
    </row>
    <row r="602" spans="1:5" x14ac:dyDescent="0.25">
      <c r="A602">
        <v>601</v>
      </c>
      <c r="B602" s="15" t="s">
        <v>13832</v>
      </c>
      <c r="C602" t="s">
        <v>885</v>
      </c>
      <c r="D602" s="15" t="s">
        <v>14305</v>
      </c>
      <c r="E602" s="15" t="s">
        <v>14414</v>
      </c>
    </row>
    <row r="603" spans="1:5" x14ac:dyDescent="0.25">
      <c r="A603">
        <v>602</v>
      </c>
      <c r="B603" s="15" t="s">
        <v>3112</v>
      </c>
      <c r="C603" t="s">
        <v>1177</v>
      </c>
      <c r="D603" s="15" t="s">
        <v>3150</v>
      </c>
      <c r="E603" s="15" t="s">
        <v>3151</v>
      </c>
    </row>
    <row r="604" spans="1:5" x14ac:dyDescent="0.25">
      <c r="A604">
        <v>603</v>
      </c>
      <c r="B604" s="15" t="s">
        <v>13833</v>
      </c>
      <c r="C604" t="s">
        <v>1174</v>
      </c>
      <c r="D604" s="15" t="s">
        <v>14415</v>
      </c>
      <c r="E604" s="15" t="s">
        <v>14416</v>
      </c>
    </row>
    <row r="605" spans="1:5" x14ac:dyDescent="0.25">
      <c r="A605">
        <v>604</v>
      </c>
      <c r="B605" s="15" t="s">
        <v>13834</v>
      </c>
      <c r="C605" t="s">
        <v>1174</v>
      </c>
      <c r="D605" s="15" t="s">
        <v>14417</v>
      </c>
      <c r="E605" s="15" t="s">
        <v>14418</v>
      </c>
    </row>
    <row r="606" spans="1:5" x14ac:dyDescent="0.25">
      <c r="A606">
        <v>605</v>
      </c>
      <c r="B606" s="15" t="s">
        <v>1923</v>
      </c>
      <c r="C606" t="s">
        <v>1167</v>
      </c>
      <c r="D606" s="15" t="s">
        <v>1093</v>
      </c>
      <c r="E606" s="15" t="s">
        <v>1094</v>
      </c>
    </row>
    <row r="607" spans="1:5" x14ac:dyDescent="0.25">
      <c r="A607">
        <v>606</v>
      </c>
      <c r="B607" s="15" t="s">
        <v>12424</v>
      </c>
      <c r="C607" t="s">
        <v>1208</v>
      </c>
      <c r="D607" s="15" t="s">
        <v>12673</v>
      </c>
      <c r="E607" s="15" t="s">
        <v>12674</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14419</v>
      </c>
      <c r="E615" s="15" t="s">
        <v>14241</v>
      </c>
    </row>
    <row r="616" spans="1:5" x14ac:dyDescent="0.25">
      <c r="A616">
        <v>615</v>
      </c>
      <c r="B616" s="15" t="s">
        <v>3381</v>
      </c>
      <c r="C616" t="s">
        <v>1167</v>
      </c>
      <c r="D616" s="15" t="s">
        <v>3390</v>
      </c>
      <c r="E616" s="15" t="s">
        <v>3391</v>
      </c>
    </row>
    <row r="617" spans="1:5" x14ac:dyDescent="0.25">
      <c r="A617">
        <v>616</v>
      </c>
      <c r="B617" s="15" t="s">
        <v>13835</v>
      </c>
      <c r="C617" t="s">
        <v>885</v>
      </c>
      <c r="D617" s="15" t="s">
        <v>14420</v>
      </c>
      <c r="E617" s="15" t="s">
        <v>14245</v>
      </c>
    </row>
    <row r="618" spans="1:5" x14ac:dyDescent="0.25">
      <c r="A618">
        <v>617</v>
      </c>
      <c r="B618" s="15" t="s">
        <v>13836</v>
      </c>
      <c r="C618" t="s">
        <v>882</v>
      </c>
      <c r="D618" s="15" t="s">
        <v>14421</v>
      </c>
      <c r="E618" s="15" t="s">
        <v>14422</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13837</v>
      </c>
      <c r="C622" t="s">
        <v>1167</v>
      </c>
      <c r="D622" s="15" t="s">
        <v>14423</v>
      </c>
      <c r="E622" s="15" t="s">
        <v>14424</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8085</v>
      </c>
      <c r="E625" s="15" t="s">
        <v>8086</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13838</v>
      </c>
      <c r="C628" t="s">
        <v>885</v>
      </c>
      <c r="D628" s="15" t="s">
        <v>14425</v>
      </c>
      <c r="E628" s="15" t="s">
        <v>14426</v>
      </c>
    </row>
    <row r="629" spans="1:5" x14ac:dyDescent="0.25">
      <c r="A629">
        <v>628</v>
      </c>
      <c r="B629" s="15" t="s">
        <v>13839</v>
      </c>
      <c r="C629" t="s">
        <v>1177</v>
      </c>
      <c r="D629" s="15" t="s">
        <v>14307</v>
      </c>
      <c r="E629" s="15" t="s">
        <v>14427</v>
      </c>
    </row>
    <row r="630" spans="1:5" x14ac:dyDescent="0.25">
      <c r="A630">
        <v>629</v>
      </c>
      <c r="B630" s="15" t="s">
        <v>3279</v>
      </c>
      <c r="C630" t="s">
        <v>885</v>
      </c>
      <c r="D630" s="15" t="s">
        <v>3318</v>
      </c>
      <c r="E630" s="15" t="s">
        <v>3340</v>
      </c>
    </row>
    <row r="631" spans="1:5" x14ac:dyDescent="0.25">
      <c r="A631">
        <v>630</v>
      </c>
      <c r="B631" s="15" t="s">
        <v>13840</v>
      </c>
      <c r="C631" t="s">
        <v>1167</v>
      </c>
      <c r="D631" s="15" t="s">
        <v>14210</v>
      </c>
      <c r="E631" s="15" t="s">
        <v>14207</v>
      </c>
    </row>
    <row r="632" spans="1:5" x14ac:dyDescent="0.25">
      <c r="A632">
        <v>631</v>
      </c>
      <c r="B632" s="15" t="s">
        <v>13841</v>
      </c>
      <c r="C632" t="s">
        <v>876</v>
      </c>
      <c r="D632" s="15" t="s">
        <v>14402</v>
      </c>
      <c r="E632" s="15" t="s">
        <v>14276</v>
      </c>
    </row>
    <row r="633" spans="1:5" x14ac:dyDescent="0.25">
      <c r="A633">
        <v>632</v>
      </c>
      <c r="B633" s="15" t="s">
        <v>8665</v>
      </c>
      <c r="C633" t="s">
        <v>882</v>
      </c>
      <c r="D633" s="15" t="s">
        <v>8786</v>
      </c>
      <c r="E633" s="15" t="s">
        <v>8787</v>
      </c>
    </row>
    <row r="634" spans="1:5" x14ac:dyDescent="0.25">
      <c r="A634">
        <v>633</v>
      </c>
      <c r="B634" s="15" t="s">
        <v>13842</v>
      </c>
      <c r="C634" t="s">
        <v>888</v>
      </c>
      <c r="D634" s="15" t="s">
        <v>14197</v>
      </c>
      <c r="E634" s="15" t="s">
        <v>14428</v>
      </c>
    </row>
    <row r="635" spans="1:5" x14ac:dyDescent="0.25">
      <c r="A635">
        <v>634</v>
      </c>
      <c r="B635" s="15" t="s">
        <v>1102</v>
      </c>
      <c r="C635" t="s">
        <v>1178</v>
      </c>
      <c r="D635" s="15" t="s">
        <v>1115</v>
      </c>
      <c r="E635" s="15" t="s">
        <v>1116</v>
      </c>
    </row>
    <row r="636" spans="1:5" x14ac:dyDescent="0.25">
      <c r="A636">
        <v>635</v>
      </c>
      <c r="B636" s="15" t="s">
        <v>8660</v>
      </c>
      <c r="C636" t="s">
        <v>882</v>
      </c>
      <c r="D636" s="15" t="s">
        <v>8788</v>
      </c>
      <c r="E636" s="15" t="s">
        <v>8789</v>
      </c>
    </row>
    <row r="637" spans="1:5" x14ac:dyDescent="0.25">
      <c r="A637">
        <v>636</v>
      </c>
      <c r="B637" s="15" t="s">
        <v>3281</v>
      </c>
      <c r="C637" t="s">
        <v>882</v>
      </c>
      <c r="D637" s="15" t="s">
        <v>3319</v>
      </c>
      <c r="E637" s="15" t="s">
        <v>3341</v>
      </c>
    </row>
    <row r="638" spans="1:5" x14ac:dyDescent="0.25">
      <c r="A638">
        <v>637</v>
      </c>
      <c r="B638" s="15" t="s">
        <v>13843</v>
      </c>
      <c r="C638" t="s">
        <v>876</v>
      </c>
      <c r="D638" s="15" t="s">
        <v>14429</v>
      </c>
      <c r="E638" s="15" t="s">
        <v>14152</v>
      </c>
    </row>
    <row r="639" spans="1:5" x14ac:dyDescent="0.25">
      <c r="A639">
        <v>638</v>
      </c>
      <c r="B639" s="15" t="s">
        <v>2951</v>
      </c>
      <c r="C639" t="s">
        <v>1167</v>
      </c>
      <c r="D639" s="15" t="s">
        <v>3033</v>
      </c>
      <c r="E639" s="15" t="s">
        <v>3034</v>
      </c>
    </row>
    <row r="640" spans="1:5" x14ac:dyDescent="0.25">
      <c r="A640">
        <v>639</v>
      </c>
      <c r="B640" s="15" t="s">
        <v>8653</v>
      </c>
      <c r="C640" t="s">
        <v>882</v>
      </c>
      <c r="D640" s="15" t="s">
        <v>8790</v>
      </c>
      <c r="E640" s="15" t="s">
        <v>8791</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9035</v>
      </c>
      <c r="C643" t="s">
        <v>882</v>
      </c>
      <c r="D643" s="15" t="s">
        <v>9099</v>
      </c>
      <c r="E643" s="15" t="s">
        <v>9100</v>
      </c>
    </row>
    <row r="644" spans="1:5" x14ac:dyDescent="0.25">
      <c r="A644">
        <v>643</v>
      </c>
      <c r="B644" s="15" t="s">
        <v>8648</v>
      </c>
      <c r="C644" t="s">
        <v>1178</v>
      </c>
      <c r="D644" s="15" t="s">
        <v>8792</v>
      </c>
      <c r="E644" s="15" t="s">
        <v>8793</v>
      </c>
    </row>
    <row r="645" spans="1:5" x14ac:dyDescent="0.25">
      <c r="A645">
        <v>644</v>
      </c>
      <c r="B645" s="15" t="s">
        <v>12247</v>
      </c>
      <c r="C645" t="s">
        <v>1177</v>
      </c>
      <c r="D645" s="15" t="s">
        <v>12675</v>
      </c>
      <c r="E645" s="15" t="s">
        <v>12676</v>
      </c>
    </row>
    <row r="646" spans="1:5" x14ac:dyDescent="0.25">
      <c r="A646">
        <v>645</v>
      </c>
      <c r="B646" s="15" t="s">
        <v>4736</v>
      </c>
      <c r="C646" t="s">
        <v>876</v>
      </c>
      <c r="D646" s="15" t="s">
        <v>4851</v>
      </c>
      <c r="E646" s="15" t="s">
        <v>4852</v>
      </c>
    </row>
    <row r="647" spans="1:5" x14ac:dyDescent="0.25">
      <c r="A647">
        <v>646</v>
      </c>
      <c r="B647" s="15" t="s">
        <v>13844</v>
      </c>
      <c r="C647" t="s">
        <v>876</v>
      </c>
      <c r="D647" s="15" t="s">
        <v>14349</v>
      </c>
      <c r="E647" s="15" t="s">
        <v>14414</v>
      </c>
    </row>
    <row r="648" spans="1:5" x14ac:dyDescent="0.25">
      <c r="A648">
        <v>647</v>
      </c>
      <c r="B648" s="15" t="s">
        <v>3283</v>
      </c>
      <c r="C648" t="s">
        <v>881</v>
      </c>
      <c r="D648" s="15" t="s">
        <v>3320</v>
      </c>
      <c r="E648" s="15" t="s">
        <v>3342</v>
      </c>
    </row>
    <row r="649" spans="1:5" x14ac:dyDescent="0.25">
      <c r="A649">
        <v>648</v>
      </c>
      <c r="B649" s="15" t="s">
        <v>13024</v>
      </c>
      <c r="C649" t="s">
        <v>1178</v>
      </c>
      <c r="D649" s="15" t="s">
        <v>13491</v>
      </c>
      <c r="E649" s="15" t="s">
        <v>13492</v>
      </c>
    </row>
    <row r="650" spans="1:5" x14ac:dyDescent="0.25">
      <c r="A650">
        <v>649</v>
      </c>
      <c r="B650" s="15" t="s">
        <v>1803</v>
      </c>
      <c r="C650" t="s">
        <v>1177</v>
      </c>
      <c r="D650" s="15" t="s">
        <v>1034</v>
      </c>
      <c r="E650" s="15" t="s">
        <v>1035</v>
      </c>
    </row>
    <row r="651" spans="1:5" x14ac:dyDescent="0.25">
      <c r="A651">
        <v>650</v>
      </c>
      <c r="B651" s="15" t="s">
        <v>6980</v>
      </c>
      <c r="C651" t="s">
        <v>876</v>
      </c>
      <c r="D651" s="15" t="s">
        <v>7130</v>
      </c>
      <c r="E651" s="15" t="s">
        <v>7131</v>
      </c>
    </row>
    <row r="652" spans="1:5" x14ac:dyDescent="0.25">
      <c r="A652">
        <v>651</v>
      </c>
      <c r="B652" s="15" t="s">
        <v>13845</v>
      </c>
      <c r="C652" t="s">
        <v>1179</v>
      </c>
      <c r="D652" s="15" t="s">
        <v>14430</v>
      </c>
      <c r="E652" s="15" t="s">
        <v>14280</v>
      </c>
    </row>
    <row r="653" spans="1:5" x14ac:dyDescent="0.25">
      <c r="A653">
        <v>652</v>
      </c>
      <c r="B653" s="15" t="s">
        <v>8644</v>
      </c>
      <c r="C653" t="s">
        <v>882</v>
      </c>
      <c r="D653" s="15" t="s">
        <v>8794</v>
      </c>
      <c r="E653" s="15" t="s">
        <v>8795</v>
      </c>
    </row>
    <row r="654" spans="1:5" x14ac:dyDescent="0.25">
      <c r="A654">
        <v>653</v>
      </c>
      <c r="B654" s="15" t="s">
        <v>13846</v>
      </c>
      <c r="C654" t="s">
        <v>1167</v>
      </c>
      <c r="D654" s="15" t="s">
        <v>14431</v>
      </c>
      <c r="E654" s="15" t="s">
        <v>14432</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13847</v>
      </c>
      <c r="C657" t="s">
        <v>885</v>
      </c>
      <c r="D657" s="15" t="s">
        <v>14402</v>
      </c>
      <c r="E657" s="15" t="s">
        <v>14383</v>
      </c>
    </row>
    <row r="658" spans="1:5" x14ac:dyDescent="0.25">
      <c r="A658">
        <v>657</v>
      </c>
      <c r="B658" s="15" t="s">
        <v>6921</v>
      </c>
      <c r="C658" t="s">
        <v>1179</v>
      </c>
      <c r="D658" s="15" t="s">
        <v>7132</v>
      </c>
      <c r="E658" s="15" t="s">
        <v>7133</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13848</v>
      </c>
      <c r="C661" t="s">
        <v>881</v>
      </c>
      <c r="D661" s="15" t="s">
        <v>14433</v>
      </c>
      <c r="E661" s="15" t="s">
        <v>14434</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13849</v>
      </c>
      <c r="C665" t="s">
        <v>1177</v>
      </c>
      <c r="D665" s="15" t="s">
        <v>14435</v>
      </c>
      <c r="E665" s="15" t="s">
        <v>14436</v>
      </c>
    </row>
    <row r="666" spans="1:5" x14ac:dyDescent="0.25">
      <c r="A666">
        <v>665</v>
      </c>
      <c r="B666" s="15" t="s">
        <v>13850</v>
      </c>
      <c r="C666" t="s">
        <v>1179</v>
      </c>
      <c r="D666" s="15" t="s">
        <v>14437</v>
      </c>
      <c r="E666" s="15" t="s">
        <v>14438</v>
      </c>
    </row>
    <row r="667" spans="1:5" x14ac:dyDescent="0.25">
      <c r="A667">
        <v>666</v>
      </c>
      <c r="B667" s="15" t="s">
        <v>1581</v>
      </c>
      <c r="C667" t="s">
        <v>1174</v>
      </c>
      <c r="D667" s="15" t="s">
        <v>657</v>
      </c>
      <c r="E667" s="15" t="s">
        <v>658</v>
      </c>
    </row>
    <row r="668" spans="1:5" x14ac:dyDescent="0.25">
      <c r="A668">
        <v>667</v>
      </c>
      <c r="B668" s="15" t="s">
        <v>11878</v>
      </c>
      <c r="C668" t="s">
        <v>882</v>
      </c>
      <c r="D668" s="15" t="s">
        <v>11980</v>
      </c>
      <c r="E668" s="15" t="s">
        <v>11981</v>
      </c>
    </row>
    <row r="669" spans="1:5" x14ac:dyDescent="0.25">
      <c r="A669">
        <v>668</v>
      </c>
      <c r="B669" s="15" t="s">
        <v>13851</v>
      </c>
      <c r="C669" t="s">
        <v>1179</v>
      </c>
      <c r="D669" s="15" t="s">
        <v>14379</v>
      </c>
      <c r="E669" s="15" t="s">
        <v>14280</v>
      </c>
    </row>
    <row r="670" spans="1:5" x14ac:dyDescent="0.25">
      <c r="A670">
        <v>669</v>
      </c>
      <c r="B670" s="15" t="s">
        <v>13852</v>
      </c>
      <c r="C670" t="s">
        <v>1167</v>
      </c>
      <c r="D670" s="15" t="e">
        <v>#N/A</v>
      </c>
      <c r="E670" s="15" t="e">
        <v>#N/A</v>
      </c>
    </row>
    <row r="671" spans="1:5" x14ac:dyDescent="0.25">
      <c r="A671">
        <v>670</v>
      </c>
      <c r="B671" s="15" t="s">
        <v>13853</v>
      </c>
      <c r="C671" t="s">
        <v>1179</v>
      </c>
      <c r="D671" s="15" t="s">
        <v>14237</v>
      </c>
      <c r="E671" s="15" t="s">
        <v>14439</v>
      </c>
    </row>
    <row r="672" spans="1:5" x14ac:dyDescent="0.25">
      <c r="A672">
        <v>671</v>
      </c>
      <c r="B672" s="15" t="s">
        <v>8264</v>
      </c>
      <c r="C672" t="s">
        <v>1174</v>
      </c>
      <c r="D672" s="15" t="s">
        <v>8376</v>
      </c>
      <c r="E672" s="15" t="s">
        <v>8377</v>
      </c>
    </row>
    <row r="673" spans="1:5" x14ac:dyDescent="0.25">
      <c r="A673">
        <v>672</v>
      </c>
      <c r="B673" s="15" t="s">
        <v>8636</v>
      </c>
      <c r="C673" t="s">
        <v>888</v>
      </c>
      <c r="D673" s="15" t="s">
        <v>8796</v>
      </c>
      <c r="E673" s="15" t="s">
        <v>8797</v>
      </c>
    </row>
    <row r="674" spans="1:5" x14ac:dyDescent="0.25">
      <c r="A674">
        <v>673</v>
      </c>
      <c r="B674" s="15" t="s">
        <v>8632</v>
      </c>
      <c r="C674" t="s">
        <v>1208</v>
      </c>
      <c r="D674" s="15" t="s">
        <v>8798</v>
      </c>
      <c r="E674" s="15" t="s">
        <v>8799</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13013</v>
      </c>
      <c r="C677" t="s">
        <v>876</v>
      </c>
      <c r="D677" s="15" t="s">
        <v>13493</v>
      </c>
      <c r="E677" s="15" t="s">
        <v>13494</v>
      </c>
    </row>
    <row r="678" spans="1:5" x14ac:dyDescent="0.25">
      <c r="A678">
        <v>677</v>
      </c>
      <c r="B678" s="15" t="s">
        <v>13854</v>
      </c>
      <c r="C678" t="s">
        <v>882</v>
      </c>
      <c r="D678" s="15" t="s">
        <v>14440</v>
      </c>
      <c r="E678" s="15" t="s">
        <v>14441</v>
      </c>
    </row>
    <row r="679" spans="1:5" x14ac:dyDescent="0.25">
      <c r="A679">
        <v>678</v>
      </c>
      <c r="B679" s="15" t="s">
        <v>1586</v>
      </c>
      <c r="C679" t="s">
        <v>1167</v>
      </c>
      <c r="D679" s="15" t="s">
        <v>659</v>
      </c>
      <c r="E679" s="15" t="s">
        <v>660</v>
      </c>
    </row>
    <row r="680" spans="1:5" x14ac:dyDescent="0.25">
      <c r="A680">
        <v>679</v>
      </c>
      <c r="B680" s="15" t="s">
        <v>13855</v>
      </c>
      <c r="C680" t="s">
        <v>890</v>
      </c>
      <c r="D680" s="15" t="s">
        <v>14355</v>
      </c>
      <c r="E680" s="15" t="s">
        <v>14442</v>
      </c>
    </row>
    <row r="681" spans="1:5" x14ac:dyDescent="0.25">
      <c r="A681">
        <v>680</v>
      </c>
      <c r="B681" s="15" t="s">
        <v>1820</v>
      </c>
      <c r="C681" t="s">
        <v>885</v>
      </c>
      <c r="D681" s="15" t="s">
        <v>14420</v>
      </c>
      <c r="E681" s="15" t="s">
        <v>14443</v>
      </c>
    </row>
    <row r="682" spans="1:5" x14ac:dyDescent="0.25">
      <c r="A682">
        <v>681</v>
      </c>
      <c r="B682" s="15" t="s">
        <v>13856</v>
      </c>
      <c r="C682" t="s">
        <v>1179</v>
      </c>
      <c r="D682" s="15" t="s">
        <v>14237</v>
      </c>
      <c r="E682" s="15" t="s">
        <v>14444</v>
      </c>
    </row>
    <row r="683" spans="1:5" x14ac:dyDescent="0.25">
      <c r="A683">
        <v>682</v>
      </c>
      <c r="B683" s="15" t="s">
        <v>1592</v>
      </c>
      <c r="C683" t="s">
        <v>876</v>
      </c>
      <c r="D683" s="15" t="s">
        <v>663</v>
      </c>
      <c r="E683" s="15" t="s">
        <v>664</v>
      </c>
    </row>
    <row r="684" spans="1:5" x14ac:dyDescent="0.25">
      <c r="A684">
        <v>683</v>
      </c>
      <c r="B684" s="15" t="s">
        <v>7045</v>
      </c>
      <c r="C684" t="s">
        <v>1167</v>
      </c>
      <c r="D684" s="15" t="s">
        <v>7134</v>
      </c>
      <c r="E684" s="15" t="s">
        <v>7135</v>
      </c>
    </row>
    <row r="685" spans="1:5" x14ac:dyDescent="0.25">
      <c r="A685">
        <v>684</v>
      </c>
      <c r="B685" s="15" t="s">
        <v>1822</v>
      </c>
      <c r="C685" t="s">
        <v>890</v>
      </c>
      <c r="D685" s="15" t="s">
        <v>14445</v>
      </c>
      <c r="E685" s="15" t="s">
        <v>14446</v>
      </c>
    </row>
    <row r="686" spans="1:5" x14ac:dyDescent="0.25">
      <c r="A686">
        <v>685</v>
      </c>
      <c r="B686" s="15" t="s">
        <v>13857</v>
      </c>
      <c r="C686" t="s">
        <v>882</v>
      </c>
      <c r="D686" s="15" t="s">
        <v>14244</v>
      </c>
      <c r="E686" s="15" t="s">
        <v>14383</v>
      </c>
    </row>
    <row r="687" spans="1:5" x14ac:dyDescent="0.25">
      <c r="A687">
        <v>686</v>
      </c>
      <c r="B687" s="15" t="s">
        <v>1106</v>
      </c>
      <c r="C687" t="s">
        <v>885</v>
      </c>
      <c r="D687" s="15" t="s">
        <v>1119</v>
      </c>
      <c r="E687" s="15" t="s">
        <v>1120</v>
      </c>
    </row>
    <row r="688" spans="1:5" x14ac:dyDescent="0.25">
      <c r="A688">
        <v>687</v>
      </c>
      <c r="B688" s="15" t="s">
        <v>13858</v>
      </c>
      <c r="C688" t="s">
        <v>161</v>
      </c>
      <c r="D688" s="15" t="s">
        <v>14314</v>
      </c>
      <c r="E688" s="15" t="s">
        <v>14378</v>
      </c>
    </row>
    <row r="689" spans="1:5" x14ac:dyDescent="0.25">
      <c r="A689">
        <v>688</v>
      </c>
      <c r="B689" s="15" t="s">
        <v>13859</v>
      </c>
      <c r="C689" t="s">
        <v>1177</v>
      </c>
      <c r="D689" s="15" t="s">
        <v>14322</v>
      </c>
      <c r="E689" s="15" t="s">
        <v>14321</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13860</v>
      </c>
      <c r="C692" t="s">
        <v>876</v>
      </c>
      <c r="D692" s="15" t="s">
        <v>14372</v>
      </c>
      <c r="E692" s="15" t="s">
        <v>14447</v>
      </c>
    </row>
    <row r="693" spans="1:5" x14ac:dyDescent="0.25">
      <c r="A693">
        <v>692</v>
      </c>
      <c r="B693" s="15" t="s">
        <v>8630</v>
      </c>
      <c r="C693" t="s">
        <v>876</v>
      </c>
      <c r="D693" s="15" t="s">
        <v>8800</v>
      </c>
      <c r="E693" s="15" t="s">
        <v>8801</v>
      </c>
    </row>
    <row r="694" spans="1:5" x14ac:dyDescent="0.25">
      <c r="A694">
        <v>693</v>
      </c>
      <c r="B694" s="15" t="s">
        <v>13861</v>
      </c>
      <c r="C694" t="s">
        <v>882</v>
      </c>
      <c r="D694" s="15" t="s">
        <v>14155</v>
      </c>
      <c r="E694" s="15" t="s">
        <v>14432</v>
      </c>
    </row>
    <row r="695" spans="1:5" x14ac:dyDescent="0.25">
      <c r="A695">
        <v>694</v>
      </c>
      <c r="B695" s="15" t="s">
        <v>1730</v>
      </c>
      <c r="C695" t="s">
        <v>1174</v>
      </c>
      <c r="D695" s="15" t="s">
        <v>872</v>
      </c>
      <c r="E695" s="15" t="s">
        <v>873</v>
      </c>
    </row>
    <row r="696" spans="1:5" x14ac:dyDescent="0.25">
      <c r="A696">
        <v>695</v>
      </c>
      <c r="B696" s="15" t="s">
        <v>13862</v>
      </c>
      <c r="C696" t="s">
        <v>1167</v>
      </c>
      <c r="D696" s="15" t="s">
        <v>14448</v>
      </c>
      <c r="E696" s="15" t="s">
        <v>14449</v>
      </c>
    </row>
    <row r="697" spans="1:5" x14ac:dyDescent="0.25">
      <c r="A697">
        <v>696</v>
      </c>
      <c r="B697" s="15" t="s">
        <v>8627</v>
      </c>
      <c r="C697" t="s">
        <v>1179</v>
      </c>
      <c r="D697" s="15" t="s">
        <v>8802</v>
      </c>
      <c r="E697" s="15" t="s">
        <v>8803</v>
      </c>
    </row>
    <row r="698" spans="1:5" x14ac:dyDescent="0.25">
      <c r="A698">
        <v>697</v>
      </c>
      <c r="B698" s="15" t="s">
        <v>12402</v>
      </c>
      <c r="C698" t="s">
        <v>876</v>
      </c>
      <c r="D698" s="15" t="s">
        <v>12677</v>
      </c>
      <c r="E698" s="15" t="s">
        <v>12678</v>
      </c>
    </row>
    <row r="699" spans="1:5" x14ac:dyDescent="0.25">
      <c r="A699">
        <v>698</v>
      </c>
      <c r="B699" s="15" t="s">
        <v>13863</v>
      </c>
      <c r="C699" t="s">
        <v>1179</v>
      </c>
      <c r="D699" s="15">
        <v>0</v>
      </c>
      <c r="E699" s="15">
        <v>0</v>
      </c>
    </row>
    <row r="700" spans="1:5" x14ac:dyDescent="0.25">
      <c r="A700">
        <v>699</v>
      </c>
      <c r="B700" s="15" t="s">
        <v>13864</v>
      </c>
      <c r="C700" t="s">
        <v>1178</v>
      </c>
      <c r="D700" s="15" t="s">
        <v>14222</v>
      </c>
      <c r="E700" s="15" t="s">
        <v>14158</v>
      </c>
    </row>
    <row r="701" spans="1:5" x14ac:dyDescent="0.25">
      <c r="A701">
        <v>700</v>
      </c>
      <c r="B701" s="15" t="s">
        <v>13865</v>
      </c>
      <c r="C701" t="s">
        <v>890</v>
      </c>
      <c r="D701" s="15" t="s">
        <v>14450</v>
      </c>
      <c r="E701" s="15" t="s">
        <v>14380</v>
      </c>
    </row>
    <row r="702" spans="1:5" x14ac:dyDescent="0.25">
      <c r="A702">
        <v>701</v>
      </c>
      <c r="B702" s="15" t="s">
        <v>8624</v>
      </c>
      <c r="C702" t="s">
        <v>881</v>
      </c>
      <c r="D702" s="15" t="s">
        <v>8804</v>
      </c>
      <c r="E702" s="15" t="s">
        <v>8805</v>
      </c>
    </row>
    <row r="703" spans="1:5" x14ac:dyDescent="0.25">
      <c r="A703">
        <v>702</v>
      </c>
      <c r="B703" s="15" t="s">
        <v>8620</v>
      </c>
      <c r="C703" t="s">
        <v>882</v>
      </c>
      <c r="D703" s="15" t="s">
        <v>8806</v>
      </c>
      <c r="E703" s="15" t="s">
        <v>8807</v>
      </c>
    </row>
    <row r="704" spans="1:5" x14ac:dyDescent="0.25">
      <c r="A704">
        <v>703</v>
      </c>
      <c r="B704" s="15" t="s">
        <v>3286</v>
      </c>
      <c r="C704" t="s">
        <v>882</v>
      </c>
      <c r="D704" s="15" t="s">
        <v>3321</v>
      </c>
      <c r="E704" s="15" t="s">
        <v>3343</v>
      </c>
    </row>
    <row r="705" spans="1:5" x14ac:dyDescent="0.25">
      <c r="A705">
        <v>704</v>
      </c>
      <c r="B705" s="15" t="s">
        <v>13866</v>
      </c>
      <c r="C705" t="s">
        <v>1179</v>
      </c>
      <c r="D705" s="15" t="s">
        <v>14451</v>
      </c>
      <c r="E705" s="15" t="s">
        <v>14204</v>
      </c>
    </row>
    <row r="706" spans="1:5" x14ac:dyDescent="0.25">
      <c r="A706">
        <v>705</v>
      </c>
      <c r="B706" s="15" t="s">
        <v>13867</v>
      </c>
      <c r="C706" t="s">
        <v>1179</v>
      </c>
      <c r="D706" s="15" t="s">
        <v>14452</v>
      </c>
      <c r="E706" s="15" t="s">
        <v>14439</v>
      </c>
    </row>
    <row r="707" spans="1:5" x14ac:dyDescent="0.25">
      <c r="A707">
        <v>706</v>
      </c>
      <c r="B707" s="15" t="s">
        <v>1590</v>
      </c>
      <c r="C707" t="s">
        <v>888</v>
      </c>
      <c r="D707" s="15" t="s">
        <v>661</v>
      </c>
      <c r="E707" s="15" t="s">
        <v>662</v>
      </c>
    </row>
    <row r="708" spans="1:5" x14ac:dyDescent="0.25">
      <c r="A708">
        <v>707</v>
      </c>
      <c r="B708" s="15" t="s">
        <v>7001</v>
      </c>
      <c r="C708" t="s">
        <v>890</v>
      </c>
      <c r="D708" s="15" t="s">
        <v>7136</v>
      </c>
      <c r="E708" s="15" t="s">
        <v>7137</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13868</v>
      </c>
      <c r="C711" t="s">
        <v>1174</v>
      </c>
      <c r="D711" s="15" t="s">
        <v>14453</v>
      </c>
      <c r="E711" s="15" t="s">
        <v>14454</v>
      </c>
    </row>
    <row r="712" spans="1:5" x14ac:dyDescent="0.25">
      <c r="A712">
        <v>711</v>
      </c>
      <c r="B712" s="15" t="s">
        <v>13869</v>
      </c>
      <c r="C712" t="s">
        <v>888</v>
      </c>
      <c r="D712" s="15" t="s">
        <v>14433</v>
      </c>
      <c r="E712" s="15" t="s">
        <v>14455</v>
      </c>
    </row>
    <row r="713" spans="1:5" x14ac:dyDescent="0.25">
      <c r="A713">
        <v>712</v>
      </c>
      <c r="B713" s="15" t="s">
        <v>1826</v>
      </c>
      <c r="C713" t="s">
        <v>1174</v>
      </c>
      <c r="D713" s="15" t="s">
        <v>14456</v>
      </c>
      <c r="E713" s="15" t="s">
        <v>14457</v>
      </c>
    </row>
    <row r="714" spans="1:5" x14ac:dyDescent="0.25">
      <c r="A714">
        <v>713</v>
      </c>
      <c r="B714" s="15" t="s">
        <v>13870</v>
      </c>
      <c r="C714" t="s">
        <v>1178</v>
      </c>
      <c r="D714" s="15" t="s">
        <v>14363</v>
      </c>
      <c r="E714" s="15" t="s">
        <v>14200</v>
      </c>
    </row>
    <row r="715" spans="1:5" x14ac:dyDescent="0.25">
      <c r="A715">
        <v>714</v>
      </c>
      <c r="B715" s="15" t="s">
        <v>13871</v>
      </c>
      <c r="C715" t="s">
        <v>1174</v>
      </c>
      <c r="D715" s="15" t="s">
        <v>14458</v>
      </c>
      <c r="E715" s="15" t="s">
        <v>14340</v>
      </c>
    </row>
    <row r="716" spans="1:5" x14ac:dyDescent="0.25">
      <c r="A716">
        <v>715</v>
      </c>
      <c r="B716" s="15" t="s">
        <v>13872</v>
      </c>
      <c r="C716" t="s">
        <v>1178</v>
      </c>
      <c r="D716" s="15" t="s">
        <v>14459</v>
      </c>
      <c r="E716" s="15" t="s">
        <v>14460</v>
      </c>
    </row>
    <row r="717" spans="1:5" x14ac:dyDescent="0.25">
      <c r="A717">
        <v>716</v>
      </c>
      <c r="B717" s="15" t="s">
        <v>13873</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13874</v>
      </c>
      <c r="C720" t="s">
        <v>1179</v>
      </c>
      <c r="D720" s="15" t="s">
        <v>14361</v>
      </c>
      <c r="E720" s="15" t="s">
        <v>14461</v>
      </c>
    </row>
    <row r="721" spans="1:5" x14ac:dyDescent="0.25">
      <c r="A721">
        <v>720</v>
      </c>
      <c r="B721" s="15" t="s">
        <v>13875</v>
      </c>
      <c r="C721" t="s">
        <v>1179</v>
      </c>
      <c r="D721" s="15" t="s">
        <v>14462</v>
      </c>
      <c r="E721" s="15" t="s">
        <v>14463</v>
      </c>
    </row>
    <row r="722" spans="1:5" x14ac:dyDescent="0.25">
      <c r="A722">
        <v>721</v>
      </c>
      <c r="B722" s="15" t="s">
        <v>13876</v>
      </c>
      <c r="C722" t="s">
        <v>1178</v>
      </c>
      <c r="D722" s="15" t="s">
        <v>14322</v>
      </c>
      <c r="E722" s="15" t="s">
        <v>14464</v>
      </c>
    </row>
    <row r="723" spans="1:5" x14ac:dyDescent="0.25">
      <c r="A723">
        <v>722</v>
      </c>
      <c r="B723" s="15" t="s">
        <v>7599</v>
      </c>
      <c r="C723" t="s">
        <v>1178</v>
      </c>
      <c r="D723" s="15" t="s">
        <v>8089</v>
      </c>
      <c r="E723" s="15" t="s">
        <v>8090</v>
      </c>
    </row>
    <row r="724" spans="1:5" x14ac:dyDescent="0.25">
      <c r="A724">
        <v>723</v>
      </c>
      <c r="B724" s="15" t="s">
        <v>1108</v>
      </c>
      <c r="C724" t="s">
        <v>1179</v>
      </c>
      <c r="D724" s="15" t="s">
        <v>1121</v>
      </c>
      <c r="E724" s="15" t="s">
        <v>1122</v>
      </c>
    </row>
    <row r="725" spans="1:5" x14ac:dyDescent="0.25">
      <c r="A725">
        <v>724</v>
      </c>
      <c r="B725" s="15" t="s">
        <v>13877</v>
      </c>
      <c r="C725" t="s">
        <v>882</v>
      </c>
      <c r="D725" s="15" t="s">
        <v>14249</v>
      </c>
      <c r="E725" s="15" t="s">
        <v>14152</v>
      </c>
    </row>
    <row r="726" spans="1:5" x14ac:dyDescent="0.25">
      <c r="A726">
        <v>725</v>
      </c>
      <c r="B726" s="15" t="s">
        <v>1829</v>
      </c>
      <c r="C726" t="s">
        <v>876</v>
      </c>
      <c r="D726" s="15" t="s">
        <v>14176</v>
      </c>
      <c r="E726" s="15" t="s">
        <v>14465</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13878</v>
      </c>
      <c r="C732" t="s">
        <v>876</v>
      </c>
      <c r="D732" s="15" t="s">
        <v>14466</v>
      </c>
      <c r="E732" s="15" t="s">
        <v>14467</v>
      </c>
    </row>
    <row r="733" spans="1:5" x14ac:dyDescent="0.25">
      <c r="A733">
        <v>732</v>
      </c>
      <c r="B733" s="15" t="s">
        <v>1110</v>
      </c>
      <c r="C733" t="s">
        <v>1179</v>
      </c>
      <c r="D733" s="15" t="s">
        <v>1123</v>
      </c>
      <c r="E733" s="15" t="s">
        <v>1124</v>
      </c>
    </row>
    <row r="734" spans="1:5" x14ac:dyDescent="0.25">
      <c r="A734">
        <v>733</v>
      </c>
      <c r="B734" s="15" t="s">
        <v>13879</v>
      </c>
      <c r="C734" t="s">
        <v>885</v>
      </c>
      <c r="D734" s="15" t="s">
        <v>14468</v>
      </c>
      <c r="E734" s="15" t="s">
        <v>14308</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8605</v>
      </c>
      <c r="C737" t="s">
        <v>1174</v>
      </c>
      <c r="D737" s="15" t="s">
        <v>8808</v>
      </c>
      <c r="E737" s="15" t="s">
        <v>8809</v>
      </c>
    </row>
    <row r="738" spans="1:5" x14ac:dyDescent="0.25">
      <c r="A738">
        <v>737</v>
      </c>
      <c r="B738" s="15" t="s">
        <v>13880</v>
      </c>
      <c r="C738" t="s">
        <v>1179</v>
      </c>
      <c r="D738" s="15" t="s">
        <v>14201</v>
      </c>
      <c r="E738" s="15" t="s">
        <v>14137</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8602</v>
      </c>
      <c r="C741" t="s">
        <v>1174</v>
      </c>
      <c r="D741" s="15" t="s">
        <v>8810</v>
      </c>
      <c r="E741" s="15" t="s">
        <v>8811</v>
      </c>
    </row>
    <row r="742" spans="1:5" x14ac:dyDescent="0.25">
      <c r="A742">
        <v>741</v>
      </c>
      <c r="B742" s="15" t="s">
        <v>6965</v>
      </c>
      <c r="C742" t="s">
        <v>1174</v>
      </c>
      <c r="D742" s="15" t="s">
        <v>7138</v>
      </c>
      <c r="E742" s="15" t="s">
        <v>7139</v>
      </c>
    </row>
    <row r="743" spans="1:5" x14ac:dyDescent="0.25">
      <c r="A743">
        <v>742</v>
      </c>
      <c r="B743" s="15" t="s">
        <v>2320</v>
      </c>
      <c r="C743" t="s">
        <v>882</v>
      </c>
      <c r="D743" s="15" t="s">
        <v>2339</v>
      </c>
      <c r="E743" s="15" t="s">
        <v>2340</v>
      </c>
    </row>
    <row r="744" spans="1:5" x14ac:dyDescent="0.25">
      <c r="A744">
        <v>743</v>
      </c>
      <c r="B744" s="15" t="s">
        <v>8718</v>
      </c>
      <c r="C744" t="s">
        <v>1179</v>
      </c>
      <c r="D744" s="15" t="s">
        <v>8812</v>
      </c>
      <c r="E744" s="15" t="s">
        <v>8813</v>
      </c>
    </row>
    <row r="745" spans="1:5" x14ac:dyDescent="0.25">
      <c r="A745">
        <v>744</v>
      </c>
      <c r="B745" s="15" t="s">
        <v>13881</v>
      </c>
      <c r="C745" t="s">
        <v>1179</v>
      </c>
      <c r="D745" s="15" t="s">
        <v>14469</v>
      </c>
      <c r="E745" s="15" t="s">
        <v>14444</v>
      </c>
    </row>
    <row r="746" spans="1:5" x14ac:dyDescent="0.25">
      <c r="A746">
        <v>745</v>
      </c>
      <c r="B746" s="15" t="s">
        <v>4708</v>
      </c>
      <c r="C746" t="s">
        <v>890</v>
      </c>
      <c r="D746" s="15" t="s">
        <v>13495</v>
      </c>
      <c r="E746" s="15" t="s">
        <v>13496</v>
      </c>
    </row>
    <row r="747" spans="1:5" x14ac:dyDescent="0.25">
      <c r="A747">
        <v>746</v>
      </c>
      <c r="B747" s="15" t="s">
        <v>13882</v>
      </c>
      <c r="C747" t="s">
        <v>1174</v>
      </c>
      <c r="D747" s="15" t="s">
        <v>14445</v>
      </c>
      <c r="E747" s="15" t="s">
        <v>14470</v>
      </c>
    </row>
    <row r="748" spans="1:5" x14ac:dyDescent="0.25">
      <c r="A748">
        <v>747</v>
      </c>
      <c r="B748" s="15" t="s">
        <v>3252</v>
      </c>
      <c r="C748" t="s">
        <v>876</v>
      </c>
      <c r="D748" s="15" t="s">
        <v>3309</v>
      </c>
      <c r="E748" s="15" t="s">
        <v>3331</v>
      </c>
    </row>
    <row r="749" spans="1:5" x14ac:dyDescent="0.25">
      <c r="A749">
        <v>748</v>
      </c>
      <c r="B749" s="15" t="s">
        <v>8728</v>
      </c>
      <c r="C749" t="s">
        <v>1174</v>
      </c>
      <c r="D749" s="15" t="s">
        <v>8814</v>
      </c>
      <c r="E749" s="15" t="s">
        <v>8815</v>
      </c>
    </row>
    <row r="750" spans="1:5" x14ac:dyDescent="0.25">
      <c r="A750">
        <v>749</v>
      </c>
      <c r="B750" s="15" t="s">
        <v>8723</v>
      </c>
      <c r="C750" t="s">
        <v>1167</v>
      </c>
      <c r="D750" s="15" t="s">
        <v>8816</v>
      </c>
      <c r="E750" s="15" t="s">
        <v>8817</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13883</v>
      </c>
      <c r="C756" t="s">
        <v>885</v>
      </c>
      <c r="D756" s="15" t="s">
        <v>20769</v>
      </c>
      <c r="E756" s="15" t="s">
        <v>20770</v>
      </c>
    </row>
    <row r="757" spans="1:5" x14ac:dyDescent="0.25">
      <c r="A757">
        <v>756</v>
      </c>
      <c r="B757" s="15" t="s">
        <v>13884</v>
      </c>
      <c r="C757" t="s">
        <v>1174</v>
      </c>
      <c r="D757" s="15" t="s">
        <v>14471</v>
      </c>
      <c r="E757" s="15" t="s">
        <v>14472</v>
      </c>
    </row>
    <row r="758" spans="1:5" x14ac:dyDescent="0.25">
      <c r="A758">
        <v>757</v>
      </c>
      <c r="B758" s="15" t="s">
        <v>1631</v>
      </c>
      <c r="C758" t="s">
        <v>882</v>
      </c>
      <c r="D758" s="15" t="s">
        <v>788</v>
      </c>
      <c r="E758" s="15" t="s">
        <v>789</v>
      </c>
    </row>
    <row r="759" spans="1:5" x14ac:dyDescent="0.25">
      <c r="A759">
        <v>758</v>
      </c>
      <c r="B759" s="15" t="s">
        <v>13885</v>
      </c>
      <c r="C759" t="s">
        <v>882</v>
      </c>
      <c r="D759" s="15" t="s">
        <v>14473</v>
      </c>
      <c r="E759" s="15" t="s">
        <v>14414</v>
      </c>
    </row>
    <row r="760" spans="1:5" x14ac:dyDescent="0.25">
      <c r="A760">
        <v>759</v>
      </c>
      <c r="B760" s="15" t="s">
        <v>8733</v>
      </c>
      <c r="C760" t="s">
        <v>1174</v>
      </c>
      <c r="D760" s="15" t="s">
        <v>8818</v>
      </c>
      <c r="E760" s="15" t="s">
        <v>8819</v>
      </c>
    </row>
    <row r="761" spans="1:5" x14ac:dyDescent="0.25">
      <c r="A761">
        <v>760</v>
      </c>
      <c r="B761" s="15" t="s">
        <v>8738</v>
      </c>
      <c r="C761" t="s">
        <v>161</v>
      </c>
      <c r="D761" s="15" t="s">
        <v>8820</v>
      </c>
      <c r="E761" s="15" t="s">
        <v>8821</v>
      </c>
    </row>
    <row r="762" spans="1:5" x14ac:dyDescent="0.25">
      <c r="A762">
        <v>761</v>
      </c>
      <c r="B762" s="15" t="s">
        <v>1613</v>
      </c>
      <c r="C762" t="s">
        <v>1167</v>
      </c>
      <c r="D762" s="15" t="s">
        <v>790</v>
      </c>
      <c r="E762" s="15" t="s">
        <v>791</v>
      </c>
    </row>
    <row r="763" spans="1:5" x14ac:dyDescent="0.25">
      <c r="A763">
        <v>762</v>
      </c>
      <c r="B763" s="15" t="s">
        <v>6930</v>
      </c>
      <c r="C763" t="s">
        <v>876</v>
      </c>
      <c r="D763" s="15" t="s">
        <v>7140</v>
      </c>
      <c r="E763" s="15" t="s">
        <v>7141</v>
      </c>
    </row>
    <row r="764" spans="1:5" x14ac:dyDescent="0.25">
      <c r="A764">
        <v>763</v>
      </c>
      <c r="B764" s="15" t="s">
        <v>1835</v>
      </c>
      <c r="C764" t="s">
        <v>1167</v>
      </c>
      <c r="D764" s="15" t="s">
        <v>14474</v>
      </c>
      <c r="E764" s="15" t="s">
        <v>14475</v>
      </c>
    </row>
    <row r="765" spans="1:5" x14ac:dyDescent="0.25">
      <c r="A765">
        <v>764</v>
      </c>
      <c r="B765" s="15" t="s">
        <v>1171</v>
      </c>
      <c r="C765" t="s">
        <v>885</v>
      </c>
      <c r="D765" s="15" t="s">
        <v>1172</v>
      </c>
      <c r="E765" s="15" t="s">
        <v>1173</v>
      </c>
    </row>
    <row r="766" spans="1:5" x14ac:dyDescent="0.25">
      <c r="A766">
        <v>765</v>
      </c>
      <c r="B766" s="15" t="s">
        <v>8743</v>
      </c>
      <c r="C766" t="s">
        <v>1174</v>
      </c>
      <c r="D766" s="15" t="s">
        <v>8822</v>
      </c>
      <c r="E766" s="15" t="s">
        <v>8823</v>
      </c>
    </row>
    <row r="767" spans="1:5" x14ac:dyDescent="0.25">
      <c r="A767">
        <v>766</v>
      </c>
      <c r="B767" s="15" t="s">
        <v>8748</v>
      </c>
      <c r="C767" t="s">
        <v>876</v>
      </c>
      <c r="D767" s="15" t="s">
        <v>8824</v>
      </c>
      <c r="E767" s="15" t="s">
        <v>8825</v>
      </c>
    </row>
    <row r="768" spans="1:5" x14ac:dyDescent="0.25">
      <c r="A768">
        <v>767</v>
      </c>
      <c r="B768" s="15" t="s">
        <v>13886</v>
      </c>
      <c r="C768" t="s">
        <v>890</v>
      </c>
      <c r="D768" s="15" t="s">
        <v>14476</v>
      </c>
      <c r="E768" s="15" t="s">
        <v>14192</v>
      </c>
    </row>
    <row r="769" spans="1:5" x14ac:dyDescent="0.25">
      <c r="A769">
        <v>768</v>
      </c>
      <c r="B769" s="15" t="s">
        <v>3995</v>
      </c>
      <c r="C769" t="s">
        <v>888</v>
      </c>
      <c r="D769" s="15" t="s">
        <v>4021</v>
      </c>
      <c r="E769" s="15" t="s">
        <v>4022</v>
      </c>
    </row>
    <row r="770" spans="1:5" x14ac:dyDescent="0.25">
      <c r="A770">
        <v>769</v>
      </c>
      <c r="B770" s="15" t="s">
        <v>13887</v>
      </c>
      <c r="C770" t="s">
        <v>1177</v>
      </c>
      <c r="D770" s="15" t="s">
        <v>14477</v>
      </c>
      <c r="E770" s="15" t="s">
        <v>14478</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8753</v>
      </c>
      <c r="C773" t="s">
        <v>1174</v>
      </c>
      <c r="D773" s="15" t="s">
        <v>8826</v>
      </c>
      <c r="E773" s="15" t="s">
        <v>8827</v>
      </c>
    </row>
    <row r="774" spans="1:5" x14ac:dyDescent="0.25">
      <c r="A774">
        <v>773</v>
      </c>
      <c r="B774" s="15" t="s">
        <v>12377</v>
      </c>
      <c r="C774" t="s">
        <v>161</v>
      </c>
      <c r="D774" s="15" t="s">
        <v>12681</v>
      </c>
      <c r="E774" s="15" t="s">
        <v>12682</v>
      </c>
    </row>
    <row r="775" spans="1:5" x14ac:dyDescent="0.25">
      <c r="A775">
        <v>774</v>
      </c>
      <c r="B775" s="15" t="s">
        <v>167</v>
      </c>
      <c r="C775" t="s">
        <v>876</v>
      </c>
      <c r="D775" s="15" t="s">
        <v>2460</v>
      </c>
      <c r="E775" s="15" t="s">
        <v>2461</v>
      </c>
    </row>
    <row r="776" spans="1:5" x14ac:dyDescent="0.25">
      <c r="A776">
        <v>775</v>
      </c>
      <c r="B776" s="15" t="s">
        <v>12983</v>
      </c>
      <c r="C776" t="s">
        <v>1177</v>
      </c>
      <c r="D776" s="15" t="s">
        <v>13497</v>
      </c>
      <c r="E776" s="15" t="s">
        <v>13498</v>
      </c>
    </row>
    <row r="777" spans="1:5" x14ac:dyDescent="0.25">
      <c r="A777">
        <v>776</v>
      </c>
      <c r="B777" s="15" t="s">
        <v>13888</v>
      </c>
      <c r="C777" t="s">
        <v>882</v>
      </c>
      <c r="D777" s="15" t="s">
        <v>14267</v>
      </c>
      <c r="E777" s="15" t="s">
        <v>14479</v>
      </c>
    </row>
    <row r="778" spans="1:5" x14ac:dyDescent="0.25">
      <c r="A778">
        <v>777</v>
      </c>
      <c r="B778" s="15" t="s">
        <v>3256</v>
      </c>
      <c r="C778" t="s">
        <v>1174</v>
      </c>
      <c r="D778" s="15" t="s">
        <v>3311</v>
      </c>
      <c r="E778" s="15" t="s">
        <v>3333</v>
      </c>
    </row>
    <row r="779" spans="1:5" x14ac:dyDescent="0.25">
      <c r="A779">
        <v>778</v>
      </c>
      <c r="B779" s="15" t="s">
        <v>13889</v>
      </c>
      <c r="C779" t="s">
        <v>882</v>
      </c>
      <c r="D779" s="15" t="s">
        <v>14440</v>
      </c>
      <c r="E779" s="15" t="s">
        <v>14378</v>
      </c>
    </row>
    <row r="780" spans="1:5" x14ac:dyDescent="0.25">
      <c r="A780">
        <v>779</v>
      </c>
      <c r="B780" s="15" t="s">
        <v>13890</v>
      </c>
      <c r="C780" t="s">
        <v>885</v>
      </c>
      <c r="D780" s="15" t="s">
        <v>14233</v>
      </c>
      <c r="E780" s="15" t="s">
        <v>14480</v>
      </c>
    </row>
    <row r="781" spans="1:5" x14ac:dyDescent="0.25">
      <c r="A781">
        <v>780</v>
      </c>
      <c r="B781" s="15" t="s">
        <v>1639</v>
      </c>
      <c r="C781" t="s">
        <v>1179</v>
      </c>
      <c r="D781" s="15" t="s">
        <v>750</v>
      </c>
      <c r="E781" s="15" t="s">
        <v>751</v>
      </c>
    </row>
    <row r="782" spans="1:5" x14ac:dyDescent="0.25">
      <c r="A782">
        <v>781</v>
      </c>
      <c r="B782" s="15" t="s">
        <v>6891</v>
      </c>
      <c r="C782" t="s">
        <v>1174</v>
      </c>
      <c r="D782" s="15" t="s">
        <v>7142</v>
      </c>
      <c r="E782" s="15" t="s">
        <v>7143</v>
      </c>
    </row>
    <row r="783" spans="1:5" x14ac:dyDescent="0.25">
      <c r="A783">
        <v>782</v>
      </c>
      <c r="B783" s="15" t="s">
        <v>13891</v>
      </c>
      <c r="C783" t="s">
        <v>882</v>
      </c>
      <c r="D783" s="15" t="s">
        <v>14264</v>
      </c>
      <c r="E783" s="15" t="s">
        <v>14447</v>
      </c>
    </row>
    <row r="784" spans="1:5" x14ac:dyDescent="0.25">
      <c r="A784">
        <v>783</v>
      </c>
      <c r="B784" s="15" t="s">
        <v>168</v>
      </c>
      <c r="C784" t="s">
        <v>1178</v>
      </c>
      <c r="D784" s="15" t="s">
        <v>13499</v>
      </c>
      <c r="E784" s="15" t="s">
        <v>13500</v>
      </c>
    </row>
    <row r="785" spans="1:5" x14ac:dyDescent="0.25">
      <c r="A785">
        <v>784</v>
      </c>
      <c r="B785" s="15" t="s">
        <v>3259</v>
      </c>
      <c r="C785" t="s">
        <v>885</v>
      </c>
      <c r="D785" s="15" t="s">
        <v>3312</v>
      </c>
      <c r="E785" s="15" t="s">
        <v>3334</v>
      </c>
    </row>
    <row r="786" spans="1:5" x14ac:dyDescent="0.25">
      <c r="A786">
        <v>785</v>
      </c>
      <c r="B786" s="15" t="s">
        <v>13892</v>
      </c>
      <c r="C786" t="s">
        <v>881</v>
      </c>
      <c r="D786" s="15" t="s">
        <v>14466</v>
      </c>
      <c r="E786" s="15" t="s">
        <v>14481</v>
      </c>
    </row>
    <row r="787" spans="1:5" x14ac:dyDescent="0.25">
      <c r="A787">
        <v>786</v>
      </c>
      <c r="B787" s="15" t="s">
        <v>13893</v>
      </c>
      <c r="C787" t="s">
        <v>890</v>
      </c>
      <c r="D787" s="15" t="s">
        <v>14254</v>
      </c>
      <c r="E787" s="15" t="s">
        <v>14482</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13894</v>
      </c>
      <c r="C790" t="s">
        <v>885</v>
      </c>
      <c r="D790" s="15" t="s">
        <v>14483</v>
      </c>
      <c r="E790" s="15" t="s">
        <v>14213</v>
      </c>
    </row>
    <row r="791" spans="1:5" x14ac:dyDescent="0.25">
      <c r="A791">
        <v>790</v>
      </c>
      <c r="B791" s="15" t="s">
        <v>171</v>
      </c>
      <c r="C791" t="s">
        <v>1177</v>
      </c>
      <c r="D791" s="15" t="s">
        <v>511</v>
      </c>
      <c r="E791" s="15" t="s">
        <v>512</v>
      </c>
    </row>
    <row r="792" spans="1:5" x14ac:dyDescent="0.25">
      <c r="A792">
        <v>791</v>
      </c>
      <c r="B792" s="15" t="s">
        <v>13895</v>
      </c>
      <c r="C792" t="s">
        <v>1179</v>
      </c>
      <c r="D792" s="15" t="s">
        <v>14484</v>
      </c>
      <c r="E792" s="15" t="s">
        <v>14485</v>
      </c>
    </row>
    <row r="793" spans="1:5" x14ac:dyDescent="0.25">
      <c r="A793">
        <v>792</v>
      </c>
      <c r="B793" s="15" t="s">
        <v>8758</v>
      </c>
      <c r="C793" t="s">
        <v>1167</v>
      </c>
      <c r="D793" s="15" t="s">
        <v>8828</v>
      </c>
      <c r="E793" s="15" t="s">
        <v>8829</v>
      </c>
    </row>
    <row r="794" spans="1:5" x14ac:dyDescent="0.25">
      <c r="A794">
        <v>793</v>
      </c>
      <c r="B794" s="15" t="s">
        <v>1843</v>
      </c>
      <c r="C794" t="s">
        <v>888</v>
      </c>
      <c r="D794" s="15" t="s">
        <v>14161</v>
      </c>
      <c r="E794" s="15" t="s">
        <v>14486</v>
      </c>
    </row>
    <row r="795" spans="1:5" x14ac:dyDescent="0.25">
      <c r="A795">
        <v>794</v>
      </c>
      <c r="B795" s="15" t="s">
        <v>12371</v>
      </c>
      <c r="C795" t="s">
        <v>882</v>
      </c>
      <c r="D795" s="15" t="s">
        <v>12683</v>
      </c>
      <c r="E795" s="15" t="s">
        <v>12684</v>
      </c>
    </row>
    <row r="796" spans="1:5" x14ac:dyDescent="0.25">
      <c r="A796">
        <v>795</v>
      </c>
      <c r="B796" s="15" t="s">
        <v>12365</v>
      </c>
      <c r="C796" t="s">
        <v>1174</v>
      </c>
      <c r="D796" s="15" t="s">
        <v>12685</v>
      </c>
      <c r="E796" s="15" t="s">
        <v>12686</v>
      </c>
    </row>
    <row r="797" spans="1:5" x14ac:dyDescent="0.25">
      <c r="A797">
        <v>796</v>
      </c>
      <c r="B797" s="15" t="s">
        <v>12283</v>
      </c>
      <c r="C797" t="s">
        <v>1174</v>
      </c>
      <c r="D797" s="15" t="s">
        <v>12687</v>
      </c>
      <c r="E797" s="15" t="s">
        <v>12688</v>
      </c>
    </row>
    <row r="798" spans="1:5" x14ac:dyDescent="0.25">
      <c r="A798">
        <v>797</v>
      </c>
      <c r="B798" s="15" t="s">
        <v>13896</v>
      </c>
      <c r="C798" t="s">
        <v>882</v>
      </c>
      <c r="D798" s="15" t="s">
        <v>14473</v>
      </c>
      <c r="E798" s="15" t="s">
        <v>14150</v>
      </c>
    </row>
    <row r="799" spans="1:5" x14ac:dyDescent="0.25">
      <c r="A799">
        <v>798</v>
      </c>
      <c r="B799" s="15" t="s">
        <v>12288</v>
      </c>
      <c r="C799" t="s">
        <v>1174</v>
      </c>
      <c r="D799" s="15" t="s">
        <v>12689</v>
      </c>
      <c r="E799" s="15" t="s">
        <v>12690</v>
      </c>
    </row>
    <row r="800" spans="1:5" x14ac:dyDescent="0.25">
      <c r="A800">
        <v>799</v>
      </c>
      <c r="B800" s="15" t="s">
        <v>1693</v>
      </c>
      <c r="C800" t="s">
        <v>876</v>
      </c>
      <c r="D800" s="15" t="s">
        <v>848</v>
      </c>
      <c r="E800" s="15" t="s">
        <v>849</v>
      </c>
    </row>
    <row r="801" spans="1:5" x14ac:dyDescent="0.25">
      <c r="A801">
        <v>800</v>
      </c>
      <c r="B801" s="15" t="s">
        <v>13897</v>
      </c>
      <c r="C801" t="s">
        <v>1174</v>
      </c>
      <c r="D801" s="15" t="s">
        <v>14264</v>
      </c>
      <c r="E801" s="15" t="s">
        <v>14375</v>
      </c>
    </row>
    <row r="802" spans="1:5" x14ac:dyDescent="0.25">
      <c r="A802">
        <v>801</v>
      </c>
      <c r="B802" s="15" t="s">
        <v>1650</v>
      </c>
      <c r="C802" t="s">
        <v>1179</v>
      </c>
      <c r="D802" s="15" t="s">
        <v>760</v>
      </c>
      <c r="E802" s="15" t="s">
        <v>761</v>
      </c>
    </row>
    <row r="803" spans="1:5" x14ac:dyDescent="0.25">
      <c r="A803">
        <v>802</v>
      </c>
      <c r="B803" s="15" t="s">
        <v>6877</v>
      </c>
      <c r="C803" t="s">
        <v>1208</v>
      </c>
      <c r="D803" s="15" t="s">
        <v>7144</v>
      </c>
      <c r="E803" s="15" t="s">
        <v>7145</v>
      </c>
    </row>
    <row r="804" spans="1:5" x14ac:dyDescent="0.25">
      <c r="A804">
        <v>803</v>
      </c>
      <c r="B804" s="15" t="s">
        <v>1845</v>
      </c>
      <c r="C804" t="s">
        <v>161</v>
      </c>
      <c r="D804" s="15" t="s">
        <v>14487</v>
      </c>
      <c r="E804" s="15" t="s">
        <v>14488</v>
      </c>
    </row>
    <row r="805" spans="1:5" x14ac:dyDescent="0.25">
      <c r="A805">
        <v>804</v>
      </c>
      <c r="B805" s="15" t="s">
        <v>3268</v>
      </c>
      <c r="C805" t="s">
        <v>1174</v>
      </c>
      <c r="D805" s="15" t="s">
        <v>3315</v>
      </c>
      <c r="E805" s="15" t="s">
        <v>3337</v>
      </c>
    </row>
    <row r="806" spans="1:5" x14ac:dyDescent="0.25">
      <c r="A806">
        <v>805</v>
      </c>
      <c r="B806" s="15" t="s">
        <v>13898</v>
      </c>
      <c r="C806" t="s">
        <v>882</v>
      </c>
      <c r="D806" s="15" t="s">
        <v>14226</v>
      </c>
      <c r="E806" s="15" t="s">
        <v>14341</v>
      </c>
    </row>
    <row r="807" spans="1:5" x14ac:dyDescent="0.25">
      <c r="A807">
        <v>806</v>
      </c>
      <c r="B807" s="15" t="s">
        <v>13899</v>
      </c>
      <c r="C807" t="s">
        <v>1178</v>
      </c>
      <c r="D807" s="15" t="s">
        <v>14183</v>
      </c>
      <c r="E807" s="15" t="s">
        <v>14160</v>
      </c>
    </row>
    <row r="808" spans="1:5" x14ac:dyDescent="0.25">
      <c r="A808">
        <v>807</v>
      </c>
      <c r="B808" s="15" t="s">
        <v>13900</v>
      </c>
      <c r="C808" t="s">
        <v>1179</v>
      </c>
      <c r="D808" s="15" t="s">
        <v>14310</v>
      </c>
      <c r="E808" s="15" t="s">
        <v>14238</v>
      </c>
    </row>
    <row r="809" spans="1:5" x14ac:dyDescent="0.25">
      <c r="A809">
        <v>808</v>
      </c>
      <c r="B809" s="15" t="s">
        <v>9005</v>
      </c>
      <c r="C809" t="s">
        <v>881</v>
      </c>
      <c r="D809" s="15" t="s">
        <v>9101</v>
      </c>
      <c r="E809" s="15" t="s">
        <v>9102</v>
      </c>
    </row>
    <row r="810" spans="1:5" x14ac:dyDescent="0.25">
      <c r="A810">
        <v>809</v>
      </c>
      <c r="B810" s="15" t="s">
        <v>9056</v>
      </c>
      <c r="C810" t="s">
        <v>1208</v>
      </c>
      <c r="D810" s="15" t="s">
        <v>9103</v>
      </c>
      <c r="E810" s="15" t="s">
        <v>9104</v>
      </c>
    </row>
    <row r="811" spans="1:5" x14ac:dyDescent="0.25">
      <c r="A811">
        <v>810</v>
      </c>
      <c r="B811" s="15" t="s">
        <v>1682</v>
      </c>
      <c r="C811" t="s">
        <v>1177</v>
      </c>
      <c r="D811" s="15" t="s">
        <v>840</v>
      </c>
      <c r="E811" s="15" t="s">
        <v>841</v>
      </c>
    </row>
    <row r="812" spans="1:5" x14ac:dyDescent="0.25">
      <c r="A812">
        <v>811</v>
      </c>
      <c r="B812" s="15" t="s">
        <v>13901</v>
      </c>
      <c r="C812" t="s">
        <v>888</v>
      </c>
      <c r="D812" s="15" t="s">
        <v>14386</v>
      </c>
      <c r="E812" s="15" t="s">
        <v>14489</v>
      </c>
    </row>
    <row r="813" spans="1:5" x14ac:dyDescent="0.25">
      <c r="A813">
        <v>812</v>
      </c>
      <c r="B813" s="15" t="s">
        <v>13902</v>
      </c>
      <c r="C813" t="s">
        <v>881</v>
      </c>
      <c r="D813" s="15">
        <v>0</v>
      </c>
      <c r="E813" s="15">
        <v>0</v>
      </c>
    </row>
    <row r="814" spans="1:5" x14ac:dyDescent="0.25">
      <c r="A814">
        <v>813</v>
      </c>
      <c r="B814" s="15" t="s">
        <v>8761</v>
      </c>
      <c r="C814" t="s">
        <v>888</v>
      </c>
      <c r="D814" s="15" t="s">
        <v>8830</v>
      </c>
      <c r="E814" s="15" t="s">
        <v>8831</v>
      </c>
    </row>
    <row r="815" spans="1:5" x14ac:dyDescent="0.25">
      <c r="A815">
        <v>814</v>
      </c>
      <c r="B815" s="15" t="s">
        <v>13903</v>
      </c>
      <c r="C815" t="s">
        <v>885</v>
      </c>
      <c r="D815" s="15" t="s">
        <v>14342</v>
      </c>
      <c r="E815" s="15" t="s">
        <v>14311</v>
      </c>
    </row>
    <row r="816" spans="1:5" x14ac:dyDescent="0.25">
      <c r="A816">
        <v>815</v>
      </c>
      <c r="B816" s="15" t="s">
        <v>13904</v>
      </c>
      <c r="C816" t="s">
        <v>1178</v>
      </c>
      <c r="D816" s="15" t="s">
        <v>14490</v>
      </c>
      <c r="E816" s="15" t="s">
        <v>14491</v>
      </c>
    </row>
    <row r="817" spans="1:5" x14ac:dyDescent="0.25">
      <c r="A817">
        <v>816</v>
      </c>
      <c r="B817" s="15" t="s">
        <v>8713</v>
      </c>
      <c r="C817" t="s">
        <v>1179</v>
      </c>
      <c r="D817" s="15" t="s">
        <v>8832</v>
      </c>
      <c r="E817" s="15" t="s">
        <v>8833</v>
      </c>
    </row>
    <row r="818" spans="1:5" x14ac:dyDescent="0.25">
      <c r="A818">
        <v>817</v>
      </c>
      <c r="B818" s="15" t="s">
        <v>1847</v>
      </c>
      <c r="C818" t="s">
        <v>1174</v>
      </c>
      <c r="D818" s="15" t="s">
        <v>8091</v>
      </c>
      <c r="E818" s="15" t="s">
        <v>8092</v>
      </c>
    </row>
    <row r="819" spans="1:5" x14ac:dyDescent="0.25">
      <c r="A819">
        <v>818</v>
      </c>
      <c r="B819" s="15" t="s">
        <v>9350</v>
      </c>
      <c r="C819" t="s">
        <v>1178</v>
      </c>
      <c r="D819" s="15" t="s">
        <v>11966</v>
      </c>
      <c r="E819" s="15" t="s">
        <v>11967</v>
      </c>
    </row>
    <row r="820" spans="1:5" x14ac:dyDescent="0.25">
      <c r="A820">
        <v>819</v>
      </c>
      <c r="B820" s="15" t="s">
        <v>1193</v>
      </c>
      <c r="C820" t="s">
        <v>1174</v>
      </c>
      <c r="D820" s="15" t="s">
        <v>1194</v>
      </c>
      <c r="E820" s="15" t="s">
        <v>1195</v>
      </c>
    </row>
    <row r="821" spans="1:5" x14ac:dyDescent="0.25">
      <c r="A821">
        <v>820</v>
      </c>
      <c r="B821" s="15" t="s">
        <v>6870</v>
      </c>
      <c r="C821" t="s">
        <v>888</v>
      </c>
      <c r="D821" s="15" t="s">
        <v>7146</v>
      </c>
      <c r="E821" s="15" t="s">
        <v>7147</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13423</v>
      </c>
      <c r="C824" t="s">
        <v>1178</v>
      </c>
      <c r="D824" s="15" t="s">
        <v>13501</v>
      </c>
      <c r="E824" s="15" t="s">
        <v>13502</v>
      </c>
    </row>
    <row r="825" spans="1:5" x14ac:dyDescent="0.25">
      <c r="A825">
        <v>824</v>
      </c>
      <c r="B825" s="15" t="s">
        <v>13905</v>
      </c>
      <c r="C825" t="s">
        <v>161</v>
      </c>
      <c r="D825" s="15" t="s">
        <v>14492</v>
      </c>
      <c r="E825" s="15" t="s">
        <v>14311</v>
      </c>
    </row>
    <row r="826" spans="1:5" x14ac:dyDescent="0.25">
      <c r="A826">
        <v>825</v>
      </c>
      <c r="B826" s="15" t="s">
        <v>1642</v>
      </c>
      <c r="C826" t="s">
        <v>881</v>
      </c>
      <c r="D826" s="15" t="s">
        <v>752</v>
      </c>
      <c r="E826" s="15" t="s">
        <v>753</v>
      </c>
    </row>
    <row r="827" spans="1:5" x14ac:dyDescent="0.25">
      <c r="A827">
        <v>826</v>
      </c>
      <c r="B827" s="15" t="s">
        <v>13906</v>
      </c>
      <c r="C827" t="s">
        <v>1179</v>
      </c>
      <c r="D827" s="15" t="s">
        <v>14176</v>
      </c>
      <c r="E827" s="15" t="s">
        <v>14493</v>
      </c>
    </row>
    <row r="828" spans="1:5" x14ac:dyDescent="0.25">
      <c r="A828">
        <v>827</v>
      </c>
      <c r="B828" s="15" t="s">
        <v>13907</v>
      </c>
      <c r="C828" t="s">
        <v>876</v>
      </c>
      <c r="D828" s="15" t="s">
        <v>14181</v>
      </c>
      <c r="E828" s="15" t="s">
        <v>14167</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13908</v>
      </c>
      <c r="C831" t="s">
        <v>1177</v>
      </c>
      <c r="D831" s="15" t="s">
        <v>14212</v>
      </c>
      <c r="E831" s="15" t="s">
        <v>14356</v>
      </c>
    </row>
    <row r="832" spans="1:5" x14ac:dyDescent="0.25">
      <c r="A832">
        <v>831</v>
      </c>
      <c r="B832" s="15" t="s">
        <v>1849</v>
      </c>
      <c r="C832" t="s">
        <v>1174</v>
      </c>
      <c r="D832" s="15" t="s">
        <v>14494</v>
      </c>
      <c r="E832" s="15" t="s">
        <v>14190</v>
      </c>
    </row>
    <row r="833" spans="1:5" x14ac:dyDescent="0.25">
      <c r="A833">
        <v>832</v>
      </c>
      <c r="B833" s="15" t="s">
        <v>13909</v>
      </c>
      <c r="C833" t="s">
        <v>876</v>
      </c>
      <c r="D833" s="15" t="s">
        <v>14495</v>
      </c>
      <c r="E833" s="15" t="s">
        <v>14467</v>
      </c>
    </row>
    <row r="834" spans="1:5" x14ac:dyDescent="0.25">
      <c r="A834">
        <v>833</v>
      </c>
      <c r="B834" s="15" t="s">
        <v>13910</v>
      </c>
      <c r="C834" t="s">
        <v>1179</v>
      </c>
      <c r="D834" s="15" t="s">
        <v>14496</v>
      </c>
      <c r="E834" s="15" t="s">
        <v>14497</v>
      </c>
    </row>
    <row r="835" spans="1:5" x14ac:dyDescent="0.25">
      <c r="A835">
        <v>834</v>
      </c>
      <c r="B835" s="15" t="s">
        <v>13911</v>
      </c>
      <c r="C835" t="s">
        <v>882</v>
      </c>
      <c r="D835" s="15" t="s">
        <v>14498</v>
      </c>
      <c r="E835" s="15" t="s">
        <v>14180</v>
      </c>
    </row>
    <row r="836" spans="1:5" x14ac:dyDescent="0.25">
      <c r="A836">
        <v>835</v>
      </c>
      <c r="B836" s="15" t="s">
        <v>13912</v>
      </c>
      <c r="C836" t="s">
        <v>882</v>
      </c>
      <c r="D836" s="15" t="s">
        <v>14164</v>
      </c>
      <c r="E836" s="15" t="s">
        <v>14178</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5760</v>
      </c>
      <c r="C841" t="s">
        <v>1306</v>
      </c>
      <c r="D841" s="15" t="e">
        <v>#N/A</v>
      </c>
      <c r="E841" s="15" t="e">
        <v>#N/A</v>
      </c>
    </row>
    <row r="842" spans="1:5" x14ac:dyDescent="0.25">
      <c r="A842">
        <v>843</v>
      </c>
      <c r="B842" s="15" t="s">
        <v>6740</v>
      </c>
      <c r="C842" t="s">
        <v>1174</v>
      </c>
      <c r="D842" s="15" t="s">
        <v>7096</v>
      </c>
      <c r="E842" s="15" t="s">
        <v>7097</v>
      </c>
    </row>
    <row r="843" spans="1:5" x14ac:dyDescent="0.25">
      <c r="A843">
        <v>844</v>
      </c>
      <c r="B843" s="15" t="s">
        <v>7017</v>
      </c>
      <c r="C843" t="s">
        <v>876</v>
      </c>
      <c r="D843" s="15" t="s">
        <v>7128</v>
      </c>
      <c r="E843" s="15" t="s">
        <v>7129</v>
      </c>
    </row>
    <row r="844" spans="1:5" x14ac:dyDescent="0.25">
      <c r="A844">
        <v>845</v>
      </c>
      <c r="B844" s="15" t="s">
        <v>7469</v>
      </c>
      <c r="C844" t="s">
        <v>876</v>
      </c>
      <c r="D844" s="15" t="s">
        <v>8087</v>
      </c>
      <c r="E844" s="15" t="s">
        <v>8088</v>
      </c>
    </row>
    <row r="845" spans="1:5" x14ac:dyDescent="0.25">
      <c r="A845">
        <v>846</v>
      </c>
      <c r="B845" s="15" t="s">
        <v>7469</v>
      </c>
      <c r="C845" t="s">
        <v>876</v>
      </c>
      <c r="D845" s="15" t="s">
        <v>8087</v>
      </c>
      <c r="E845" s="15" t="s">
        <v>8088</v>
      </c>
    </row>
    <row r="846" spans="1:5" x14ac:dyDescent="0.25">
      <c r="A846">
        <v>847</v>
      </c>
      <c r="B846" s="15" t="s">
        <v>7480</v>
      </c>
      <c r="C846" t="s">
        <v>1208</v>
      </c>
      <c r="D846" s="15" t="s">
        <v>8052</v>
      </c>
      <c r="E846" s="15" t="s">
        <v>8053</v>
      </c>
    </row>
    <row r="847" spans="1:5" x14ac:dyDescent="0.25">
      <c r="A847">
        <v>848</v>
      </c>
      <c r="B847" s="15" t="s">
        <v>7786</v>
      </c>
      <c r="C847" t="s">
        <v>13626</v>
      </c>
      <c r="D847" s="15" t="s">
        <v>7984</v>
      </c>
      <c r="E847" s="15" t="s">
        <v>7985</v>
      </c>
    </row>
    <row r="848" spans="1:5" x14ac:dyDescent="0.25">
      <c r="A848">
        <v>849</v>
      </c>
      <c r="B848" s="15" t="s">
        <v>8341</v>
      </c>
      <c r="C848" t="s">
        <v>1177</v>
      </c>
      <c r="D848" s="15" t="s">
        <v>8370</v>
      </c>
      <c r="E848" s="15" t="s">
        <v>8371</v>
      </c>
    </row>
    <row r="849" spans="1:5" x14ac:dyDescent="0.25">
      <c r="A849">
        <v>850</v>
      </c>
      <c r="B849" s="15" t="s">
        <v>8320</v>
      </c>
      <c r="C849" t="s">
        <v>1174</v>
      </c>
      <c r="D849" s="15" t="s">
        <v>8352</v>
      </c>
      <c r="E849" s="15" t="s">
        <v>8353</v>
      </c>
    </row>
    <row r="850" spans="1:5" x14ac:dyDescent="0.25">
      <c r="A850">
        <v>851</v>
      </c>
      <c r="B850" s="15" t="s">
        <v>11872</v>
      </c>
      <c r="C850" t="s">
        <v>1174</v>
      </c>
      <c r="D850" s="15" t="s">
        <v>11978</v>
      </c>
      <c r="E850" s="15" t="s">
        <v>11979</v>
      </c>
    </row>
    <row r="851" spans="1:5" x14ac:dyDescent="0.25">
      <c r="A851">
        <v>852</v>
      </c>
      <c r="B851" s="15" t="s">
        <v>6987</v>
      </c>
      <c r="C851" t="s">
        <v>1174</v>
      </c>
      <c r="D851" s="15" t="s">
        <v>7124</v>
      </c>
      <c r="E851" s="15" t="s">
        <v>7125</v>
      </c>
    </row>
    <row r="852" spans="1:5" x14ac:dyDescent="0.25">
      <c r="A852">
        <v>853</v>
      </c>
      <c r="B852" s="15" t="s">
        <v>12646</v>
      </c>
      <c r="C852" t="s">
        <v>1174</v>
      </c>
      <c r="D852" s="15" t="s">
        <v>12679</v>
      </c>
      <c r="E852" s="15" t="s">
        <v>12680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70">
        <f>COUNTIFS(VODANET!J5:J2074,"ACEITO",VODANET!L5:L2074,"SH SAT")</f>
        <v>397</v>
      </c>
      <c r="H2" s="57">
        <f>F2-G2</f>
        <v>424</v>
      </c>
      <c r="I2" s="57">
        <f>H2-C2</f>
        <v>-11</v>
      </c>
      <c r="J2" s="57">
        <v>0</v>
      </c>
      <c r="L2">
        <v>2581</v>
      </c>
      <c r="M2">
        <f>L2-1927</f>
        <v>654</v>
      </c>
      <c r="O2" s="15" t="s">
        <v>20196</v>
      </c>
      <c r="Q2">
        <f>M14+V14</f>
        <v>2845</v>
      </c>
      <c r="R2" s="15">
        <f>Q2-Q6</f>
        <v>852</v>
      </c>
      <c r="S2" s="15">
        <f>R2-C9-C2</f>
        <v>54</v>
      </c>
      <c r="T2">
        <f>S2-J2-J9</f>
        <v>54</v>
      </c>
    </row>
    <row r="3" spans="2:28" x14ac:dyDescent="0.25">
      <c r="B3" s="57" t="s">
        <v>20164</v>
      </c>
      <c r="C3" s="57">
        <f>75+200</f>
        <v>275</v>
      </c>
      <c r="D3" s="57">
        <f>Z14</f>
        <v>460</v>
      </c>
      <c r="E3" s="57">
        <f>SUMIF(G16:G100,"SH SAT",E16:E100)</f>
        <v>237</v>
      </c>
      <c r="F3" s="57">
        <f>D3+E3</f>
        <v>697</v>
      </c>
      <c r="G3" s="470"/>
      <c r="H3" s="57">
        <f>F3-G2</f>
        <v>300</v>
      </c>
      <c r="I3" s="57">
        <f>(H3-C3)-J3</f>
        <v>18</v>
      </c>
      <c r="J3" s="57">
        <v>7</v>
      </c>
      <c r="L3">
        <v>91</v>
      </c>
      <c r="M3">
        <f>C2+C9</f>
        <v>798</v>
      </c>
      <c r="O3" s="15" t="s">
        <v>20195</v>
      </c>
      <c r="Q3">
        <f>O14+X14</f>
        <v>3056</v>
      </c>
      <c r="R3" s="15">
        <f>Q3-Q6</f>
        <v>1063</v>
      </c>
      <c r="S3" s="15">
        <f>R3-C11-C4</f>
        <v>321</v>
      </c>
      <c r="T3">
        <f>S3-J4-J11-M7</f>
        <v>258</v>
      </c>
    </row>
    <row r="4" spans="2:28" x14ac:dyDescent="0.25">
      <c r="B4" s="57" t="s">
        <v>20169</v>
      </c>
      <c r="C4" s="57">
        <f>75+360</f>
        <v>435</v>
      </c>
      <c r="D4" s="57">
        <f>X14</f>
        <v>540</v>
      </c>
      <c r="E4" s="57">
        <f>SUMIF(G16:G100,"SH SAT",D16:D100)</f>
        <v>288</v>
      </c>
      <c r="F4" s="57">
        <f>D4+E4</f>
        <v>828</v>
      </c>
      <c r="G4" s="470"/>
      <c r="H4" s="57">
        <f>F4-G2</f>
        <v>431</v>
      </c>
      <c r="I4" s="57">
        <f>(H4-C4)-J4</f>
        <v>-17</v>
      </c>
      <c r="J4" s="57">
        <v>13</v>
      </c>
      <c r="M4">
        <f>M2-M3</f>
        <v>-144</v>
      </c>
      <c r="O4" s="15" t="s">
        <v>20197</v>
      </c>
      <c r="Q4">
        <f>Q14+Z14</f>
        <v>2594</v>
      </c>
      <c r="R4" s="15">
        <f>Q4-Q6</f>
        <v>601</v>
      </c>
      <c r="S4" s="15">
        <f>R4-C3-C10</f>
        <v>123</v>
      </c>
      <c r="T4">
        <f>S4-J3-J10-M8</f>
        <v>85</v>
      </c>
    </row>
    <row r="5" spans="2:28" x14ac:dyDescent="0.25">
      <c r="B5" s="57" t="s">
        <v>20166</v>
      </c>
      <c r="C5" s="57">
        <v>147</v>
      </c>
      <c r="D5" s="57">
        <f>AB14</f>
        <v>180</v>
      </c>
      <c r="E5" s="57">
        <f>SUMIF(G16:G100,"SH SAT",F16:F100)</f>
        <v>344</v>
      </c>
      <c r="F5" s="57">
        <f>D5+E5</f>
        <v>524</v>
      </c>
      <c r="G5" s="470"/>
      <c r="H5" s="57">
        <f>F5-G2</f>
        <v>127</v>
      </c>
      <c r="I5" s="57">
        <f>H5-C5</f>
        <v>-20</v>
      </c>
      <c r="J5" s="57">
        <v>0</v>
      </c>
      <c r="O5" s="15" t="s">
        <v>20198</v>
      </c>
      <c r="Q5">
        <f>S14+AB14</f>
        <v>2450</v>
      </c>
      <c r="R5" s="15">
        <f>Q5-Q6</f>
        <v>457</v>
      </c>
      <c r="S5" s="15">
        <f>R5-C12-C5</f>
        <v>-118</v>
      </c>
      <c r="T5">
        <f>S5-J5-J12</f>
        <v>-118</v>
      </c>
    </row>
    <row r="6" spans="2:28" ht="15.75" thickBot="1" x14ac:dyDescent="0.3">
      <c r="B6" s="15"/>
      <c r="D6" s="15"/>
      <c r="E6" s="15"/>
      <c r="F6" s="15"/>
      <c r="G6" s="15"/>
      <c r="H6" s="15"/>
      <c r="O6" s="15" t="s">
        <v>20199</v>
      </c>
      <c r="Q6">
        <f>Mensal!C3</f>
        <v>1993</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70">
        <f>COUNTIFS(VODANET!J5:J2074,"ACEITO",VODANET!L5:L2074,"LIDER")</f>
        <v>1429</v>
      </c>
      <c r="H9" s="57">
        <f>F9-G9</f>
        <v>373</v>
      </c>
      <c r="I9" s="57">
        <f>H9-C9</f>
        <v>10</v>
      </c>
      <c r="J9" s="57">
        <v>0</v>
      </c>
      <c r="L9" s="15"/>
    </row>
    <row r="10" spans="2:28" x14ac:dyDescent="0.25">
      <c r="B10" s="57" t="s">
        <v>20149</v>
      </c>
      <c r="C10" s="57">
        <v>203</v>
      </c>
      <c r="D10" s="57">
        <f>Q14</f>
        <v>2134</v>
      </c>
      <c r="E10" s="57">
        <f>E14</f>
        <v>448</v>
      </c>
      <c r="F10" s="57">
        <f>D10-E10</f>
        <v>1686</v>
      </c>
      <c r="G10" s="470"/>
      <c r="H10" s="57">
        <f>F10-G9</f>
        <v>257</v>
      </c>
      <c r="I10" s="57">
        <f>(H10-C10)-J10-M8</f>
        <v>23</v>
      </c>
      <c r="J10" s="57">
        <v>7</v>
      </c>
    </row>
    <row r="11" spans="2:28" x14ac:dyDescent="0.25">
      <c r="B11" s="57" t="s">
        <v>20169</v>
      </c>
      <c r="C11" s="57">
        <v>307</v>
      </c>
      <c r="D11" s="57">
        <f>O14</f>
        <v>2516</v>
      </c>
      <c r="E11" s="57">
        <f>D14</f>
        <v>615</v>
      </c>
      <c r="F11" s="57">
        <f>D11-E11</f>
        <v>1901</v>
      </c>
      <c r="G11" s="470"/>
      <c r="H11" s="57">
        <f>F11-G9</f>
        <v>472</v>
      </c>
      <c r="I11" s="57">
        <f>(H11-C11)-J11-M7</f>
        <v>115</v>
      </c>
      <c r="J11" s="57">
        <v>20</v>
      </c>
    </row>
    <row r="12" spans="2:28" x14ac:dyDescent="0.25">
      <c r="B12" s="57" t="s">
        <v>20166</v>
      </c>
      <c r="C12" s="57">
        <v>428</v>
      </c>
      <c r="D12" s="57">
        <f>S14</f>
        <v>2270</v>
      </c>
      <c r="E12" s="57">
        <f>F14</f>
        <v>536</v>
      </c>
      <c r="F12" s="57">
        <f>D12-E12</f>
        <v>1734</v>
      </c>
      <c r="G12" s="470"/>
      <c r="H12" s="57">
        <f>F12-G9</f>
        <v>305</v>
      </c>
      <c r="I12" s="57">
        <f>H12-C12</f>
        <v>-123</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5" t="s">
        <v>22786</v>
      </c>
      <c r="C1" s="431" t="s">
        <v>8</v>
      </c>
      <c r="D1" s="436"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20157</v>
      </c>
      <c r="B1" s="471"/>
      <c r="C1" s="471"/>
      <c r="D1" s="471"/>
      <c r="E1" s="471"/>
      <c r="G1" s="471" t="s">
        <v>4139</v>
      </c>
      <c r="H1" s="471"/>
      <c r="I1" s="471"/>
      <c r="J1" s="471"/>
      <c r="K1" s="471"/>
      <c r="M1" s="471" t="s">
        <v>4138</v>
      </c>
      <c r="N1" s="471"/>
      <c r="O1" s="471"/>
      <c r="P1" s="471"/>
      <c r="Q1" s="471"/>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2014-03-19T20:49:45Z</dcterms:modified>
</cp:coreProperties>
</file>