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SAOM!$A$1:$S$328</definedName>
    <definedName name="_xlnm._FilterDatabase" localSheetId="0" hidden="1">VODANET!$A$5:$AA$327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5" r:id="rId8"/>
    <pivotCache cacheId="19" r:id="rId9"/>
  </pivotCaches>
</workbook>
</file>

<file path=xl/calcChain.xml><?xml version="1.0" encoding="utf-8"?>
<calcChain xmlns="http://schemas.openxmlformats.org/spreadsheetml/2006/main">
  <c r="O320" i="1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<sst xmlns="http://schemas.openxmlformats.org/spreadsheetml/2006/main" count="10003" uniqueCount="3194">
  <si>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</si>
  <si>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</si>
  <si>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</si>
  <si>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</si>
  <si>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</si>
  <si>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</si>
  <si>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</si>
  <si>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</si>
  <si>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</si>
  <si>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</si>
  <si>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</si>
  <si>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</si>
  <si>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</si>
  <si>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</si>
  <si>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</si>
  <si>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</si>
  <si>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</si>
  <si>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</si>
  <si>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</si>
  <si>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</si>
  <si>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</si>
  <si>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</si>
  <si>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</si>
  <si>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</si>
  <si>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</si>
  <si>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</si>
  <si>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</si>
  <si>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</si>
  <si>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</si>
  <si>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</si>
  <si>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</si>
  <si>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</si>
  <si>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</si>
  <si>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</si>
  <si>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</si>
  <si>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</si>
  <si>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</si>
  <si>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</si>
  <si>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</si>
  <si>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</si>
  <si>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</si>
  <si>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</si>
  <si>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</si>
  <si>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</si>
  <si>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</si>
  <si>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</si>
  <si>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</si>
  <si>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</si>
  <si>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</si>
  <si>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</si>
  <si>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</si>
  <si>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</si>
  <si>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</si>
  <si>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</si>
  <si>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</si>
  <si>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</si>
  <si>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</si>
  <si>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</si>
  <si>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</si>
  <si>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</si>
  <si>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</si>
  <si>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</si>
  <si>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</si>
  <si>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</si>
  <si>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</si>
  <si>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</si>
  <si>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</si>
  <si>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</si>
  <si>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</si>
  <si>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</si>
  <si>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</si>
  <si>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</si>
  <si>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</si>
  <si>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</si>
  <si>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</si>
  <si>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</si>
  <si>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</si>
  <si>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</si>
  <si>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</si>
  <si>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</si>
  <si>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</si>
  <si>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</si>
  <si>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</si>
  <si>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</si>
  <si>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</si>
  <si>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</si>
  <si>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</si>
  <si>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</si>
  <si>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</si>
  <si>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</si>
  <si>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</si>
  <si>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</si>
  <si>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</si>
  <si>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</si>
  <si>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</si>
  <si>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</si>
  <si>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</si>
  <si>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</si>
  <si>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</si>
  <si>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</si>
  <si>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</si>
  <si>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</si>
  <si>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</si>
  <si>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</si>
  <si>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</si>
  <si>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</si>
  <si>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</si>
  <si>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</si>
  <si>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</si>
  <si>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</si>
  <si>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</si>
  <si>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</si>
  <si>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</si>
  <si>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</si>
  <si>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</si>
  <si>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</si>
  <si>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</si>
  <si>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</si>
  <si>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</si>
  <si>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</si>
  <si>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</si>
  <si>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</si>
  <si>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</si>
  <si>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</si>
  <si>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</si>
  <si>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</si>
  <si>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</si>
  <si>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</si>
  <si>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</si>
  <si>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</si>
  <si>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</si>
  <si>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</si>
  <si>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</si>
  <si>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</si>
  <si>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</si>
  <si>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</si>
  <si>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</si>
  <si>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</si>
  <si>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</si>
  <si>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</si>
  <si>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</si>
  <si>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</si>
  <si>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</si>
  <si>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</si>
  <si>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</si>
  <si>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</si>
  <si>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</si>
  <si>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</si>
  <si>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</si>
  <si>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</si>
  <si>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</si>
  <si>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</si>
  <si>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</si>
  <si>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</si>
  <si>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</si>
  <si>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</si>
  <si>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</si>
  <si>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</si>
  <si>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</si>
  <si>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</si>
  <si>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</si>
  <si>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</si>
  <si>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</si>
  <si>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</si>
  <si>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</si>
  <si>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</si>
  <si>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</si>
  <si>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</si>
  <si>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</si>
  <si>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</si>
  <si>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</si>
  <si>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</si>
  <si>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</si>
  <si>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</si>
  <si>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</si>
  <si>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</si>
  <si>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</si>
  <si>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</si>
  <si>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</si>
  <si>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</si>
  <si>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</si>
  <si>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</si>
  <si>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</si>
  <si>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</si>
  <si>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</si>
  <si>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</si>
  <si>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</si>
  <si>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</si>
  <si>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</si>
  <si>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</si>
  <si>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</si>
  <si>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</si>
  <si>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</si>
  <si>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</si>
  <si>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</si>
  <si>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</si>
  <si>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</si>
  <si>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</si>
  <si>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</si>
  <si>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</si>
  <si>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</si>
  <si>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</si>
  <si>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</si>
  <si>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</si>
  <si>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</si>
  <si>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</si>
  <si>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</si>
  <si>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</si>
  <si>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</si>
  <si>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</si>
  <si>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</si>
  <si>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</si>
  <si>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</si>
  <si>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</si>
  <si>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</si>
  <si>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</si>
  <si>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</si>
  <si>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</si>
  <si>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</si>
  <si>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</si>
  <si>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</si>
  <si>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</si>
  <si>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</si>
  <si>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</si>
  <si>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</si>
  <si>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</si>
  <si>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</si>
  <si>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</si>
  <si>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</si>
  <si>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</si>
  <si>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</si>
  <si>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</si>
  <si>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</si>
  <si>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</si>
  <si>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</si>
  <si>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</si>
  <si>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</si>
  <si>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</si>
  <si>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</si>
  <si>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</si>
  <si>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</si>
  <si>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</si>
  <si>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</si>
  <si>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</si>
  <si>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</si>
  <si>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</si>
  <si>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</si>
  <si>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</si>
  <si>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</si>
  <si>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</si>
  <si>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</si>
  <si>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</si>
  <si>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</si>
  <si>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</si>
  <si>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</si>
  <si>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</si>
  <si>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</si>
  <si>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</si>
  <si>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</si>
  <si>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</si>
  <si>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</si>
  <si>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</si>
  <si>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</si>
  <si>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</si>
  <si>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</si>
  <si>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</si>
  <si>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</si>
  <si>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</si>
  <si>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</si>
  <si>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</si>
  <si>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</si>
  <si>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</si>
  <si>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</si>
  <si>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</si>
  <si>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</si>
  <si>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</si>
  <si>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</si>
  <si>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</si>
  <si>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</si>
  <si>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</si>
  <si>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</si>
  <si>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</si>
  <si>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</si>
  <si>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</si>
  <si>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</si>
  <si>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</si>
  <si>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</si>
  <si>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</si>
  <si>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</si>
  <si>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</si>
  <si>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</si>
  <si>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</si>
  <si>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</si>
  <si>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</si>
  <si>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</si>
  <si>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</si>
  <si>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</si>
  <si>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</si>
  <si>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</si>
  <si>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</si>
  <si>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</si>
  <si>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</si>
  <si>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</si>
  <si>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</si>
  <si>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</si>
  <si>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</si>
  <si>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</si>
  <si>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</si>
  <si>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</si>
  <si>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</si>
  <si>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</si>
  <si>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</si>
  <si>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</si>
  <si>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</si>
  <si>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</si>
  <si>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</si>
  <si>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</si>
  <si>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</si>
  <si>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</si>
  <si>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</si>
  <si>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</si>
  <si>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</si>
  <si>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</si>
  <si>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</si>
  <si>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</si>
  <si>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</si>
  <si>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</si>
  <si>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</si>
  <si>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</si>
  <si>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</si>
  <si>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</si>
  <si>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</si>
  <si>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</si>
  <si>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</si>
  <si>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</si>
  <si>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</si>
  <si>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</si>
  <si>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</si>
  <si>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</si>
  <si>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</si>
  <si>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</si>
  <si>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</si>
  <si>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</si>
  <si>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</si>
  <si>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</si>
  <si>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</si>
  <si>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</si>
  <si>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</si>
  <si>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</si>
  <si>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</si>
  <si>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</si>
  <si>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</si>
  <si>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</si>
  <si>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</si>
  <si>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</si>
  <si>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</si>
  <si>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</si>
  <si>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</si>
  <si>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</si>
  <si>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</si>
  <si>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</si>
  <si>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</si>
  <si>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</si>
  <si>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</si>
  <si>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</si>
  <si>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</si>
  <si>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</si>
  <si>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</si>
  <si>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</si>
  <si>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</si>
  <si>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</si>
  <si>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</si>
  <si>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</si>
  <si>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</si>
  <si>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</si>
  <si>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</si>
  <si>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</si>
  <si>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</si>
  <si>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</si>
  <si>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</si>
  <si>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</si>
  <si>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</si>
  <si>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</si>
  <si>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</si>
  <si>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</si>
  <si>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</si>
  <si>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</si>
  <si>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</si>
  <si>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</si>
  <si>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</si>
  <si>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</si>
  <si>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</si>
  <si>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</si>
  <si>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</si>
  <si>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</si>
  <si>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</si>
  <si>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</si>
  <si>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</si>
  <si>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</si>
  <si>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</si>
  <si>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</si>
  <si>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</si>
  <si>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</si>
  <si>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</si>
  <si>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</si>
  <si>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</si>
  <si>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</si>
  <si>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</si>
  <si>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</si>
  <si>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</si>
  <si>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</si>
  <si>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</si>
  <si>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</si>
  <si>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</si>
  <si>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</si>
  <si>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</si>
  <si>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</si>
  <si>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</si>
  <si>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</si>
  <si>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</si>
  <si>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</si>
  <si>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</si>
  <si>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</si>
  <si>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</si>
  <si>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</si>
  <si>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</si>
  <si>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</si>
  <si>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</si>
  <si>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</si>
  <si>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</si>
  <si>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</si>
  <si>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</si>
  <si>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</si>
  <si>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</si>
  <si>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</si>
  <si>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</si>
  <si>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</si>
  <si>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</si>
  <si>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</si>
  <si>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</si>
  <si>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</si>
  <si>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</si>
  <si>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</si>
  <si>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</si>
  <si>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</si>
  <si>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</si>
  <si>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</si>
  <si>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</si>
  <si>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</si>
  <si>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</si>
  <si>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</si>
  <si>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</si>
  <si>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</si>
  <si>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</si>
  <si>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</si>
  <si>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</si>
  <si>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</si>
  <si>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</si>
  <si>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</si>
  <si>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</si>
  <si>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</si>
  <si>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</si>
  <si>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</si>
  <si>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</si>
  <si>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</si>
  <si>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</si>
  <si>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</si>
  <si>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</si>
  <si>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</si>
  <si>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</si>
  <si>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</si>
  <si>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</si>
  <si>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</si>
  <si>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</si>
  <si>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</si>
  <si>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</si>
  <si>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</si>
  <si>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</si>
  <si>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</si>
  <si>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</si>
  <si>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</si>
  <si>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</si>
  <si>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</si>
  <si>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</si>
  <si>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</si>
  <si>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</si>
  <si>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</si>
  <si>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</si>
  <si>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</si>
  <si>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</si>
  <si>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</si>
  <si>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</si>
  <si>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</si>
  <si>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</si>
  <si>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</si>
  <si>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</si>
  <si>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</si>
  <si>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</si>
  <si>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</si>
  <si>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</si>
  <si>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</si>
  <si>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</si>
  <si>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</si>
  <si>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</si>
  <si>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</si>
  <si>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</si>
  <si>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</si>
  <si>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</si>
  <si>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</si>
  <si>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</si>
  <si>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</si>
  <si>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</si>
  <si>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</si>
  <si>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</si>
  <si>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</si>
  <si>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</si>
  <si>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</si>
  <si>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</si>
  <si>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</si>
  <si>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</si>
  <si>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</si>
  <si>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</si>
  <si>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</si>
  <si>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</si>
  <si>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</si>
  <si>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</si>
  <si>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</si>
  <si>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</si>
  <si>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</si>
  <si>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</si>
  <si>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</si>
  <si>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</si>
  <si>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</si>
  <si>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</si>
  <si>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</si>
  <si>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</si>
  <si>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</si>
  <si>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</si>
  <si>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</si>
  <si>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</si>
  <si>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</si>
  <si>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</si>
  <si>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</si>
  <si>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</si>
  <si>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</si>
  <si>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</si>
  <si>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</si>
  <si>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</si>
  <si>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</si>
  <si>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</si>
  <si>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</si>
  <si>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</si>
  <si>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</si>
  <si>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</si>
  <si>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</si>
  <si>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</si>
  <si>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</si>
  <si>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</si>
  <si>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</si>
  <si>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</si>
  <si>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</si>
  <si>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</si>
  <si>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</si>
  <si>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</si>
  <si>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</si>
  <si>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</si>
  <si>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</si>
  <si>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</si>
  <si>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</si>
  <si>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</si>
  <si>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</si>
  <si>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</si>
  <si>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</si>
  <si>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</si>
  <si>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</si>
  <si>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</si>
  <si>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</si>
  <si>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</si>
  <si>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</si>
  <si>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</si>
  <si>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</si>
  <si>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</si>
  <si>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</si>
  <si>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</si>
  <si>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</si>
  <si>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</si>
  <si>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</si>
  <si>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</si>
  <si>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</si>
  <si>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</si>
  <si>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</si>
  <si>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</si>
  <si>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</si>
  <si>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</si>
  <si>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</si>
  <si>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</si>
  <si>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</si>
  <si>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</si>
  <si>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</si>
  <si>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</si>
  <si>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</si>
  <si>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</si>
  <si>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</si>
  <si>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</si>
  <si>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</si>
  <si>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</si>
  <si>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</si>
  <si>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</si>
  <si>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</si>
  <si>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</si>
  <si>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</si>
  <si>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</si>
  <si>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</si>
  <si>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</si>
  <si>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</si>
  <si>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</si>
  <si>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</si>
  <si>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</si>
  <si>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</si>
  <si>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</si>
  <si>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</si>
  <si>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</si>
  <si>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</si>
  <si>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</si>
  <si>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</si>
  <si>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</si>
  <si>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</si>
  <si>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</si>
  <si>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</si>
  <si>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</si>
  <si>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</si>
  <si>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</si>
  <si>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</si>
  <si>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</si>
  <si>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</si>
  <si>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</si>
  <si>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</si>
  <si>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</si>
  <si>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</si>
  <si>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</si>
  <si>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</si>
  <si>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</si>
  <si>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</si>
  <si>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</si>
  <si>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</si>
  <si>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</si>
  <si>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</si>
  <si>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</si>
  <si>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</si>
  <si>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</si>
  <si>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</si>
  <si>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</si>
  <si>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</si>
  <si>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</si>
  <si>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</si>
  <si>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</si>
  <si>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</si>
  <si>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</si>
  <si>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</si>
  <si>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</si>
  <si>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</si>
  <si>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</si>
  <si>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</si>
  <si>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</si>
  <si>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</si>
  <si>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</si>
  <si>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</si>
  <si>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</si>
  <si>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</si>
  <si>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</si>
  <si>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</si>
  <si>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</si>
  <si>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</si>
  <si>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</si>
  <si>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</si>
  <si>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</si>
  <si>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</si>
  <si>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</si>
  <si>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</si>
  <si>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</si>
  <si>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</si>
  <si>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</si>
  <si>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</si>
  <si>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</si>
  <si>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</si>
  <si>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</si>
  <si>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</si>
  <si>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</si>
  <si>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</si>
  <si>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</si>
  <si>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</si>
  <si>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</si>
  <si>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</si>
  <si>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</si>
  <si>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</si>
  <si>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</si>
  <si>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</si>
  <si>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</si>
  <si>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</si>
  <si>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</si>
  <si>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</si>
  <si>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</si>
  <si>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</si>
  <si>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</si>
  <si>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</si>
  <si>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</si>
  <si>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</si>
  <si>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</si>
  <si>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</si>
  <si>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</si>
  <si>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</si>
  <si>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</si>
  <si>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</si>
  <si>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</si>
  <si>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</si>
  <si>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</si>
  <si>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</si>
  <si>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</si>
  <si>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</si>
  <si>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</si>
  <si>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</si>
  <si>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</si>
  <si>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</si>
  <si>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</si>
  <si>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</si>
  <si>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</si>
  <si>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</si>
  <si>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</si>
  <si>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</si>
  <si>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</si>
  <si>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</si>
  <si>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</si>
  <si>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</si>
  <si>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</si>
  <si>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</si>
  <si>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</si>
  <si>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</si>
  <si>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</si>
  <si>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</si>
  <si>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</si>
  <si>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</si>
  <si>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</si>
  <si>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</si>
  <si>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</si>
  <si>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</si>
  <si>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</si>
  <si>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</si>
  <si>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</si>
  <si>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</si>
  <si>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</si>
  <si>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</si>
  <si>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</si>
  <si>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</si>
  <si>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</si>
  <si>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</si>
  <si>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</si>
  <si>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</si>
  <si>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</si>
  <si>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</si>
  <si>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</si>
  <si>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</si>
  <si>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</si>
  <si>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</si>
  <si>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</si>
  <si>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</si>
  <si>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</si>
  <si>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</si>
  <si>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</si>
  <si>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</si>
  <si>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</si>
  <si>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</si>
  <si>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</si>
  <si>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</si>
  <si>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</si>
  <si>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</si>
  <si>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</si>
  <si>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</si>
  <si>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</si>
  <si>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</si>
  <si>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</si>
  <si>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</si>
  <si>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</si>
  <si>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</si>
  <si>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</si>
  <si>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</si>
  <si>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</si>
  <si>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</si>
  <si>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</si>
  <si>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</si>
  <si>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</si>
  <si>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</si>
  <si>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</si>
  <si>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</si>
  <si>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</si>
  <si>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</si>
  <si>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</si>
  <si>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</si>
  <si>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</si>
  <si>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</si>
  <si>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</si>
  <si>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</si>
  <si>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</si>
  <si>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</si>
  <si>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</si>
  <si>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</si>
  <si>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</si>
  <si>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</si>
  <si>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</si>
  <si>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</si>
  <si>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</si>
  <si>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</si>
  <si>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</si>
  <si>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</si>
  <si>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</si>
  <si>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</si>
  <si>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</si>
  <si>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</si>
  <si>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</si>
  <si>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</si>
  <si>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</si>
  <si>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</si>
  <si>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</si>
  <si>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</si>
  <si>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</si>
  <si>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</si>
  <si>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</si>
  <si>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</si>
  <si>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</si>
  <si>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</si>
  <si>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</si>
  <si>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</si>
  <si>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</si>
  <si>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</si>
  <si>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</si>
  <si>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</si>
  <si>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</si>
  <si>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</si>
  <si>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</si>
  <si>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</si>
  <si>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</si>
  <si>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</si>
  <si>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</si>
  <si>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</si>
  <si>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</si>
  <si>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</si>
  <si>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</si>
  <si>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</si>
  <si>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</si>
  <si>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</si>
  <si>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</si>
  <si>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</si>
  <si>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</si>
  <si>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</si>
  <si>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</si>
  <si>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</si>
  <si>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</si>
  <si>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</si>
  <si>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</si>
  <si>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</si>
  <si>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</si>
  <si>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</si>
  <si>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</si>
  <si>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</si>
  <si>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</si>
  <si>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</si>
  <si>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</si>
  <si>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</si>
  <si>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</si>
  <si>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</si>
  <si>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</si>
  <si>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</si>
  <si>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</si>
  <si>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</si>
  <si>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</si>
  <si>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</si>
  <si>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</si>
  <si>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</si>
  <si>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</si>
  <si>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</si>
  <si>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</si>
  <si>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</si>
  <si>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</si>
  <si>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</si>
  <si>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</si>
  <si>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</si>
  <si>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</si>
  <si>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</si>
  <si>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</si>
  <si>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</si>
  <si>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</si>
  <si>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</si>
  <si>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</si>
  <si>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</si>
  <si>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</si>
  <si>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</si>
  <si>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</si>
  <si>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</si>
  <si>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</si>
  <si>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</si>
  <si>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</si>
  <si>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</si>
  <si>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</si>
  <si>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</si>
  <si>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</si>
  <si>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</si>
  <si>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</si>
  <si>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</si>
  <si>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</si>
  <si>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</si>
  <si>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</si>
  <si>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</si>
  <si>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</si>
  <si>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</si>
  <si>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</si>
  <si>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</si>
  <si>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</si>
  <si>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</si>
  <si>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</si>
  <si>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</si>
  <si>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</si>
  <si>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</si>
  <si>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</si>
  <si>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</si>
  <si>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</si>
  <si>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</si>
  <si>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</si>
  <si>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</si>
  <si>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</si>
  <si>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</si>
  <si>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</si>
  <si>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</si>
  <si>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</si>
  <si>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</si>
  <si>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</si>
  <si>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</si>
  <si>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</si>
  <si>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</si>
  <si>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</si>
  <si>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</si>
  <si>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</si>
  <si>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</si>
  <si>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</si>
  <si>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</si>
  <si>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</si>
  <si>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</si>
  <si>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</si>
  <si>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</si>
  <si>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</si>
  <si>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</si>
  <si>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</si>
  <si>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</si>
  <si>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</si>
  <si>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</si>
  <si>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</si>
  <si>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</si>
  <si>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</si>
  <si>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</si>
  <si>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</si>
  <si>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</si>
  <si>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</si>
  <si>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</si>
  <si>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</si>
  <si>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</si>
  <si>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</si>
  <si>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</si>
  <si>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</si>
  <si>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</si>
  <si>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</si>
  <si>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</si>
  <si>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</si>
  <si>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</si>
  <si>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</si>
  <si>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</si>
  <si>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</si>
  <si>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</si>
  <si>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</si>
  <si>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</si>
  <si>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</si>
  <si>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</si>
  <si>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</si>
  <si>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</si>
  <si>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</si>
  <si>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</si>
  <si>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</si>
  <si>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</si>
  <si>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</si>
  <si>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</si>
  <si>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</si>
  <si>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</si>
  <si>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</si>
  <si>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</si>
  <si>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</si>
  <si>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</si>
  <si>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</si>
  <si>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</si>
  <si>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</si>
  <si>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</si>
  <si>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</si>
  <si>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</si>
  <si>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</si>
  <si>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</si>
  <si>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</si>
  <si>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</si>
  <si>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</si>
  <si>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</si>
  <si>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</si>
  <si>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</si>
  <si>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</si>
  <si>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</si>
  <si>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</si>
  <si>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</si>
  <si>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</si>
  <si>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</si>
  <si>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</si>
  <si>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</si>
  <si>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</si>
  <si>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</si>
  <si>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</si>
  <si>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</si>
  <si>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</si>
  <si>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</si>
  <si>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</si>
  <si>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</si>
  <si>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</si>
  <si>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</si>
  <si>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</si>
  <si>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</si>
  <si>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</si>
  <si>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</si>
  <si>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</si>
  <si>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</si>
  <si>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</si>
  <si>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</si>
  <si>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</si>
  <si>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</si>
  <si>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</si>
  <si>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</si>
  <si>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</si>
  <si>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</si>
  <si>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</si>
  <si>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</si>
  <si>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</si>
  <si>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</si>
  <si>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</si>
  <si>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</si>
  <si>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</si>
  <si>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</si>
  <si>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</si>
  <si>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</si>
  <si>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</si>
  <si>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</si>
  <si>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</si>
  <si>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</si>
  <si>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</si>
  <si>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</si>
  <si>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</si>
  <si>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</si>
  <si>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</si>
  <si>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</si>
  <si>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</si>
  <si>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</si>
  <si>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</si>
  <si>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</si>
  <si>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</si>
  <si>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</si>
  <si>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</si>
  <si>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</si>
  <si>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</si>
  <si>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</si>
  <si>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</si>
  <si>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</si>
  <si>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</si>
  <si>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</si>
  <si>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</si>
  <si>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</si>
  <si>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</si>
  <si>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</si>
  <si>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</si>
  <si>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</si>
  <si>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</si>
  <si>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</si>
  <si>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</si>
  <si>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</si>
  <si>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</si>
  <si>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</si>
  <si>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</si>
  <si>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</si>
  <si>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</si>
  <si>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</si>
  <si>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</si>
  <si>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</si>
  <si>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</si>
  <si>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</si>
  <si>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</si>
  <si>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</si>
  <si>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</si>
  <si>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</si>
  <si>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</si>
  <si>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</si>
  <si>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</si>
  <si>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</si>
  <si>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</si>
  <si>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</si>
  <si>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</si>
  <si>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</si>
  <si>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</si>
  <si>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</si>
  <si>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</si>
  <si>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</si>
  <si>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</si>
  <si>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</si>
  <si>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</si>
  <si>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</si>
  <si>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</si>
  <si>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</si>
  <si>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</si>
  <si>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</si>
  <si>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</si>
  <si>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</si>
  <si>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</si>
  <si>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</si>
  <si>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</si>
  <si>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</si>
  <si>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</si>
  <si>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</si>
  <si>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</si>
  <si>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</si>
  <si>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</si>
  <si>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</si>
  <si>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</si>
  <si>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</si>
  <si>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</si>
  <si>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</si>
  <si>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</si>
  <si>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</si>
  <si>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</si>
  <si>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</si>
  <si>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</si>
  <si>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</si>
  <si>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</si>
  <si>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</si>
  <si>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</si>
  <si>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</si>
  <si>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</si>
  <si>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</si>
  <si>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</si>
  <si>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</si>
  <si>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</si>
  <si>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</si>
  <si>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</si>
  <si>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</si>
  <si>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</si>
  <si>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</si>
  <si>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</si>
  <si>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</si>
  <si>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</si>
  <si>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</si>
  <si>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</si>
  <si>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</si>
  <si>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</si>
  <si>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</si>
  <si>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</si>
  <si>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</si>
  <si>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</si>
  <si>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</si>
  <si>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</si>
  <si>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</si>
  <si>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</si>
  <si>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</si>
  <si>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</si>
  <si>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</si>
  <si>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</si>
  <si>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</si>
  <si>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</si>
  <si>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</si>
  <si>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</si>
  <si>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</si>
  <si>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</si>
  <si>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</si>
  <si>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</si>
  <si>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</si>
  <si>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</si>
  <si>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</si>
  <si>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</si>
  <si>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</si>
  <si>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</si>
  <si>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</si>
  <si>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</si>
  <si>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</si>
  <si>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</si>
  <si>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</si>
  <si>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</si>
  <si>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</si>
  <si>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</si>
  <si>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</si>
  <si>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</si>
  <si>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</si>
  <si>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</si>
  <si>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</si>
  <si>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</si>
  <si>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</si>
  <si>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</si>
  <si>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</si>
  <si>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</si>
  <si>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</si>
  <si>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</si>
  <si>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</si>
  <si>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</si>
  <si>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</si>
  <si>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</si>
  <si>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</si>
  <si>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</si>
  <si>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</si>
  <si>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</si>
  <si>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</si>
  <si>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</si>
  <si>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</si>
  <si>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</si>
  <si>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</si>
  <si>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</si>
  <si>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</si>
  <si>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</si>
  <si>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</si>
  <si>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</si>
  <si>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</si>
  <si>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</si>
  <si>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</si>
  <si>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</si>
  <si>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</si>
  <si>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</si>
  <si>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</si>
  <si>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</si>
  <si>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</si>
  <si>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</si>
  <si>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</si>
  <si>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</si>
  <si>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</si>
  <si>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</si>
  <si>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</si>
  <si>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</si>
  <si>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</si>
  <si>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</si>
  <si>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</si>
  <si>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</si>
  <si>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</si>
  <si>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</si>
  <si>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</si>
  <si>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</si>
  <si>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</si>
  <si>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</si>
  <si>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</si>
  <si>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</si>
  <si>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</si>
  <si>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</si>
  <si>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</si>
  <si>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</si>
  <si>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</si>
  <si>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</si>
  <si>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</si>
  <si>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</si>
  <si>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</si>
  <si>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</si>
  <si>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</si>
  <si>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</si>
  <si>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</si>
  <si>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</si>
  <si>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</si>
  <si>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</si>
  <si>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</si>
  <si>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</si>
  <si>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</si>
  <si>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</si>
  <si>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</si>
  <si>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</si>
  <si>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</si>
  <si>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</si>
  <si>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</si>
  <si>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</si>
  <si>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</si>
  <si>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</si>
  <si>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</si>
  <si>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</si>
  <si>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</si>
  <si>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</si>
  <si>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</si>
  <si>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</si>
  <si>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</si>
  <si>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</si>
  <si>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</si>
  <si>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</si>
  <si>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</si>
  <si>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</si>
  <si>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</si>
  <si>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</si>
  <si>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</si>
  <si>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</si>
  <si>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</si>
  <si>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</si>
  <si>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</si>
  <si>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</si>
  <si>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</si>
  <si>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</si>
  <si>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</si>
  <si>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</si>
  <si>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</si>
  <si>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</si>
  <si>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</si>
  <si>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</si>
  <si>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</si>
  <si>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</si>
  <si>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</si>
  <si>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</si>
  <si>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</si>
  <si>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</si>
  <si>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</si>
  <si>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</si>
  <si>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</si>
  <si>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</si>
  <si>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</si>
  <si>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</si>
  <si>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</si>
  <si>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</si>
  <si>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</si>
  <si>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</si>
  <si>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</si>
  <si>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</si>
  <si>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</si>
  <si>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</si>
  <si>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</si>
  <si>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</si>
  <si>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</si>
  <si>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</si>
  <si>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</si>
  <si>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</si>
  <si>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</si>
  <si>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</si>
  <si>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</si>
  <si>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</si>
  <si>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</si>
  <si>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</si>
  <si>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</si>
  <si>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</si>
  <si>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</si>
  <si>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</si>
  <si>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</si>
  <si>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</si>
  <si>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</si>
  <si>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</si>
  <si>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</si>
  <si>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</si>
  <si>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</si>
  <si>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</si>
  <si>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</si>
  <si>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</si>
  <si>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</si>
  <si>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</si>
  <si>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</si>
  <si>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</si>
  <si>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</si>
  <si>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</si>
  <si>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</si>
  <si>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</si>
  <si>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</si>
  <si>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</si>
  <si>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</si>
  <si>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</si>
  <si>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</si>
  <si>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</si>
  <si>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</si>
  <si>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</si>
  <si>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</si>
  <si>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</si>
  <si>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</si>
  <si>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</si>
  <si>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</si>
  <si>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</si>
  <si>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</si>
  <si>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</si>
  <si>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</si>
  <si>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</si>
  <si>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</si>
  <si>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</si>
  <si>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</si>
  <si>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</si>
  <si>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</si>
  <si>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</si>
  <si>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</si>
  <si>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</si>
  <si>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</si>
  <si>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</si>
  <si>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</si>
  <si>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</si>
  <si>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</si>
  <si>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</si>
  <si>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</si>
  <si>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</si>
  <si>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</si>
  <si>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</si>
  <si>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</si>
  <si>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</si>
  <si>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</si>
  <si>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</si>
  <si>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</si>
  <si>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</si>
  <si>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</si>
  <si>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</si>
  <si>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</si>
  <si>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</si>
  <si>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</si>
  <si>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</si>
  <si>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</si>
  <si>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</si>
  <si>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</si>
  <si>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</si>
  <si>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</si>
  <si>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</si>
  <si>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</si>
  <si>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</si>
  <si>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</si>
  <si>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</si>
  <si>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</si>
  <si>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</si>
  <si>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</si>
  <si>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</si>
  <si>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</si>
  <si>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</si>
  <si>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</si>
  <si>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</si>
  <si>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</si>
  <si>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</si>
  <si>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</si>
  <si>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</si>
  <si>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</si>
  <si>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</si>
  <si>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</si>
  <si>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</si>
  <si>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</si>
  <si>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</si>
  <si>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</si>
  <si>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</si>
  <si>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</si>
  <si>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</si>
  <si>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</si>
  <si>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</si>
  <si>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</si>
  <si>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</si>
  <si>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</si>
  <si>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</si>
  <si>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</si>
  <si>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</si>
  <si>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</si>
  <si>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</si>
  <si>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</si>
  <si>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</si>
  <si>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</si>
  <si>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</si>
  <si>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</si>
  <si>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</si>
  <si>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</si>
  <si>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</si>
  <si>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</si>
  <si>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</si>
  <si>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</si>
  <si>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</si>
  <si>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</si>
  <si>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</si>
  <si>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</si>
  <si>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</si>
  <si>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</si>
  <si>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</si>
  <si>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</si>
  <si>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</si>
  <si>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</si>
  <si>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</si>
  <si>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</si>
  <si>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</si>
  <si>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</si>
  <si>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</si>
  <si>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</si>
  <si>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</si>
  <si>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</si>
  <si>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</si>
  <si>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</si>
  <si>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</si>
  <si>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</si>
  <si>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</si>
  <si>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</si>
  <si>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</si>
  <si>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</si>
  <si>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</si>
  <si>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</si>
  <si>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</si>
  <si>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</si>
  <si>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</si>
  <si>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</si>
  <si>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</si>
  <si>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</si>
  <si>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</si>
  <si>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</si>
  <si>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</si>
  <si>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</si>
  <si>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</si>
  <si>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</si>
  <si>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</si>
  <si>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</si>
  <si>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</si>
  <si>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</si>
  <si>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</si>
  <si>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</si>
  <si>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</si>
  <si>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</si>
  <si>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</si>
  <si>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</si>
  <si>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</si>
  <si>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</si>
  <si>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</si>
  <si>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</si>
  <si>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</si>
  <si>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</si>
  <si>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</si>
  <si>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</si>
  <si>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</si>
  <si>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</si>
  <si>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</si>
  <si>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</si>
  <si>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</si>
  <si>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</si>
  <si>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</si>
  <si>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</si>
  <si>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</si>
  <si>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</si>
  <si>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</si>
  <si>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</si>
  <si>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</si>
  <si>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</si>
  <si>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</si>
  <si>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</si>
  <si>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</si>
  <si>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</si>
  <si>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</si>
  <si>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</si>
  <si>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</si>
  <si>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</si>
  <si>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</si>
  <si>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</si>
  <si>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</si>
  <si>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</si>
  <si>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</si>
  <si>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</si>
  <si>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</si>
  <si>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</si>
  <si>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</si>
  <si>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</si>
  <si>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</si>
  <si>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</si>
  <si>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</si>
  <si>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</si>
  <si>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</si>
  <si>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</si>
  <si>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</si>
  <si>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</si>
  <si>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</si>
  <si>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</si>
  <si>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</si>
  <si>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</si>
  <si>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</si>
  <si>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</si>
  <si>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</si>
  <si>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</si>
  <si>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</si>
  <si>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</si>
  <si>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</si>
  <si>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</si>
  <si>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</si>
  <si>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</si>
  <si>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</si>
  <si>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</si>
  <si>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</si>
  <si>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</si>
  <si>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</si>
  <si>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</si>
  <si>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</si>
  <si>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</si>
  <si>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</si>
  <si>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</si>
  <si>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</si>
  <si>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</si>
  <si>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</si>
  <si>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</si>
  <si>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</si>
  <si>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</si>
  <si>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</si>
  <si>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</si>
  <si>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</si>
  <si>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</si>
  <si>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</si>
  <si>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</si>
  <si>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</si>
  <si>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</si>
  <si>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</si>
  <si>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</si>
  <si>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</si>
  <si>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</si>
  <si>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</si>
  <si>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</si>
  <si>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</si>
  <si>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</si>
  <si>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</si>
  <si>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</si>
  <si>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</si>
  <si>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</si>
  <si>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</si>
  <si>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</si>
  <si>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</si>
  <si>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</si>
  <si>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</si>
  <si>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</si>
  <si>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</si>
  <si>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</si>
  <si>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</si>
  <si>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</si>
  <si>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</si>
  <si>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</si>
  <si>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</si>
  <si>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</si>
  <si>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</si>
  <si>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</si>
  <si>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</si>
  <si>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</si>
  <si>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</si>
  <si>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</si>
  <si>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</si>
  <si>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</si>
  <si>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</si>
  <si>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</si>
  <si>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</si>
  <si>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</si>
  <si>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</si>
  <si>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</si>
  <si>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</si>
  <si>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</si>
  <si>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</si>
  <si>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</si>
  <si>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</si>
  <si>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</si>
  <si>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</si>
  <si>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</si>
  <si>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</si>
  <si>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</si>
  <si>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</si>
  <si>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</si>
  <si>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</si>
  <si>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</si>
  <si>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</si>
  <si>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</si>
  <si>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</si>
  <si>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</si>
  <si>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</si>
  <si>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</si>
  <si>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</si>
  <si>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</si>
  <si>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</si>
  <si>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</si>
  <si>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</si>
  <si>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</si>
  <si>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</si>
  <si>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</si>
  <si>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</si>
  <si>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</si>
  <si>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</si>
  <si>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</si>
  <si>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</si>
  <si>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</si>
  <si>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</si>
  <si>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</si>
  <si>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</si>
  <si>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</si>
  <si>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</si>
  <si>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</si>
  <si>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</si>
  <si>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</si>
  <si>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</si>
  <si>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</si>
  <si>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</si>
  <si>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</si>
  <si>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</si>
  <si>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</si>
  <si>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</si>
  <si>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</si>
  <si>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</si>
  <si>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</si>
  <si>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</si>
  <si>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</si>
  <si>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</si>
  <si>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</si>
  <si>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</si>
  <si>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</si>
  <si>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</si>
  <si>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</si>
  <si>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</si>
  <si>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</si>
  <si>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</si>
  <si>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</si>
  <si>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</si>
  <si>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</si>
  <si>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</si>
  <si>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</si>
  <si>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</si>
  <si>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</si>
  <si>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</si>
  <si>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</si>
  <si>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</si>
  <si>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</si>
  <si>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</si>
  <si>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</si>
  <si>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</si>
  <si>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</si>
  <si>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</si>
  <si>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</si>
  <si>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</si>
  <si>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</si>
  <si>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</si>
  <si>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</si>
  <si>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</si>
  <si>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</si>
  <si>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</si>
  <si>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</si>
  <si>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</si>
  <si>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</si>
  <si>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</si>
  <si>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</si>
  <si>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</si>
  <si>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</si>
  <si>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</si>
  <si>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</si>
  <si>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</si>
  <si>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</si>
  <si>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</si>
  <si>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</si>
  <si>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</si>
  <si>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</si>
  <si>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</si>
  <si>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</si>
  <si>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</si>
  <si>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</si>
  <si>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</si>
  <si>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</si>
  <si>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</si>
  <si>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</si>
  <si>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</si>
  <si>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</si>
  <si>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</si>
  <si>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</si>
  <si>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</si>
  <si>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</si>
  <si>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</si>
  <si>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</si>
  <si>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</si>
  <si>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</si>
  <si>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</si>
  <si>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</si>
  <si>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</si>
  <si>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</si>
  <si>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</si>
  <si>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</si>
  <si>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</si>
  <si>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</si>
  <si>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</si>
  <si>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</si>
  <si>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</si>
  <si>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</si>
  <si>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</si>
  <si>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</si>
  <si>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</si>
  <si>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</si>
  <si>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</si>
  <si>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</si>
  <si>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</si>
  <si>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</si>
  <si>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</si>
  <si>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</si>
  <si>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</si>
  <si>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</si>
  <si>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</si>
  <si>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</si>
  <si>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</si>
  <si>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</si>
  <si>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</si>
  <si>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</si>
  <si>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</si>
  <si>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</si>
  <si>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</si>
  <si>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</si>
  <si>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</si>
  <si>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</si>
  <si>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</si>
  <si>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</si>
  <si>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</si>
  <si>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</si>
  <si>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</si>
  <si>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</si>
  <si>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</si>
  <si>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</si>
  <si>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</si>
  <si>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</si>
  <si>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</si>
  <si>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</si>
  <si>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</si>
  <si>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</si>
  <si>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</si>
  <si>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</si>
  <si>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</si>
  <si>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</si>
  <si>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</si>
  <si>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</si>
  <si>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</si>
  <si>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</si>
  <si>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</si>
  <si>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</si>
  <si>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</si>
  <si>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</si>
  <si>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</si>
  <si>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</si>
  <si>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</si>
  <si>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</si>
  <si>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</si>
  <si>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</si>
  <si>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</si>
  <si>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</si>
  <si>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</si>
  <si>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</si>
  <si>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</si>
  <si>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</si>
  <si>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</si>
  <si>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</si>
  <si>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</si>
  <si>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</si>
  <si>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</si>
  <si>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</si>
  <si>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</si>
  <si>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</si>
  <si>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</si>
  <si>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</si>
  <si>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</si>
  <si>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</si>
  <si>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</si>
  <si>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</si>
  <si>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</si>
  <si>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</si>
  <si>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</si>
  <si>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</si>
  <si>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</si>
  <si>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</si>
  <si>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</si>
  <si>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</si>
  <si>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</si>
  <si>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</si>
  <si>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</si>
  <si>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</si>
  <si>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</si>
  <si>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</si>
  <si>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</si>
  <si>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</si>
  <si>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</si>
  <si>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</si>
  <si>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</si>
  <si>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</si>
  <si>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</si>
  <si>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</si>
  <si>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</si>
  <si>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</si>
  <si>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</si>
  <si>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</si>
  <si>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</si>
  <si>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</si>
  <si>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</si>
  <si>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</si>
  <si>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</si>
  <si>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</si>
  <si>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</si>
  <si>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</si>
  <si>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</si>
  <si>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</si>
  <si>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</si>
  <si>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</si>
  <si>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</si>
  <si>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</si>
  <si>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</si>
  <si>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</si>
  <si>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</si>
  <si>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</si>
  <si>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</si>
  <si>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</si>
  <si>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</si>
  <si>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</si>
  <si>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</si>
  <si>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</si>
  <si>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</si>
  <si>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</si>
  <si>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</si>
  <si>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</si>
  <si>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</si>
  <si>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</si>
  <si>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</si>
  <si>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</si>
  <si>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</si>
  <si>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</si>
  <si>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</si>
  <si>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</si>
  <si>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</si>
  <si>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</si>
  <si>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</si>
  <si>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</si>
  <si>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</si>
  <si>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</si>
  <si>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</si>
  <si>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</si>
  <si>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</si>
  <si>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</si>
  <si>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</si>
  <si>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</si>
  <si>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</si>
  <si>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</si>
  <si>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</si>
  <si>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</si>
  <si>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</si>
  <si>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</si>
  <si>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</si>
  <si>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</si>
  <si>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</si>
  <si>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</si>
  <si>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</si>
  <si>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</si>
  <si>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</si>
  <si>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</si>
  <si>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</si>
  <si>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</si>
  <si>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</si>
  <si>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</si>
  <si>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</si>
  <si>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</si>
  <si>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</si>
  <si>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</si>
  <si>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</si>
  <si>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</si>
  <si>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</si>
  <si>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</si>
  <si>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</si>
  <si>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</si>
  <si>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</si>
  <si>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</si>
  <si>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</si>
  <si>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</si>
  <si>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</si>
  <si>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</si>
  <si>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</si>
  <si>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</si>
  <si>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</si>
  <si>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</si>
  <si>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</si>
  <si>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</si>
  <si>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</si>
  <si>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</si>
  <si>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</si>
  <si>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</si>
  <si>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</si>
  <si>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</si>
  <si>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</si>
  <si>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</si>
  <si>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</si>
  <si>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</si>
  <si>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</si>
  <si>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</si>
  <si>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</si>
  <si>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</si>
  <si>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</si>
  <si>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</si>
  <si>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</si>
  <si>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</si>
  <si>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</si>
  <si>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</si>
  <si>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</si>
  <si>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</si>
  <si>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</si>
  <si>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</si>
  <si>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</si>
  <si>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</si>
  <si>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</si>
  <si>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</si>
  <si>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</si>
  <si>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</si>
  <si>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</si>
  <si>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</si>
  <si>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</si>
  <si>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</si>
  <si>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</si>
  <si>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</si>
  <si>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</si>
  <si>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</si>
  <si>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</si>
  <si>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</si>
  <si>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</si>
  <si>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</si>
  <si>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</si>
  <si>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</si>
  <si>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</si>
  <si>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</si>
  <si>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</si>
  <si>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</si>
  <si>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</si>
  <si>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</si>
  <si>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</si>
  <si>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</si>
  <si>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</si>
  <si>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</si>
  <si>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</si>
  <si>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</si>
  <si>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</si>
  <si>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</si>
  <si>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</si>
  <si>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</si>
  <si>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</si>
  <si>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</si>
  <si>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</si>
  <si>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</si>
  <si>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</si>
  <si>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</si>
  <si>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</si>
  <si>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</si>
  <si>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</si>
  <si>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</si>
  <si>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</si>
  <si>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</si>
  <si>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</si>
  <si>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</si>
  <si>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</si>
  <si>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</si>
  <si>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</si>
  <si>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</si>
  <si>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</si>
  <si>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</si>
  <si>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</si>
  <si>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</si>
  <si>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</si>
  <si>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</si>
  <si>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</si>
  <si>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</si>
  <si>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</si>
  <si>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</si>
  <si>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</si>
  <si>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</si>
  <si>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</si>
  <si>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</si>
  <si>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</si>
  <si>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</si>
  <si>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</si>
  <si>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</si>
  <si>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</si>
  <si>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</si>
  <si>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</si>
  <si>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</si>
  <si>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</si>
  <si>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</si>
  <si>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</si>
  <si>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</si>
  <si>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</si>
  <si>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</si>
  <si>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</si>
  <si>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</si>
  <si>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</si>
  <si>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</si>
  <si>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</si>
  <si>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</si>
  <si>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</si>
  <si>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</si>
  <si>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</si>
  <si>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</si>
  <si>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</si>
  <si>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</si>
  <si>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</si>
  <si>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</si>
  <si>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</si>
  <si>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</si>
  <si>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</si>
  <si>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</si>
  <si>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</si>
  <si>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</si>
  <si>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</si>
  <si>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</si>
  <si>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</si>
  <si>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</si>
  <si>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</si>
  <si>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</si>
  <si>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</si>
  <si>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</si>
  <si>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</si>
  <si>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</si>
  <si>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</si>
  <si>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</si>
  <si>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</si>
  <si>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</si>
  <si>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</si>
  <si>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</si>
  <si>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</si>
  <si>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</si>
  <si>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</si>
  <si>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</si>
  <si>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</si>
  <si>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</si>
  <si>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</si>
  <si>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</si>
  <si>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</si>
  <si>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</si>
  <si>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</si>
  <si>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</si>
  <si>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</si>
  <si>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</si>
  <si>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</si>
  <si>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</si>
  <si>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</si>
  <si>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</si>
  <si>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</si>
  <si>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</si>
  <si>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</si>
  <si>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</si>
  <si>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</si>
  <si>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</si>
  <si>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</si>
  <si>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</si>
  <si>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</si>
  <si>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</si>
  <si>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</si>
  <si>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</si>
  <si>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</si>
  <si>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</si>
  <si>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</si>
  <si>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</si>
  <si>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</si>
  <si>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</si>
  <si>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</si>
  <si>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</si>
  <si>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</si>
  <si>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</si>
  <si>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</si>
  <si>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</si>
  <si>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</si>
  <si>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</si>
  <si>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</si>
  <si>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</si>
  <si>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</si>
  <si>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</si>
  <si>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</si>
  <si>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</si>
  <si>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</si>
  <si>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</si>
  <si>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</si>
  <si>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</si>
  <si>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</si>
  <si>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</si>
  <si>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</si>
  <si>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</si>
  <si>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</si>
  <si>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</si>
  <si>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</si>
  <si>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</si>
  <si>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</si>
  <si>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</si>
  <si>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</si>
  <si>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</si>
  <si>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</si>
  <si>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</si>
  <si>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</si>
  <si>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</si>
  <si>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</si>
  <si>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</si>
  <si>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</si>
  <si>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</si>
  <si>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</si>
  <si>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</si>
  <si>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</si>
  <si>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</si>
  <si>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</si>
  <si>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</si>
  <si>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</si>
  <si>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</si>
  <si>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</si>
  <si>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</si>
  <si>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</si>
  <si>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</si>
  <si>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</si>
  <si>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</si>
  <si>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</si>
  <si>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</si>
  <si>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</si>
  <si>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</si>
  <si>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</si>
  <si>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</si>
  <si>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</si>
  <si>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</si>
  <si>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</si>
  <si>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</si>
  <si>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</si>
  <si>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</si>
  <si>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</si>
  <si>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</si>
  <si>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</si>
  <si>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</si>
  <si>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</si>
  <si>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</si>
  <si>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</si>
  <si>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</si>
  <si>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</si>
  <si>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</si>
  <si>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</si>
  <si>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</si>
  <si>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</si>
  <si>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</si>
  <si>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</si>
  <si>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</si>
  <si>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</si>
  <si>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</si>
  <si>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</si>
  <si>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</si>
  <si>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</si>
  <si>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</si>
  <si>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</si>
  <si>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</si>
  <si>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</si>
  <si>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</si>
  <si>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</si>
  <si>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</si>
  <si>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</si>
  <si>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</si>
  <si>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</si>
  <si>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</si>
  <si>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</si>
  <si>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</si>
  <si>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</si>
  <si>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</si>
  <si>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</si>
  <si>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</si>
  <si>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</si>
  <si>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</si>
  <si>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</si>
  <si>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</si>
  <si>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</si>
  <si>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</si>
  <si>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</si>
  <si>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</si>
  <si>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</si>
  <si>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</si>
  <si>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</si>
  <si>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</si>
  <si>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</si>
  <si>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</si>
  <si>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</si>
  <si>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</si>
  <si>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</si>
  <si>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</si>
  <si>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</si>
  <si>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</si>
  <si>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</si>
  <si>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</si>
  <si>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</si>
  <si>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</si>
  <si>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</si>
  <si>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</si>
  <si>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</si>
  <si>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</si>
  <si>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</si>
  <si>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</si>
  <si>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</si>
  <si>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</si>
  <si>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</si>
  <si>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</si>
  <si>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</si>
  <si>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</si>
  <si>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</si>
  <si>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</si>
  <si>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</si>
  <si>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</si>
  <si>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</si>
  <si>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</si>
  <si>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</si>
  <si>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</si>
  <si>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</si>
  <si>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</si>
  <si>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</si>
  <si>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</si>
  <si>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</si>
  <si>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</si>
  <si>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</si>
  <si>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</si>
  <si>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</si>
  <si>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</si>
  <si>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</si>
  <si>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</si>
  <si>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</si>
  <si>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</si>
  <si>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</si>
  <si>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</si>
  <si>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</si>
  <si>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</si>
  <si>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</si>
  <si>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</si>
  <si>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</si>
  <si>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</si>
  <si>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</si>
  <si>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</si>
  <si>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</si>
  <si>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</si>
  <si>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</si>
  <si>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</si>
  <si>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</si>
  <si>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</si>
  <si>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</si>
  <si>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</si>
  <si>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</si>
  <si>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</si>
  <si>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</si>
  <si>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</si>
  <si>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</si>
  <si>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</si>
  <si>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</si>
  <si>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</si>
  <si>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</si>
  <si>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</si>
  <si>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</si>
  <si>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</si>
  <si>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</si>
  <si>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</si>
  <si>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</si>
  <si>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</si>
  <si>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</si>
  <si>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</si>
  <si>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</si>
  <si>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</si>
  <si>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</si>
  <si>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</si>
  <si>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</si>
  <si>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</si>
  <si>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</si>
  <si>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</si>
  <si>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</si>
  <si>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</si>
  <si>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</si>
  <si>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</si>
  <si>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</si>
  <si>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</si>
  <si>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</si>
  <si>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</si>
  <si>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</si>
  <si>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</si>
  <si>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</si>
  <si>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</si>
  <si>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</si>
  <si>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</si>
  <si>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</si>
  <si>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</si>
  <si>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</si>
  <si>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</si>
  <si>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</si>
  <si>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</si>
  <si>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</si>
  <si>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</si>
  <si>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</si>
  <si>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</si>
  <si>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</si>
  <si>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</si>
  <si>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</si>
  <si>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</si>
  <si>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</si>
  <si>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</si>
  <si>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</si>
  <si>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</si>
  <si>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</si>
  <si>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</si>
  <si>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</si>
  <si>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</si>
  <si>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</si>
  <si>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</si>
  <si>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</si>
  <si>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</si>
  <si>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</si>
  <si>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</si>
  <si>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</si>
  <si>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</si>
  <si>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</si>
  <si>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</si>
  <si>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</si>
  <si>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</si>
  <si>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</si>
  <si>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</si>
  <si>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</si>
  <si>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</si>
  <si>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</si>
  <si>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</si>
  <si>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</si>
  <si>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</si>
  <si>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</si>
  <si>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</si>
  <si>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</si>
  <si>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</si>
  <si>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</si>
  <si>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</si>
  <si>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</si>
  <si>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</si>
  <si>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</si>
  <si>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</si>
  <si>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</si>
  <si>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</si>
  <si>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</si>
  <si>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</si>
  <si>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</si>
  <si>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</si>
  <si>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</si>
  <si>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</si>
  <si>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</si>
  <si>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</si>
  <si>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</si>
  <si>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</si>
  <si>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</si>
  <si>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</si>
  <si>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</si>
  <si>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</si>
  <si>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</si>
  <si>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</si>
  <si>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</si>
  <si>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</si>
  <si>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</si>
  <si>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</si>
  <si>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</si>
  <si>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</si>
  <si>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</si>
  <si>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</si>
  <si>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</si>
  <si>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</si>
  <si>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</si>
  <si>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</si>
  <si>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</si>
  <si>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</si>
  <si>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</si>
  <si>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</si>
  <si>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</si>
  <si>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</si>
  <si>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</si>
  <si>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</si>
  <si>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</si>
  <si>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</si>
  <si>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</si>
  <si>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</si>
  <si>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</si>
  <si>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</si>
  <si>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</si>
  <si>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</si>
  <si>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</si>
  <si>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</si>
  <si>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</si>
  <si>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</si>
  <si>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</si>
  <si>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</si>
  <si>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</si>
  <si>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</si>
  <si>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</si>
  <si>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</si>
  <si>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</si>
  <si>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</si>
  <si>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</si>
  <si>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</si>
  <si>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</si>
  <si>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</si>
  <si>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</si>
  <si>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</si>
  <si>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</si>
  <si>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</si>
  <si>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</si>
  <si>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</si>
  <si>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</si>
  <si>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</si>
  <si>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</si>
  <si>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</si>
  <si>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</si>
  <si>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</si>
  <si>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</si>
  <si>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</si>
  <si>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</si>
  <si>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</si>
  <si>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</si>
  <si>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</si>
  <si>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</si>
  <si>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</si>
  <si>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</si>
  <si>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</si>
  <si>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</si>
  <si>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</si>
  <si>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</si>
  <si>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</si>
  <si>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</si>
  <si>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</si>
  <si>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</si>
  <si>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</si>
  <si>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</si>
  <si>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</si>
  <si>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</si>
  <si>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</si>
  <si>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</si>
  <si>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</si>
  <si>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</si>
  <si>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</si>
  <si>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</si>
  <si>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</si>
  <si>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</si>
  <si>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</si>
  <si>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</si>
  <si>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</si>
  <si>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</si>
  <si>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</si>
  <si>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</si>
  <si>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</si>
  <si>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</si>
  <si>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</si>
  <si>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</si>
  <si>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</si>
  <si>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</si>
  <si>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</si>
  <si>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</si>
  <si>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</si>
  <si>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</si>
  <si>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</si>
  <si>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</si>
  <si>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</si>
  <si>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</si>
  <si>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</si>
  <si>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</si>
  <si>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</si>
  <si>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</si>
  <si>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</si>
  <si>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</si>
  <si>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</si>
  <si>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</si>
  <si>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</si>
  <si>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</si>
  <si>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</si>
  <si>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</si>
  <si>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</si>
  <si>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</si>
  <si>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</si>
  <si>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</si>
  <si>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</si>
  <si>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</si>
  <si>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</si>
  <si>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</si>
  <si>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</si>
  <si>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</si>
  <si>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</si>
  <si>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</si>
  <si>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</si>
  <si>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</si>
  <si>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</si>
  <si>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</si>
  <si>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</si>
  <si>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</si>
  <si>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</si>
  <si>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</si>
  <si>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</si>
  <si>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</si>
  <si>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</si>
  <si>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</si>
  <si>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</si>
  <si>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</si>
  <si>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</si>
  <si>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</si>
  <si>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</si>
  <si>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</si>
  <si>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</si>
  <si>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</si>
  <si>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</si>
  <si>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</si>
  <si>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</si>
  <si>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</si>
  <si>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</si>
  <si>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</si>
  <si>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</si>
  <si>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</si>
  <si>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</si>
  <si>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</si>
  <si>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</si>
  <si>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</si>
  <si>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</si>
  <si>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</si>
  <si>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</si>
  <si>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</si>
  <si>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</si>
  <si>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</si>
  <si>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</si>
  <si>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</si>
  <si>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</si>
  <si>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</si>
  <si>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</si>
  <si>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</si>
  <si>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</si>
  <si>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</si>
  <si>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</si>
  <si>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</si>
  <si>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</si>
  <si>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</si>
  <si>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</si>
  <si>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</si>
  <si>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</si>
  <si>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</si>
  <si>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</si>
  <si>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</si>
  <si>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</si>
  <si>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</si>
  <si>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</si>
  <si>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</si>
  <si>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</si>
  <si>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</si>
  <si>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</si>
  <si>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</si>
  <si>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</si>
  <si>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</si>
  <si>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</si>
  <si>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</si>
  <si>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</si>
  <si>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</si>
  <si>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</si>
  <si>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</si>
  <si>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</si>
  <si>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</si>
  <si>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</si>
  <si>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</si>
  <si>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</si>
  <si>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</si>
  <si>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</si>
  <si>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</si>
  <si>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</si>
  <si>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</si>
  <si>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</si>
  <si>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</si>
  <si>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</si>
  <si>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</si>
  <si>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</si>
  <si>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</si>
  <si>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</si>
  <si>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</si>
  <si>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</si>
  <si>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</si>
  <si>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</si>
  <si>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</si>
  <si>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</si>
  <si>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</si>
  <si>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</si>
  <si>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</si>
  <si>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</si>
  <si>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</si>
  <si>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</si>
  <si>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</si>
  <si>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</si>
  <si>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DIVINÓPOLIS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</si>
  <si>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</si>
  <si>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</si>
  <si>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</si>
  <si>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</si>
  <si>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</si>
  <si>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</si>
  <si>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</si>
  <si>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</si>
  <si>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</si>
  <si>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</si>
  <si>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</si>
  <si>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</si>
  <si>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</si>
  <si>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</si>
  <si>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</si>
  <si>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</si>
  <si>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</si>
  <si>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</si>
  <si>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</si>
  <si>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</si>
  <si>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</si>
  <si>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</si>
  <si>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</si>
  <si>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</si>
  <si>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</si>
  <si>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</si>
  <si>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</si>
  <si>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</si>
  <si>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</si>
  <si>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</si>
  <si>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</si>
  <si>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</si>
  <si>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</si>
  <si>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</si>
  <si>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</si>
  <si>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</si>
  <si>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</si>
  <si>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</si>
  <si>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</si>
  <si>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</si>
  <si>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</si>
  <si>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</si>
  <si>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</si>
  <si>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</si>
  <si>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</si>
  <si>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</si>
  <si>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</si>
  <si>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</si>
  <si>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</si>
  <si>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</si>
  <si>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</si>
  <si>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</si>
  <si>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</si>
  <si>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</si>
  <si>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</si>
  <si>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</si>
  <si>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</si>
  <si>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</si>
  <si>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</si>
  <si>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</si>
  <si>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</si>
  <si>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</si>
  <si>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</si>
  <si>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</si>
  <si>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</si>
  <si>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</si>
  <si>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</si>
  <si>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</si>
  <si>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</si>
  <si>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</si>
  <si>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</si>
  <si>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</si>
  <si>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</si>
  <si>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</si>
  <si>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</si>
  <si>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</si>
  <si>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</si>
  <si>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</si>
  <si>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</si>
  <si>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</si>
  <si>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</si>
  <si>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</si>
  <si>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</si>
  <si>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</si>
  <si>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</si>
  <si>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</si>
  <si>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</si>
  <si>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</si>
  <si>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</si>
  <si>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</si>
  <si>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</si>
  <si>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</si>
  <si>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</si>
  <si>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</si>
  <si>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</si>
  <si>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</si>
  <si>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</si>
  <si>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</si>
  <si>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</si>
  <si>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</si>
  <si>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</si>
  <si>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</si>
  <si>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</si>
  <si>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</si>
  <si>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</si>
  <si>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</si>
  <si>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</si>
  <si>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</si>
  <si>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</si>
  <si>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</si>
  <si>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</si>
  <si>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</si>
  <si>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</si>
  <si>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</si>
  <si>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</si>
  <si>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</si>
  <si>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</si>
  <si>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</si>
  <si>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</si>
  <si>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</si>
  <si>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</si>
  <si>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</si>
  <si>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</si>
  <si>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</si>
  <si>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</si>
  <si>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</si>
  <si>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</si>
  <si>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</si>
  <si>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</si>
  <si>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</si>
  <si>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</si>
  <si>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</si>
  <si>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</si>
  <si>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</si>
  <si>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</si>
  <si>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</si>
  <si>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</si>
  <si>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</si>
  <si>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</si>
  <si>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</si>
  <si>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</si>
  <si>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</si>
  <si>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</si>
  <si>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</si>
  <si>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</si>
  <si>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</si>
  <si>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</si>
  <si>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</si>
  <si>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</si>
  <si>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</si>
  <si>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</si>
  <si>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</si>
  <si>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</si>
  <si>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</si>
  <si>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</si>
  <si>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</si>
  <si>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</si>
  <si>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</si>
  <si>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</si>
  <si>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</si>
  <si>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</si>
  <si>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</si>
  <si>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</si>
  <si>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</si>
  <si>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</si>
  <si>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</si>
  <si>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</si>
  <si>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</si>
  <si>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</si>
  <si>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</si>
  <si>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</si>
  <si>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</si>
  <si>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</si>
  <si>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</si>
  <si>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</si>
  <si>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</si>
  <si>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</si>
  <si>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</si>
  <si>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</si>
  <si>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</si>
  <si>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</si>
  <si>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</si>
  <si>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</si>
  <si>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</si>
  <si>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</si>
  <si>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</si>
  <si>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</si>
  <si>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</si>
  <si>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</si>
  <si>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</si>
  <si>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</si>
  <si>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</si>
  <si>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</si>
  <si>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</si>
  <si>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</si>
  <si>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</si>
  <si>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</si>
  <si>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</si>
  <si>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</si>
  <si>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</si>
  <si>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</si>
  <si>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</si>
  <si>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</si>
  <si>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</si>
  <si>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</si>
  <si>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</si>
  <si>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</si>
  <si>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</si>
  <si>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</si>
  <si>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</si>
  <si>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</si>
  <si>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</si>
  <si>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</si>
  <si>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</si>
  <si>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</si>
  <si>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</si>
  <si>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</si>
  <si>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</si>
  <si>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</si>
  <si>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</si>
  <si>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</si>
  <si>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</si>
  <si>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</si>
  <si>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</si>
  <si>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</si>
  <si>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</si>
  <si>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</si>
  <si>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</si>
  <si>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</si>
  <si>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</si>
  <si>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</si>
  <si>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</si>
  <si>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</si>
  <si>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</si>
  <si>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</si>
  <si>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</si>
  <si>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</si>
  <si>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</si>
  <si>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</si>
  <si>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</si>
  <si>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</si>
  <si>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</si>
  <si>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</si>
  <si>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</si>
  <si>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</si>
  <si>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</si>
  <si>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</si>
  <si>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</si>
  <si>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</si>
  <si>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</si>
  <si>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</si>
  <si>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</si>
  <si>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</si>
  <si>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</si>
  <si>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</si>
  <si>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</si>
  <si>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</si>
  <si>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</si>
  <si>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</si>
  <si>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</si>
  <si>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</si>
  <si>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</si>
  <si>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</si>
  <si>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</si>
  <si>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</si>
  <si>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</si>
  <si>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</si>
  <si>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</si>
  <si>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</si>
  <si>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</si>
  <si>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</si>
  <si>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</si>
  <si>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</si>
  <si>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</si>
  <si>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</si>
  <si>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</si>
  <si>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</si>
  <si>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</si>
  <si>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</si>
  <si>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</si>
  <si>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</si>
  <si>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</si>
  <si>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</si>
  <si>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</si>
  <si>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</si>
  <si>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</si>
  <si>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</si>
  <si>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</si>
  <si>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NÃO CONSEGUE CONTATO COM O CLIENTE (16/4).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</si>
  <si>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</si>
  <si>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</si>
  <si>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</si>
  <si>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</si>
  <si>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</si>
  <si>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</si>
  <si>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</si>
  <si>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</si>
  <si>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</si>
  <si>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</si>
  <si>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</si>
  <si>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</si>
  <si>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</si>
  <si>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</si>
  <si>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</si>
  <si>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</si>
  <si>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</si>
  <si>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</si>
  <si>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</si>
  <si>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</si>
  <si>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</si>
  <si>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</si>
  <si>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</si>
  <si>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</si>
  <si>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</si>
  <si>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</si>
  <si>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</si>
  <si>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</si>
  <si>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</si>
  <si>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</si>
  <si>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</si>
  <si>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</si>
  <si>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</si>
  <si>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</si>
  <si>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</si>
  <si>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</si>
  <si>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</si>
  <si>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</si>
  <si>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</si>
  <si>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</si>
  <si>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</si>
  <si>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</si>
  <si>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</si>
  <si>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</si>
  <si>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</si>
  <si>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</si>
  <si>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</si>
  <si>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</si>
  <si>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</si>
  <si>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</si>
  <si>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</si>
  <si>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</si>
  <si>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</si>
  <si>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</si>
  <si>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</si>
  <si>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</si>
  <si>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</si>
  <si>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</si>
  <si>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</si>
  <si>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</si>
  <si>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</si>
  <si>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</si>
  <si>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</si>
  <si>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</si>
  <si>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</si>
  <si>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</si>
  <si>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</si>
  <si>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</si>
  <si>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</si>
  <si>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</si>
  <si>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</si>
  <si>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</si>
  <si>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</si>
  <si>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</si>
  <si>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</si>
  <si>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</si>
  <si>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</si>
  <si>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</si>
  <si>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</si>
  <si>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</si>
  <si>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</si>
  <si>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</si>
  <si>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</si>
  <si>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</si>
  <si>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</si>
  <si>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</si>
  <si>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</si>
  <si>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</si>
  <si>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</si>
  <si>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</si>
  <si>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</si>
  <si>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</si>
  <si>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</si>
  <si>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</si>
  <si>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</si>
  <si>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</si>
  <si>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</si>
  <si>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</si>
  <si>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</si>
  <si>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</si>
  <si>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</si>
  <si>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</si>
  <si>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</si>
  <si>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</si>
  <si>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</si>
  <si>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</si>
  <si>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</si>
  <si>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</si>
  <si>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</si>
  <si>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</si>
  <si>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</si>
  <si>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</si>
  <si>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</si>
  <si>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</si>
  <si>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</si>
  <si>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</si>
  <si>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</si>
  <si>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</si>
  <si>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</si>
  <si>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</si>
  <si>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</si>
  <si>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</si>
  <si>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</si>
  <si>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</si>
  <si>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</si>
  <si>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</si>
  <si>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</si>
  <si>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</si>
  <si>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</si>
  <si>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</si>
  <si>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</si>
  <si>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</si>
  <si>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</si>
  <si>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</si>
  <si>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</si>
  <si>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</si>
  <si>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</si>
  <si>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</si>
  <si>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</si>
  <si>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</si>
  <si>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</si>
  <si>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</si>
  <si>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</si>
  <si>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</si>
  <si>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</si>
  <si>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</si>
  <si>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</si>
  <si>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</si>
  <si>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</si>
  <si>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</si>
  <si>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</si>
  <si>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</si>
  <si>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</si>
  <si>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</si>
  <si>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</si>
  <si>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</si>
  <si>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</si>
  <si>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</si>
  <si>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</si>
  <si>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</si>
  <si>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</si>
  <si>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</si>
  <si>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</si>
  <si>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</si>
  <si>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</si>
  <si>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</si>
  <si>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</si>
  <si>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</si>
  <si>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</si>
  <si>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</si>
  <si>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</si>
  <si>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</si>
  <si>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</si>
  <si>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</si>
  <si>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</si>
  <si>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</si>
  <si>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</si>
  <si>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</si>
  <si>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</si>
  <si>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</si>
  <si>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</si>
  <si>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MANUTENÇÃO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</si>
  <si>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</si>
  <si>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</si>
  <si>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</si>
  <si>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</si>
  <si>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</si>
  <si>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</si>
  <si>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</si>
  <si>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</si>
  <si>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</si>
  <si>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>coNCLUÍDO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</si>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</sst>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169</c:v>
                </c:pt>
                <c:pt idx="1">
                  <c:v>1</c:v>
                </c:pt>
                <c:pt idx="2">
                  <c:v>103</c:v>
                </c:pt>
                <c:pt idx="3">
                  <c:v>27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axId val="49513600"/>
        <c:axId val="49515136"/>
      </c:barChart>
      <c:catAx>
        <c:axId val="49513600"/>
        <c:scaling>
          <c:orientation val="minMax"/>
        </c:scaling>
        <c:axPos val="b"/>
        <c:tickLblPos val="nextTo"/>
        <c:crossAx val="49515136"/>
        <c:crosses val="autoZero"/>
        <c:auto val="1"/>
        <c:lblAlgn val="ctr"/>
        <c:lblOffset val="100"/>
      </c:catAx>
      <c:valAx>
        <c:axId val="49515136"/>
        <c:scaling>
          <c:orientation val="minMax"/>
        </c:scaling>
        <c:axPos val="l"/>
        <c:majorGridlines/>
        <c:numFmt formatCode="General" sourceLinked="1"/>
        <c:tickLblPos val="nextTo"/>
        <c:crossAx val="49513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228</c:v>
                </c:pt>
              </c:numCache>
            </c:numRef>
          </c:val>
        </c:ser>
        <c:axId val="49539328"/>
        <c:axId val="50409472"/>
      </c:barChart>
      <c:catAx>
        <c:axId val="49539328"/>
        <c:scaling>
          <c:orientation val="minMax"/>
        </c:scaling>
        <c:axPos val="b"/>
        <c:tickLblPos val="nextTo"/>
        <c:crossAx val="50409472"/>
        <c:crosses val="autoZero"/>
        <c:auto val="1"/>
        <c:lblAlgn val="ctr"/>
        <c:lblOffset val="100"/>
      </c:catAx>
      <c:valAx>
        <c:axId val="50409472"/>
        <c:scaling>
          <c:orientation val="minMax"/>
        </c:scaling>
        <c:axPos val="l"/>
        <c:majorGridlines/>
        <c:numFmt formatCode="General" sourceLinked="1"/>
        <c:tickLblPos val="nextTo"/>
        <c:crossAx val="495393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301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50421120"/>
        <c:axId val="50435200"/>
      </c:barChart>
      <c:catAx>
        <c:axId val="50421120"/>
        <c:scaling>
          <c:orientation val="minMax"/>
        </c:scaling>
        <c:axPos val="b"/>
        <c:tickLblPos val="nextTo"/>
        <c:crossAx val="50435200"/>
        <c:crosses val="autoZero"/>
        <c:auto val="1"/>
        <c:lblAlgn val="ctr"/>
        <c:lblOffset val="100"/>
      </c:catAx>
      <c:valAx>
        <c:axId val="50435200"/>
        <c:scaling>
          <c:orientation val="minMax"/>
        </c:scaling>
        <c:axPos val="l"/>
        <c:majorGridlines/>
        <c:numFmt formatCode="General" sourceLinked="1"/>
        <c:tickLblPos val="nextTo"/>
        <c:crossAx val="504211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1" footer="0.314960620000003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9</c:v>
                </c:pt>
                <c:pt idx="1">
                  <c:v>152</c:v>
                </c:pt>
                <c:pt idx="2">
                  <c:v>91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axId val="73792128"/>
        <c:axId val="50540928"/>
      </c:barChart>
      <c:catAx>
        <c:axId val="73792128"/>
        <c:scaling>
          <c:orientation val="minMax"/>
        </c:scaling>
        <c:axPos val="b"/>
        <c:tickLblPos val="nextTo"/>
        <c:crossAx val="50540928"/>
        <c:crosses val="autoZero"/>
        <c:auto val="1"/>
        <c:lblAlgn val="ctr"/>
        <c:lblOffset val="100"/>
      </c:catAx>
      <c:valAx>
        <c:axId val="50540928"/>
        <c:scaling>
          <c:orientation val="minMax"/>
        </c:scaling>
        <c:axPos val="l"/>
        <c:majorGridlines/>
        <c:numFmt formatCode="General" sourceLinked="1"/>
        <c:tickLblPos val="nextTo"/>
        <c:crossAx val="737921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1" footer="0.314960620000003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50676480"/>
        <c:axId val="50678016"/>
      </c:barChart>
      <c:catAx>
        <c:axId val="50676480"/>
        <c:scaling>
          <c:orientation val="minMax"/>
        </c:scaling>
        <c:axPos val="b"/>
        <c:tickLblPos val="nextTo"/>
        <c:crossAx val="50678016"/>
        <c:crosses val="autoZero"/>
        <c:auto val="1"/>
        <c:lblAlgn val="ctr"/>
        <c:lblOffset val="100"/>
      </c:catAx>
      <c:valAx>
        <c:axId val="50678016"/>
        <c:scaling>
          <c:orientation val="minMax"/>
        </c:scaling>
        <c:axPos val="l"/>
        <c:majorGridlines/>
        <c:numFmt formatCode="General" sourceLinked="1"/>
        <c:tickLblPos val="nextTo"/>
        <c:crossAx val="506764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1" footer="0.314960620000003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0637056"/>
        <c:axId val="50647040"/>
      </c:barChart>
      <c:catAx>
        <c:axId val="50637056"/>
        <c:scaling>
          <c:orientation val="minMax"/>
        </c:scaling>
        <c:axPos val="b"/>
        <c:tickLblPos val="nextTo"/>
        <c:crossAx val="50647040"/>
        <c:crosses val="autoZero"/>
        <c:auto val="1"/>
        <c:lblAlgn val="ctr"/>
        <c:lblOffset val="100"/>
      </c:catAx>
      <c:valAx>
        <c:axId val="50647040"/>
        <c:scaling>
          <c:orientation val="minMax"/>
        </c:scaling>
        <c:axPos val="l"/>
        <c:majorGridlines/>
        <c:numFmt formatCode="General" sourceLinked="1"/>
        <c:tickLblPos val="nextTo"/>
        <c:crossAx val="506370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1" footer="0.314960620000003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19.73751053241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/>
        <s v="AGENDADO"/>
        <s v="EM ANDAMENTO"/>
        <s v="A ACEITAR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19.737510763887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 AGENDAR"/>
        <s v="AGENDADO"/>
        <s v="EM ANDAMENTO"/>
        <s v="A ACEITAR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1"/>
    <x v="1"/>
  </r>
  <r>
    <x v="2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1"/>
    <x v="1"/>
  </r>
  <r>
    <x v="1"/>
    <x v="1"/>
  </r>
  <r>
    <x v="4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5"/>
    <x v="1"/>
  </r>
  <r>
    <x v="5"/>
    <x v="1"/>
  </r>
  <r>
    <x v="1"/>
    <x v="1"/>
  </r>
  <r>
    <x v="6"/>
    <x v="1"/>
  </r>
  <r>
    <x v="1"/>
    <x v="1"/>
  </r>
  <r>
    <x v="6"/>
    <x v="1"/>
  </r>
  <r>
    <x v="1"/>
    <x v="1"/>
  </r>
  <r>
    <x v="1"/>
    <x v="3"/>
  </r>
  <r>
    <x v="7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4"/>
    <x v="3"/>
  </r>
  <r>
    <x v="1"/>
    <x v="1"/>
  </r>
  <r>
    <x v="5"/>
    <x v="1"/>
  </r>
  <r>
    <x v="5"/>
    <x v="1"/>
  </r>
  <r>
    <x v="6"/>
    <x v="1"/>
  </r>
  <r>
    <x v="4"/>
    <x v="3"/>
  </r>
  <r>
    <x v="1"/>
    <x v="1"/>
  </r>
  <r>
    <x v="2"/>
    <x v="1"/>
  </r>
  <r>
    <x v="6"/>
    <x v="1"/>
  </r>
  <r>
    <x v="2"/>
    <x v="1"/>
  </r>
  <r>
    <x v="5"/>
    <x v="1"/>
  </r>
  <r>
    <x v="4"/>
    <x v="1"/>
  </r>
  <r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1"/>
    <x v="1"/>
    <s v="-"/>
  </r>
  <r>
    <x v="4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5"/>
    <x v="1"/>
    <s v="-"/>
  </r>
  <r>
    <x v="5"/>
    <x v="1"/>
    <s v="-"/>
  </r>
  <r>
    <x v="1"/>
    <x v="1"/>
    <s v="-"/>
  </r>
  <r>
    <x v="6"/>
    <x v="1"/>
    <s v="-"/>
  </r>
  <r>
    <x v="1"/>
    <x v="1"/>
    <s v="-"/>
  </r>
  <r>
    <x v="6"/>
    <x v="1"/>
    <s v="-"/>
  </r>
  <r>
    <x v="1"/>
    <x v="1"/>
    <s v="-"/>
  </r>
  <r>
    <x v="1"/>
    <x v="3"/>
    <s v="-"/>
  </r>
  <r>
    <x v="7"/>
    <x v="1"/>
    <s v="-"/>
  </r>
  <r>
    <x v="2"/>
    <x v="1"/>
    <s v="SAUDE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4"/>
    <x v="3"/>
    <s v="-"/>
  </r>
  <r>
    <x v="1"/>
    <x v="1"/>
    <s v="-"/>
  </r>
  <r>
    <x v="5"/>
    <x v="1"/>
    <s v="-"/>
  </r>
  <r>
    <x v="5"/>
    <x v="1"/>
    <s v="-"/>
  </r>
  <r>
    <x v="6"/>
    <x v="1"/>
    <s v="-"/>
  </r>
  <r>
    <x v="4"/>
    <x v="3"/>
    <s v="-"/>
  </r>
  <r>
    <x v="1"/>
    <x v="1"/>
    <s v="-"/>
  </r>
  <r>
    <x v="2"/>
    <x v="1"/>
    <s v="SAUDE"/>
  </r>
  <r>
    <x v="6"/>
    <x v="1"/>
    <s v="-"/>
  </r>
  <r>
    <x v="2"/>
    <x v="1"/>
    <s v="-"/>
  </r>
  <r>
    <x v="5"/>
    <x v="1"/>
    <s v="-"/>
  </r>
  <r>
    <x v="4"/>
    <x v="1"/>
    <s v="-"/>
  </r>
  <r>
    <x v="6"/>
    <x v="1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27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1" sqref="A11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bestFit="1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10"/>
      <c r="P2" s="110"/>
      <c r="Q2" s="110"/>
      <c r="R2" s="110"/>
      <c r="S2" s="110"/>
      <c r="T2" s="111"/>
      <c r="U2" s="110"/>
      <c r="V2" s="110"/>
      <c r="W2" s="110"/>
      <c r="X2" s="112"/>
      <c r="Y2" s="113"/>
      <c r="Z2" s="114"/>
    </row>
    <row r="3" spans="1:28" ht="15.75" customHeight="1" thickBot="1">
      <c r="A3" s="115" t="s">
        <v>4</v>
      </c>
      <c r="B3" s="117" t="s">
        <v>5</v>
      </c>
      <c r="C3" s="102" t="s">
        <v>510</v>
      </c>
      <c r="D3" s="102" t="s">
        <v>2557</v>
      </c>
      <c r="E3" s="102" t="s">
        <v>511</v>
      </c>
      <c r="F3" s="102" t="s">
        <v>513</v>
      </c>
      <c r="G3" s="115" t="s">
        <v>0</v>
      </c>
      <c r="H3" s="115" t="s">
        <v>766</v>
      </c>
      <c r="I3" s="115" t="s">
        <v>502</v>
      </c>
      <c r="J3" s="104" t="s">
        <v>8</v>
      </c>
      <c r="K3" s="104" t="s">
        <v>527</v>
      </c>
      <c r="L3" s="104" t="s">
        <v>526</v>
      </c>
      <c r="M3" s="104" t="s">
        <v>414</v>
      </c>
      <c r="N3" s="104" t="s">
        <v>159</v>
      </c>
      <c r="O3" s="119" t="s">
        <v>160</v>
      </c>
      <c r="P3" s="119"/>
      <c r="Q3" s="119"/>
      <c r="R3" s="119"/>
      <c r="S3" s="119"/>
      <c r="T3" s="120"/>
      <c r="U3" s="106" t="s">
        <v>766</v>
      </c>
      <c r="V3" s="106"/>
      <c r="W3" s="106"/>
      <c r="X3" s="107"/>
      <c r="Y3" s="106"/>
      <c r="Z3" s="108"/>
    </row>
    <row r="4" spans="1:28" ht="38.25" customHeight="1">
      <c r="A4" s="116"/>
      <c r="B4" s="118"/>
      <c r="C4" s="103"/>
      <c r="D4" s="103"/>
      <c r="E4" s="103"/>
      <c r="F4" s="103"/>
      <c r="G4" s="116"/>
      <c r="H4" s="116"/>
      <c r="I4" s="116"/>
      <c r="J4" s="105"/>
      <c r="K4" s="105"/>
      <c r="L4" s="105"/>
      <c r="M4" s="105"/>
      <c r="N4" s="105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2682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2679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3002</v>
      </c>
      <c r="L14" s="10" t="s">
        <v>3003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2408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MANUTENÇÃO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MANUTENÇÃO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2794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2869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2335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2799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2798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2800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2575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2801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2798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2683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2868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MANUTENÇÃO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41264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2684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2685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32">
        <v>782</v>
      </c>
      <c r="B99" s="92" t="s">
        <v>720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2804</v>
      </c>
      <c r="X99" s="52">
        <v>41010</v>
      </c>
      <c r="Y99" s="54"/>
      <c r="Z99" s="46" t="s">
        <v>2862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2850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2850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2795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2796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2850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2850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2850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2797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2372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777</v>
      </c>
      <c r="H154" s="8" t="s">
        <v>504</v>
      </c>
      <c r="I154" s="8" t="s">
        <v>507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2361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2850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2850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1015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2428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2797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2878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1500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2335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2850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777</v>
      </c>
      <c r="H176" s="8" t="s">
        <v>696</v>
      </c>
      <c r="I176" s="8" t="s">
        <v>507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2360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32">
        <v>840</v>
      </c>
      <c r="B178" s="92" t="s">
        <v>1115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2424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2371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2850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2372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2373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2373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2331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2335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2850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2850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2850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32">
        <v>900</v>
      </c>
      <c r="B209" s="92" t="s">
        <v>1368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2958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2850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2373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2850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2446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2850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2850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32">
        <v>923</v>
      </c>
      <c r="B230" s="92" t="s">
        <v>1319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2335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2850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777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2559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2374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2375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2335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2376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2379</v>
      </c>
      <c r="B245" s="92" t="s">
        <v>2380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2377</v>
      </c>
      <c r="B246" s="95" t="s">
        <v>2378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2400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2409</v>
      </c>
      <c r="B248" s="92" t="s">
        <v>2410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765</v>
      </c>
      <c r="H248" s="8" t="s">
        <v>504</v>
      </c>
      <c r="I248" s="8" t="s">
        <v>507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AGENDADO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2447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765</v>
      </c>
      <c r="H249" s="8" t="s">
        <v>504</v>
      </c>
      <c r="I249" s="8" t="s">
        <v>507</v>
      </c>
      <c r="J249" s="9" t="s">
        <v>2461</v>
      </c>
      <c r="K249" s="9" t="s">
        <v>2519</v>
      </c>
      <c r="L249" s="9" t="s">
        <v>2520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2448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2462</v>
      </c>
      <c r="K250" s="9" t="s">
        <v>2521</v>
      </c>
      <c r="L250" s="9" t="s">
        <v>2522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2449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2463</v>
      </c>
      <c r="K251" s="9" t="s">
        <v>2523</v>
      </c>
      <c r="L251" s="9" t="s">
        <v>2524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2792</v>
      </c>
      <c r="AA251" s="21">
        <v>40972</v>
      </c>
    </row>
    <row r="252" spans="1:28" s="76" customFormat="1" ht="15.75" customHeight="1">
      <c r="A252" s="32">
        <v>940</v>
      </c>
      <c r="B252" s="95" t="s">
        <v>2450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2525</v>
      </c>
      <c r="K252" s="9" t="s">
        <v>2526</v>
      </c>
      <c r="L252" s="9" t="s">
        <v>2527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2451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2464</v>
      </c>
      <c r="K253" s="9" t="s">
        <v>2528</v>
      </c>
      <c r="L253" s="9" t="s">
        <v>2529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2452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765</v>
      </c>
      <c r="H254" s="8" t="s">
        <v>504</v>
      </c>
      <c r="I254" s="8" t="s">
        <v>507</v>
      </c>
      <c r="J254" s="9" t="s">
        <v>2465</v>
      </c>
      <c r="K254" s="9" t="s">
        <v>2530</v>
      </c>
      <c r="L254" s="9" t="s">
        <v>2531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2453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765</v>
      </c>
      <c r="H255" s="8" t="s">
        <v>504</v>
      </c>
      <c r="I255" s="8" t="s">
        <v>507</v>
      </c>
      <c r="J255" s="9" t="s">
        <v>2466</v>
      </c>
      <c r="K255" s="9" t="s">
        <v>2532</v>
      </c>
      <c r="L255" s="9" t="s">
        <v>2533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AGENDADO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2454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765</v>
      </c>
      <c r="H256" s="8" t="s">
        <v>504</v>
      </c>
      <c r="I256" s="8" t="s">
        <v>507</v>
      </c>
      <c r="J256" s="9" t="s">
        <v>2467</v>
      </c>
      <c r="K256" s="9" t="s">
        <v>2534</v>
      </c>
      <c r="L256" s="9" t="s">
        <v>2535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2455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765</v>
      </c>
      <c r="H257" s="8" t="s">
        <v>504</v>
      </c>
      <c r="I257" s="8" t="s">
        <v>507</v>
      </c>
      <c r="J257" s="9" t="s">
        <v>2468</v>
      </c>
      <c r="K257" s="9" t="s">
        <v>2536</v>
      </c>
      <c r="L257" s="9" t="s">
        <v>2537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2456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2469</v>
      </c>
      <c r="K258" s="9" t="s">
        <v>2538</v>
      </c>
      <c r="L258" s="9" t="s">
        <v>2539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2335</v>
      </c>
      <c r="X258" s="52">
        <v>41010</v>
      </c>
      <c r="Y258" s="54"/>
      <c r="Z258" s="46"/>
      <c r="AA258" s="21">
        <v>41019</v>
      </c>
    </row>
    <row r="259" spans="1:27" s="76" customFormat="1">
      <c r="A259" s="32">
        <v>937</v>
      </c>
      <c r="B259" s="92" t="s">
        <v>2457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2540</v>
      </c>
      <c r="K259" s="9" t="s">
        <v>2541</v>
      </c>
      <c r="L259" s="9" t="s">
        <v>2542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2458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765</v>
      </c>
      <c r="H260" s="8" t="s">
        <v>504</v>
      </c>
      <c r="I260" s="8" t="s">
        <v>507</v>
      </c>
      <c r="J260" s="9" t="s">
        <v>2470</v>
      </c>
      <c r="K260" s="9" t="s">
        <v>2543</v>
      </c>
      <c r="L260" s="9" t="s">
        <v>2544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2459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2471</v>
      </c>
      <c r="K261" s="9" t="s">
        <v>2545</v>
      </c>
      <c r="L261" s="9" t="s">
        <v>2546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2460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2547</v>
      </c>
      <c r="K262" s="9" t="s">
        <v>2548</v>
      </c>
      <c r="L262" s="9" t="s">
        <v>2549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2335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2600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2601</v>
      </c>
      <c r="K263" s="9" t="s">
        <v>2602</v>
      </c>
      <c r="L263" s="9" t="s">
        <v>2603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2950</v>
      </c>
      <c r="AA263" s="21"/>
    </row>
    <row r="264" spans="1:27" s="76" customFormat="1">
      <c r="A264" s="32">
        <v>951</v>
      </c>
      <c r="B264" s="92" t="s">
        <v>2631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2632</v>
      </c>
      <c r="K264" s="9" t="s">
        <v>2665</v>
      </c>
      <c r="L264" s="9" t="s">
        <v>2666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2636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2637</v>
      </c>
      <c r="K265" s="9" t="s">
        <v>2667</v>
      </c>
      <c r="L265" s="9" t="s">
        <v>2668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2793</v>
      </c>
      <c r="AA265" s="21">
        <v>41002</v>
      </c>
    </row>
    <row r="266" spans="1:27" s="76" customFormat="1">
      <c r="A266" s="32">
        <v>950</v>
      </c>
      <c r="B266" s="92" t="s">
        <v>2641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2642</v>
      </c>
      <c r="K266" s="9" t="s">
        <v>2669</v>
      </c>
      <c r="L266" s="9" t="s">
        <v>2670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2791</v>
      </c>
      <c r="AA266" s="21">
        <v>40972</v>
      </c>
    </row>
    <row r="267" spans="1:27" s="76" customFormat="1">
      <c r="A267" s="32">
        <v>952</v>
      </c>
      <c r="B267" s="92" t="s">
        <v>2646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765</v>
      </c>
      <c r="H267" s="8" t="s">
        <v>504</v>
      </c>
      <c r="I267" s="8" t="s">
        <v>507</v>
      </c>
      <c r="J267" s="9" t="s">
        <v>2647</v>
      </c>
      <c r="K267" s="9" t="s">
        <v>2671</v>
      </c>
      <c r="L267" s="9" t="s">
        <v>2672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str">
        <f>VLOOKUP(B267,AG_Lider!A$1:F1620,6,0)</f>
        <v>AGENDADO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2651</v>
      </c>
      <c r="C268" s="19">
        <v>40997</v>
      </c>
      <c r="D268" s="19">
        <f t="shared" si="21"/>
        <v>41042</v>
      </c>
      <c r="E268" s="19">
        <f t="shared" si="22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2673</v>
      </c>
      <c r="L268" s="9" t="s">
        <v>2674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2951</v>
      </c>
      <c r="AA268" s="21"/>
    </row>
    <row r="269" spans="1:27" s="76" customFormat="1">
      <c r="A269" s="32">
        <v>954</v>
      </c>
      <c r="B269" s="92" t="s">
        <v>2663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694</v>
      </c>
      <c r="H269" s="8" t="s">
        <v>504</v>
      </c>
      <c r="I269" s="8" t="s">
        <v>507</v>
      </c>
      <c r="J269" s="9" t="s">
        <v>2655</v>
      </c>
      <c r="K269" s="9" t="s">
        <v>2675</v>
      </c>
      <c r="L269" s="9" t="s">
        <v>2676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41023</v>
      </c>
      <c r="P269" s="19" t="str">
        <f>VLOOKUP(B269,AG_Lider!A$1:F1622,6,0)</f>
        <v>AGENDADO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2664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694</v>
      </c>
      <c r="H270" s="8" t="s">
        <v>504</v>
      </c>
      <c r="I270" s="8" t="s">
        <v>507</v>
      </c>
      <c r="J270" s="9" t="s">
        <v>2659</v>
      </c>
      <c r="K270" s="9" t="s">
        <v>2677</v>
      </c>
      <c r="L270" s="9" t="s">
        <v>2678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AGENDADO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2769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2770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2771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2772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AGENDADO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2773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2558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32">
        <v>3238</v>
      </c>
      <c r="B277" s="92" t="s">
        <v>2774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2595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AGENDADO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1779</v>
      </c>
      <c r="X277" s="52"/>
      <c r="Y277" s="54"/>
      <c r="Z277" s="46"/>
      <c r="AA277" s="21">
        <v>41019</v>
      </c>
    </row>
    <row r="278" spans="1:27" s="76" customFormat="1">
      <c r="A278" s="32">
        <v>3239</v>
      </c>
      <c r="B278" s="92" t="s">
        <v>2775</v>
      </c>
      <c r="C278" s="19">
        <v>41002</v>
      </c>
      <c r="D278" s="19">
        <f t="shared" si="23"/>
        <v>41047</v>
      </c>
      <c r="E278" s="19">
        <f t="shared" si="24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2952</v>
      </c>
      <c r="AA278" s="21"/>
    </row>
    <row r="279" spans="1:27" s="76" customFormat="1">
      <c r="A279" s="56">
        <v>3240</v>
      </c>
      <c r="B279" s="92" t="s">
        <v>2776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2777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>
        <v>41015</v>
      </c>
      <c r="Y281" s="54"/>
      <c r="Z281" s="46"/>
      <c r="AA281" s="21">
        <v>41019</v>
      </c>
    </row>
    <row r="282" spans="1:27" s="76" customFormat="1">
      <c r="A282" s="32">
        <v>3243</v>
      </c>
      <c r="B282" s="92" t="s">
        <v>2778</v>
      </c>
      <c r="C282" s="19">
        <v>41002</v>
      </c>
      <c r="D282" s="19">
        <f t="shared" si="23"/>
        <v>41047</v>
      </c>
      <c r="E282" s="19">
        <f t="shared" si="24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2331</v>
      </c>
      <c r="X282" s="52">
        <v>41018</v>
      </c>
      <c r="Y282" s="54"/>
      <c r="Z282" s="9" t="s">
        <v>2949</v>
      </c>
      <c r="AA282" s="21">
        <v>41019</v>
      </c>
    </row>
    <row r="283" spans="1:27" s="76" customFormat="1">
      <c r="A283" s="32">
        <v>3244</v>
      </c>
      <c r="B283" s="92" t="s">
        <v>2779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2780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2558</v>
      </c>
      <c r="X285" s="52">
        <v>41016</v>
      </c>
      <c r="Y285" s="54"/>
      <c r="Z285" s="46"/>
      <c r="AA285" s="21">
        <v>41019</v>
      </c>
    </row>
    <row r="286" spans="1:27" s="76" customFormat="1">
      <c r="A286" s="32">
        <v>3247</v>
      </c>
      <c r="B286" s="92" t="s">
        <v>2781</v>
      </c>
      <c r="C286" s="19">
        <v>41002</v>
      </c>
      <c r="D286" s="19">
        <f t="shared" si="23"/>
        <v>41047</v>
      </c>
      <c r="E286" s="19">
        <f t="shared" si="24"/>
        <v>41062</v>
      </c>
      <c r="F286" s="19">
        <v>41015</v>
      </c>
      <c r="G286" s="8" t="s">
        <v>694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>
        <f>VLOOKUP(B286,SAOM!B$2:I1280,8,0)</f>
        <v>41022</v>
      </c>
      <c r="P286" s="19" t="str">
        <f>VLOOKUP(B286,AG_Lider!A$1:F1639,6,0)</f>
        <v>AGENDADO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9" t="s">
        <v>2949</v>
      </c>
      <c r="AA286" s="21"/>
    </row>
    <row r="287" spans="1:27" s="76" customFormat="1">
      <c r="A287" s="32">
        <v>3248</v>
      </c>
      <c r="B287" s="92" t="s">
        <v>2782</v>
      </c>
      <c r="C287" s="19">
        <v>41002</v>
      </c>
      <c r="D287" s="19">
        <f t="shared" si="23"/>
        <v>41047</v>
      </c>
      <c r="E287" s="19">
        <f t="shared" si="24"/>
        <v>41062</v>
      </c>
      <c r="F287" s="19">
        <v>41015</v>
      </c>
      <c r="G287" s="8" t="s">
        <v>694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41022</v>
      </c>
      <c r="P287" s="19" t="str">
        <f>VLOOKUP(B287,AG_Lider!A$1:F1640,6,0)</f>
        <v>AGENDADO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9" t="s">
        <v>2948</v>
      </c>
      <c r="AA287" s="21"/>
    </row>
    <row r="288" spans="1:27" s="76" customFormat="1">
      <c r="A288" s="32">
        <v>3249</v>
      </c>
      <c r="B288" s="92" t="s">
        <v>2783</v>
      </c>
      <c r="C288" s="19">
        <v>41002</v>
      </c>
      <c r="D288" s="19">
        <f t="shared" si="23"/>
        <v>41047</v>
      </c>
      <c r="E288" s="19">
        <f t="shared" si="24"/>
        <v>41062</v>
      </c>
      <c r="F288" s="19"/>
      <c r="G288" s="8" t="s">
        <v>489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VLOOKUP(B288,SAOM!B$2:H1282,7,0)</f>
        <v>SES-SAIA-3249</v>
      </c>
      <c r="N288" s="84">
        <v>4033</v>
      </c>
      <c r="O288" s="19">
        <f>VLOOKUP(B288,SAOM!B$2:I1282,8,0)</f>
        <v>41019</v>
      </c>
      <c r="P288" s="19" t="str">
        <f>VLOOKUP(B288,AG_Lider!A$1:F1641,6,0)</f>
        <v>AGENDADO</v>
      </c>
      <c r="Q288" s="24" t="str">
        <f>VLOOKUP(B288,SAOM!B$2:J1282,9,0)</f>
        <v>Karine Chaluppe</v>
      </c>
      <c r="R288" s="19" t="str">
        <f>VLOOKUP(B288,SAOM!B$2:K1728,10,0)</f>
        <v>Rua Manoel Felix Homem, 524</v>
      </c>
      <c r="S288" s="24" t="str">
        <f>VLOOKUP(B288,SAOM!B$2:L2008,11,0)</f>
        <v>31 3641-9110</v>
      </c>
      <c r="T288" s="43"/>
      <c r="U288" s="9" t="str">
        <f>VLOOKUP(B288,SAOM!B$2:M1588,12,0)</f>
        <v>00:20:0e:10:4a:04</v>
      </c>
      <c r="V288" s="19"/>
      <c r="W288" s="9"/>
      <c r="X288" s="52"/>
      <c r="Y288" s="54"/>
      <c r="Z288" s="46"/>
      <c r="AA288" s="21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2784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2785</v>
      </c>
      <c r="C291" s="19">
        <v>41002</v>
      </c>
      <c r="D291" s="19">
        <f t="shared" si="23"/>
        <v>41047</v>
      </c>
      <c r="E291" s="19">
        <f t="shared" si="24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2953</v>
      </c>
      <c r="AA291" s="21"/>
    </row>
    <row r="292" spans="1:27" s="76" customFormat="1">
      <c r="A292" s="32">
        <v>3254</v>
      </c>
      <c r="B292" s="92" t="s">
        <v>2786</v>
      </c>
      <c r="C292" s="19">
        <v>41002</v>
      </c>
      <c r="D292" s="19">
        <f t="shared" si="23"/>
        <v>41047</v>
      </c>
      <c r="E292" s="19">
        <f t="shared" si="24"/>
        <v>41062</v>
      </c>
      <c r="F292" s="19"/>
      <c r="G292" s="8" t="s">
        <v>489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VLOOKUP(B292,SAOM!B$2:H1286,7,0)</f>
        <v>SES-SAIA-3254</v>
      </c>
      <c r="N292" s="84">
        <v>4033</v>
      </c>
      <c r="O292" s="19">
        <f>VLOOKUP(B292,SAOM!B$2:I1286,8,0)</f>
        <v>41019</v>
      </c>
      <c r="P292" s="19" t="str">
        <f>VLOOKUP(B292,AG_Lider!A$1:F1645,6,0)</f>
        <v>AGENDADO</v>
      </c>
      <c r="Q292" s="24" t="str">
        <f>VLOOKUP(B292,SAOM!B$2:J1286,9,0)</f>
        <v>Adriana Lelis</v>
      </c>
      <c r="R292" s="19" t="str">
        <f>VLOOKUP(B292,SAOM!B$2:K1732,10,0)</f>
        <v>Rua Maria do Carmo Castro, 50</v>
      </c>
      <c r="S292" s="24" t="str">
        <f>VLOOKUP(B292,SAOM!B$2:L2012,11,0)</f>
        <v>31 3636-4522</v>
      </c>
      <c r="T292" s="43"/>
      <c r="U292" s="9" t="str">
        <f>VLOOKUP(B292,SAOM!B$2:M1592,12,0)</f>
        <v>00:20:0e:10:48:ac</v>
      </c>
      <c r="V292" s="19"/>
      <c r="W292" s="9"/>
      <c r="X292" s="52"/>
      <c r="Y292" s="54"/>
      <c r="Z292" s="46"/>
      <c r="AA292" s="21"/>
    </row>
    <row r="293" spans="1:27" s="76" customFormat="1">
      <c r="A293" s="32">
        <v>3251</v>
      </c>
      <c r="B293" s="92" t="s">
        <v>2787</v>
      </c>
      <c r="C293" s="19">
        <v>41002</v>
      </c>
      <c r="D293" s="19">
        <f t="shared" si="23"/>
        <v>41047</v>
      </c>
      <c r="E293" s="19">
        <f t="shared" si="24"/>
        <v>41062</v>
      </c>
      <c r="F293" s="19">
        <v>41019</v>
      </c>
      <c r="G293" s="8" t="s">
        <v>777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AGENDADO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3068</v>
      </c>
      <c r="AA293" s="21">
        <v>41019</v>
      </c>
    </row>
    <row r="294" spans="1:27" s="76" customFormat="1">
      <c r="A294" s="56">
        <v>3255</v>
      </c>
      <c r="B294" s="92" t="s">
        <v>2788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694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AGENDADO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/>
      <c r="W294" s="9"/>
      <c r="X294" s="52"/>
      <c r="Y294" s="54"/>
      <c r="Z294" s="46"/>
      <c r="AA294" s="21"/>
    </row>
    <row r="295" spans="1:27" s="76" customFormat="1">
      <c r="A295" s="32">
        <v>3259</v>
      </c>
      <c r="B295" s="92" t="s">
        <v>2789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2761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2790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489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AGENDADO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2807</v>
      </c>
      <c r="K297" s="9" t="s">
        <v>2836</v>
      </c>
      <c r="L297" s="9" t="s">
        <v>2837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2811</v>
      </c>
      <c r="K298" s="9" t="s">
        <v>2838</v>
      </c>
      <c r="L298" s="9" t="s">
        <v>2839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2954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2815</v>
      </c>
      <c r="K299" s="9" t="s">
        <v>2840</v>
      </c>
      <c r="L299" s="9" t="s">
        <v>2841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2955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2819</v>
      </c>
      <c r="K300" s="9" t="s">
        <v>2842</v>
      </c>
      <c r="L300" s="9" t="s">
        <v>2843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2956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765</v>
      </c>
      <c r="H301" s="8" t="s">
        <v>504</v>
      </c>
      <c r="I301" s="8" t="s">
        <v>507</v>
      </c>
      <c r="J301" s="9" t="s">
        <v>2823</v>
      </c>
      <c r="K301" s="9" t="s">
        <v>2844</v>
      </c>
      <c r="L301" s="9" t="s">
        <v>2845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str">
        <f>VLOOKUP(B301,AG_Lider!A$1:F1654,6,0)</f>
        <v>AGENDADO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2827</v>
      </c>
      <c r="K302" s="9" t="s">
        <v>2846</v>
      </c>
      <c r="L302" s="9" t="s">
        <v>2847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3062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2827</v>
      </c>
      <c r="K303" s="9" t="s">
        <v>2846</v>
      </c>
      <c r="L303" s="9" t="s">
        <v>2847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>
        <v>41017</v>
      </c>
      <c r="Y303" s="54"/>
      <c r="Z303" s="46"/>
      <c r="AA303" s="21">
        <v>41019</v>
      </c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694</v>
      </c>
      <c r="H304" s="8" t="s">
        <v>504</v>
      </c>
      <c r="I304" s="8" t="s">
        <v>507</v>
      </c>
      <c r="J304" s="9" t="s">
        <v>2832</v>
      </c>
      <c r="K304" s="9" t="s">
        <v>2848</v>
      </c>
      <c r="L304" s="9" t="s">
        <v>2849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41022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2851</v>
      </c>
      <c r="K305" s="9" t="s">
        <v>2852</v>
      </c>
      <c r="L305" s="9" t="s">
        <v>2853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2957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5">C306+45</f>
        <v>41060</v>
      </c>
      <c r="E306" s="19">
        <f t="shared" ref="E306:E315" si="26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2893</v>
      </c>
      <c r="K306" s="9" t="s">
        <v>2932</v>
      </c>
      <c r="L306" s="9" t="s">
        <v>2933</v>
      </c>
      <c r="M306" s="10" t="str">
        <f>VLOOKUP(B306,SAOM!B$2:H1300,7,0)</f>
        <v>-</v>
      </c>
      <c r="N306" s="84">
        <v>4033</v>
      </c>
      <c r="O306" s="19">
        <f>VLOOKUP(B306,SAOM!B$2:I1300,8,0)</f>
        <v>41023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5"/>
        <v>41060</v>
      </c>
      <c r="E307" s="19">
        <f t="shared" si="26"/>
        <v>41075</v>
      </c>
      <c r="F307" s="19">
        <v>41019</v>
      </c>
      <c r="G307" s="8" t="s">
        <v>777</v>
      </c>
      <c r="H307" s="8" t="s">
        <v>504</v>
      </c>
      <c r="I307" s="8" t="s">
        <v>507</v>
      </c>
      <c r="J307" s="9" t="s">
        <v>2897</v>
      </c>
      <c r="K307" s="9" t="s">
        <v>2934</v>
      </c>
      <c r="L307" s="9" t="s">
        <v>2935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3064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5"/>
        <v>41060</v>
      </c>
      <c r="E308" s="19">
        <f t="shared" si="26"/>
        <v>41075</v>
      </c>
      <c r="F308" s="19">
        <v>41019</v>
      </c>
      <c r="G308" s="8" t="s">
        <v>777</v>
      </c>
      <c r="H308" s="8" t="s">
        <v>504</v>
      </c>
      <c r="I308" s="8" t="s">
        <v>507</v>
      </c>
      <c r="J308" s="9" t="s">
        <v>1832</v>
      </c>
      <c r="K308" s="9" t="s">
        <v>2673</v>
      </c>
      <c r="L308" s="9" t="s">
        <v>2674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3063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5"/>
        <v>41060</v>
      </c>
      <c r="E309" s="19">
        <f t="shared" si="26"/>
        <v>41075</v>
      </c>
      <c r="F309" s="19">
        <v>41019</v>
      </c>
      <c r="G309" s="8" t="s">
        <v>777</v>
      </c>
      <c r="H309" s="8" t="s">
        <v>504</v>
      </c>
      <c r="I309" s="8" t="s">
        <v>507</v>
      </c>
      <c r="J309" s="9" t="s">
        <v>2904</v>
      </c>
      <c r="K309" s="9" t="s">
        <v>2936</v>
      </c>
      <c r="L309" s="9" t="s">
        <v>2937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3065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5"/>
        <v>41060</v>
      </c>
      <c r="E310" s="19">
        <f t="shared" si="26"/>
        <v>41075</v>
      </c>
      <c r="F310" s="19"/>
      <c r="G310" s="8" t="s">
        <v>765</v>
      </c>
      <c r="H310" s="8" t="s">
        <v>504</v>
      </c>
      <c r="I310" s="8" t="s">
        <v>507</v>
      </c>
      <c r="J310" s="9" t="s">
        <v>2908</v>
      </c>
      <c r="K310" s="9" t="s">
        <v>2938</v>
      </c>
      <c r="L310" s="9" t="s">
        <v>2939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5"/>
        <v>41060</v>
      </c>
      <c r="E311" s="19">
        <f t="shared" si="26"/>
        <v>41075</v>
      </c>
      <c r="F311" s="19"/>
      <c r="G311" s="8" t="s">
        <v>765</v>
      </c>
      <c r="H311" s="8" t="s">
        <v>504</v>
      </c>
      <c r="I311" s="8" t="s">
        <v>507</v>
      </c>
      <c r="J311" s="9" t="s">
        <v>2912</v>
      </c>
      <c r="K311" s="9" t="s">
        <v>2940</v>
      </c>
      <c r="L311" s="9" t="s">
        <v>2941</v>
      </c>
      <c r="M311" s="10" t="str">
        <f>VLOOKUP(B311,SAOM!B$2:H1305,7,0)</f>
        <v>-</v>
      </c>
      <c r="N311" s="84">
        <v>4033</v>
      </c>
      <c r="O311" s="19" t="str">
        <f>VLOOKUP(B311,SAOM!B$2:I1305,8,0)</f>
        <v>-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5"/>
        <v>41060</v>
      </c>
      <c r="E312" s="19">
        <f t="shared" si="26"/>
        <v>41075</v>
      </c>
      <c r="F312" s="19"/>
      <c r="G312" s="8" t="s">
        <v>694</v>
      </c>
      <c r="H312" s="8" t="s">
        <v>504</v>
      </c>
      <c r="I312" s="8" t="s">
        <v>507</v>
      </c>
      <c r="J312" s="9" t="s">
        <v>2916</v>
      </c>
      <c r="K312" s="9" t="s">
        <v>2942</v>
      </c>
      <c r="L312" s="9" t="s">
        <v>2943</v>
      </c>
      <c r="M312" s="10" t="str">
        <f>VLOOKUP(B312,SAOM!B$2:H1306,7,0)</f>
        <v>-</v>
      </c>
      <c r="N312" s="84">
        <v>4033</v>
      </c>
      <c r="O312" s="19">
        <f>VLOOKUP(B312,SAOM!B$2:I1306,8,0)</f>
        <v>41025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5"/>
        <v>41060</v>
      </c>
      <c r="E313" s="19">
        <f t="shared" si="26"/>
        <v>41075</v>
      </c>
      <c r="F313" s="19">
        <v>41019</v>
      </c>
      <c r="G313" s="8" t="s">
        <v>777</v>
      </c>
      <c r="H313" s="8" t="s">
        <v>504</v>
      </c>
      <c r="I313" s="8" t="s">
        <v>507</v>
      </c>
      <c r="J313" s="9" t="s">
        <v>2920</v>
      </c>
      <c r="K313" s="9" t="s">
        <v>2944</v>
      </c>
      <c r="L313" s="9" t="s">
        <v>2945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3066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5"/>
        <v>41060</v>
      </c>
      <c r="E314" s="19">
        <f t="shared" si="26"/>
        <v>41075</v>
      </c>
      <c r="F314" s="19">
        <v>41019</v>
      </c>
      <c r="G314" s="8" t="s">
        <v>777</v>
      </c>
      <c r="H314" s="8" t="s">
        <v>504</v>
      </c>
      <c r="I314" s="8" t="s">
        <v>507</v>
      </c>
      <c r="J314" s="9" t="s">
        <v>2924</v>
      </c>
      <c r="K314" s="9" t="s">
        <v>2944</v>
      </c>
      <c r="L314" s="9" t="s">
        <v>2945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3067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5"/>
        <v>41060</v>
      </c>
      <c r="E315" s="19">
        <f t="shared" si="26"/>
        <v>41075</v>
      </c>
      <c r="F315" s="19"/>
      <c r="G315" s="8" t="s">
        <v>765</v>
      </c>
      <c r="H315" s="8" t="s">
        <v>504</v>
      </c>
      <c r="I315" s="8" t="s">
        <v>507</v>
      </c>
      <c r="J315" s="9" t="s">
        <v>2928</v>
      </c>
      <c r="K315" s="9" t="s">
        <v>2946</v>
      </c>
      <c r="L315" s="9" t="s">
        <v>2947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/>
      <c r="AA315" s="21"/>
    </row>
    <row r="316" spans="1:27" s="76" customFormat="1">
      <c r="A316" s="32">
        <v>3336</v>
      </c>
      <c r="B316" s="92">
        <v>3336</v>
      </c>
      <c r="C316" s="19">
        <v>41016</v>
      </c>
      <c r="D316" s="19">
        <f t="shared" ref="D316:D319" si="27">C316+45</f>
        <v>41061</v>
      </c>
      <c r="E316" s="19">
        <f t="shared" ref="E316:E319" si="28">C316+60</f>
        <v>41076</v>
      </c>
      <c r="F316" s="19"/>
      <c r="G316" s="8" t="s">
        <v>765</v>
      </c>
      <c r="H316" s="8" t="s">
        <v>504</v>
      </c>
      <c r="I316" s="8" t="s">
        <v>507</v>
      </c>
      <c r="J316" s="9" t="s">
        <v>2978</v>
      </c>
      <c r="K316" s="9" t="s">
        <v>2994</v>
      </c>
      <c r="L316" s="9" t="s">
        <v>2995</v>
      </c>
      <c r="M316" s="10"/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/>
      <c r="AA316" s="21"/>
    </row>
    <row r="317" spans="1:27" s="76" customFormat="1">
      <c r="A317" s="32">
        <v>3335</v>
      </c>
      <c r="B317" s="92">
        <v>3335</v>
      </c>
      <c r="C317" s="19">
        <v>41016</v>
      </c>
      <c r="D317" s="19">
        <f t="shared" si="27"/>
        <v>41061</v>
      </c>
      <c r="E317" s="19">
        <f t="shared" si="28"/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2982</v>
      </c>
      <c r="K317" s="9" t="s">
        <v>2996</v>
      </c>
      <c r="L317" s="9" t="s">
        <v>2997</v>
      </c>
      <c r="M317" s="10"/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 t="shared" si="27"/>
        <v>41061</v>
      </c>
      <c r="E318" s="19">
        <f t="shared" si="28"/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2986</v>
      </c>
      <c r="K318" s="9" t="s">
        <v>2998</v>
      </c>
      <c r="L318" s="9" t="s">
        <v>2999</v>
      </c>
      <c r="M318" s="10"/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 t="shared" si="27"/>
        <v>41061</v>
      </c>
      <c r="E319" s="19">
        <f t="shared" si="28"/>
        <v>41076</v>
      </c>
      <c r="F319" s="19"/>
      <c r="G319" s="8" t="s">
        <v>694</v>
      </c>
      <c r="H319" s="8" t="s">
        <v>504</v>
      </c>
      <c r="I319" s="8" t="s">
        <v>507</v>
      </c>
      <c r="J319" s="9" t="s">
        <v>2990</v>
      </c>
      <c r="K319" s="9" t="s">
        <v>3000</v>
      </c>
      <c r="L319" s="9" t="s">
        <v>3001</v>
      </c>
      <c r="M319" s="10"/>
      <c r="N319" s="84">
        <v>4033</v>
      </c>
      <c r="O319" s="19">
        <f>VLOOKUP(B319,SAOM!B$2:I1313,8,0)</f>
        <v>41022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9">C320+45</f>
        <v>41062</v>
      </c>
      <c r="E320" s="19">
        <f t="shared" ref="E320:E327" si="30">C320+60</f>
        <v>41077</v>
      </c>
      <c r="F320" s="19"/>
      <c r="G320" s="8" t="s">
        <v>765</v>
      </c>
      <c r="H320" s="8" t="s">
        <v>504</v>
      </c>
      <c r="I320" s="8" t="s">
        <v>507</v>
      </c>
      <c r="J320" s="9" t="s">
        <v>3014</v>
      </c>
      <c r="K320" s="9" t="s">
        <v>3046</v>
      </c>
      <c r="L320" s="9" t="s">
        <v>3047</v>
      </c>
      <c r="M320" s="10"/>
      <c r="N320" s="84">
        <v>4033</v>
      </c>
      <c r="O320" s="19" t="str">
        <f>VLOOKUP(B320,SAOM!B$2:I1314,8,0)</f>
        <v>-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9"/>
        <v>41062</v>
      </c>
      <c r="E321" s="19">
        <f t="shared" si="30"/>
        <v>41077</v>
      </c>
      <c r="F321" s="19"/>
      <c r="G321" s="8" t="s">
        <v>765</v>
      </c>
      <c r="H321" s="8" t="s">
        <v>504</v>
      </c>
      <c r="I321" s="8" t="s">
        <v>507</v>
      </c>
      <c r="J321" s="9" t="s">
        <v>3018</v>
      </c>
      <c r="K321" s="9" t="s">
        <v>3048</v>
      </c>
      <c r="L321" s="9" t="s">
        <v>3049</v>
      </c>
      <c r="M321" s="10"/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/>
      <c r="AA321" s="21"/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9"/>
        <v>41062</v>
      </c>
      <c r="E322" s="19">
        <f t="shared" si="30"/>
        <v>41077</v>
      </c>
      <c r="F322" s="19"/>
      <c r="G322" s="8" t="s">
        <v>765</v>
      </c>
      <c r="H322" s="8" t="s">
        <v>504</v>
      </c>
      <c r="I322" s="8" t="s">
        <v>507</v>
      </c>
      <c r="J322" s="9" t="s">
        <v>3022</v>
      </c>
      <c r="K322" s="9" t="s">
        <v>3050</v>
      </c>
      <c r="L322" s="9" t="s">
        <v>3051</v>
      </c>
      <c r="M322" s="10"/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/>
      <c r="AA322" s="21"/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9"/>
        <v>41062</v>
      </c>
      <c r="E323" s="19">
        <f t="shared" si="30"/>
        <v>41077</v>
      </c>
      <c r="F323" s="19"/>
      <c r="G323" s="8" t="s">
        <v>765</v>
      </c>
      <c r="H323" s="8" t="s">
        <v>504</v>
      </c>
      <c r="I323" s="8" t="s">
        <v>507</v>
      </c>
      <c r="J323" s="9" t="s">
        <v>3026</v>
      </c>
      <c r="K323" s="9" t="s">
        <v>3052</v>
      </c>
      <c r="L323" s="9" t="s">
        <v>3053</v>
      </c>
      <c r="M323" s="10"/>
      <c r="N323" s="84">
        <v>4035</v>
      </c>
      <c r="O323" s="19" t="str">
        <f>VLOOKUP(B323,SAOM!B$2:I1317,8,0)</f>
        <v>-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9"/>
        <v>41062</v>
      </c>
      <c r="E324" s="19">
        <f t="shared" si="30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3030</v>
      </c>
      <c r="K324" s="9" t="s">
        <v>3054</v>
      </c>
      <c r="L324" s="9" t="s">
        <v>3055</v>
      </c>
      <c r="M324" s="10"/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9"/>
        <v>41062</v>
      </c>
      <c r="E325" s="19">
        <f t="shared" si="30"/>
        <v>41077</v>
      </c>
      <c r="F325" s="19"/>
      <c r="G325" s="8" t="s">
        <v>765</v>
      </c>
      <c r="H325" s="8" t="s">
        <v>504</v>
      </c>
      <c r="I325" s="8" t="s">
        <v>507</v>
      </c>
      <c r="J325" s="9" t="s">
        <v>3034</v>
      </c>
      <c r="K325" s="9" t="s">
        <v>3056</v>
      </c>
      <c r="L325" s="9" t="s">
        <v>3057</v>
      </c>
      <c r="M325" s="10"/>
      <c r="N325" s="84">
        <v>4033</v>
      </c>
      <c r="O325" s="19" t="str">
        <f>VLOOKUP(B325,SAOM!B$2:I1319,8,0)</f>
        <v>-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9"/>
        <v>41062</v>
      </c>
      <c r="E326" s="19">
        <f t="shared" si="30"/>
        <v>41077</v>
      </c>
      <c r="F326" s="19"/>
      <c r="G326" s="8" t="s">
        <v>765</v>
      </c>
      <c r="H326" s="8" t="s">
        <v>504</v>
      </c>
      <c r="I326" s="8" t="s">
        <v>507</v>
      </c>
      <c r="J326" s="9" t="s">
        <v>3038</v>
      </c>
      <c r="K326" s="9" t="s">
        <v>3058</v>
      </c>
      <c r="L326" s="9" t="s">
        <v>3059</v>
      </c>
      <c r="M326" s="10"/>
      <c r="N326" s="84">
        <v>4033</v>
      </c>
      <c r="O326" s="19" t="str">
        <f>VLOOKUP(B326,SAOM!B$2:I1320,8,0)</f>
        <v>-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9"/>
        <v>41062</v>
      </c>
      <c r="E327" s="19">
        <f t="shared" si="30"/>
        <v>41077</v>
      </c>
      <c r="F327" s="19"/>
      <c r="G327" s="8" t="s">
        <v>765</v>
      </c>
      <c r="H327" s="8" t="s">
        <v>504</v>
      </c>
      <c r="I327" s="8" t="s">
        <v>507</v>
      </c>
      <c r="J327" s="9" t="s">
        <v>3042</v>
      </c>
      <c r="K327" s="9" t="s">
        <v>3060</v>
      </c>
      <c r="L327" s="9" t="s">
        <v>3061</v>
      </c>
      <c r="M327" s="10"/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/>
      <c r="AA327" s="21"/>
    </row>
  </sheetData>
  <autoFilter ref="A5:AA327"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169</v>
      </c>
    </row>
    <row r="4" spans="2:3" s="76" customFormat="1">
      <c r="B4" s="69" t="s">
        <v>2595</v>
      </c>
      <c r="C4" s="39">
        <f>COUNTIF(VODANET!G7:G1003,"A ACEITAR")</f>
        <v>1</v>
      </c>
    </row>
    <row r="5" spans="2:3">
      <c r="B5" s="70" t="s">
        <v>777</v>
      </c>
      <c r="C5" s="71">
        <f>COUNTIF(VODANET!G6:G1002,"PARALISADO")</f>
        <v>103</v>
      </c>
    </row>
    <row r="6" spans="2:3">
      <c r="B6" s="69" t="s">
        <v>765</v>
      </c>
      <c r="C6" s="39">
        <f>COUNTIF(VODANET!G6:G1002,"A AGENDAR")</f>
        <v>27</v>
      </c>
    </row>
    <row r="7" spans="2:3">
      <c r="B7" s="70" t="s">
        <v>489</v>
      </c>
      <c r="C7" s="71">
        <f>COUNTIF(VODANET!G6:G1002,"EM ANDAMENTO")</f>
        <v>5</v>
      </c>
    </row>
    <row r="8" spans="2:3" ht="15.75" thickBot="1">
      <c r="B8" s="69" t="s">
        <v>694</v>
      </c>
      <c r="C8" s="39">
        <f>COUNTIF(VODANET!G6:G1002,"AGENDADO")</f>
        <v>9</v>
      </c>
    </row>
    <row r="9" spans="2:3" ht="15.75" thickBot="1">
      <c r="B9" s="72" t="s">
        <v>520</v>
      </c>
      <c r="C9" s="73">
        <f>SUM(C3:C8)</f>
        <v>314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301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322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94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228</v>
      </c>
    </row>
    <row r="58" spans="1:15" ht="15.75" thickBot="1">
      <c r="B58" s="72" t="s">
        <v>520</v>
      </c>
      <c r="C58" s="73">
        <f>SUM(C53:C57)</f>
        <v>322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9</v>
      </c>
    </row>
    <row r="6" spans="1:2">
      <c r="A6" s="87" t="s">
        <v>525</v>
      </c>
      <c r="B6" s="88">
        <v>152</v>
      </c>
    </row>
    <row r="7" spans="1:2">
      <c r="A7" s="87" t="s">
        <v>777</v>
      </c>
      <c r="B7" s="88">
        <v>91</v>
      </c>
    </row>
    <row r="8" spans="1:2">
      <c r="A8" s="87" t="s">
        <v>489</v>
      </c>
      <c r="B8" s="88">
        <v>5</v>
      </c>
    </row>
    <row r="9" spans="1:2">
      <c r="A9" s="87" t="s">
        <v>1546</v>
      </c>
      <c r="B9" s="88">
        <v>7</v>
      </c>
    </row>
    <row r="10" spans="1:2">
      <c r="A10" s="87" t="s">
        <v>2595</v>
      </c>
      <c r="B10" s="88">
        <v>1</v>
      </c>
    </row>
    <row r="11" spans="1:2" ht="17.25" customHeight="1">
      <c r="A11" s="87" t="s">
        <v>694</v>
      </c>
      <c r="B11" s="88">
        <v>5</v>
      </c>
    </row>
    <row r="12" spans="1:2">
      <c r="A12" s="86" t="s">
        <v>1408</v>
      </c>
      <c r="B12" s="88">
        <v>270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8</v>
      </c>
    </row>
    <row r="7" spans="1:2">
      <c r="A7" s="87" t="s">
        <v>777</v>
      </c>
      <c r="B7" s="88">
        <v>2</v>
      </c>
    </row>
    <row r="8" spans="1:2">
      <c r="A8" s="87" t="s">
        <v>1546</v>
      </c>
      <c r="B8" s="88">
        <v>1</v>
      </c>
    </row>
    <row r="9" spans="1:2">
      <c r="A9" s="86" t="s">
        <v>1408</v>
      </c>
      <c r="B9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42"/>
  <sheetViews>
    <sheetView zoomScale="90" zoomScaleNormal="90" workbookViewId="0">
      <selection sqref="A1:Q342"/>
    </sheetView>
  </sheetViews>
  <sheetFormatPr defaultRowHeight="15"/>
  <cols>
    <col min="3" max="3" width="14.7109375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76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2381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2411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2412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2413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2576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2577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2604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2605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2382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2550</v>
      </c>
      <c r="N45" s="76" t="s">
        <v>2551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1826</v>
      </c>
      <c r="B90" s="76" t="s">
        <v>3013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2438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2552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2805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2420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2553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2439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2472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2560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2473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2383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2440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2473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2384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2596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2474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2475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2328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2561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2561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2385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2441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2473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2473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2562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2563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2475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2475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2472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2472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2473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2442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2606</v>
      </c>
      <c r="N149" s="76" t="s">
        <v>2607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2473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2473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2564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2473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2386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2597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2560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2472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2472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2560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2476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2959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2870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2960</v>
      </c>
      <c r="N171" s="76" t="s">
        <v>2871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2565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2566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2475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2566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2863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2421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2424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2566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2387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2475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2388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2566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2578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2579</v>
      </c>
      <c r="N186" s="76" t="s">
        <v>2580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2566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2389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2363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2364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2567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2473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2568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2568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2569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2475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2566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2566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2566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2561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2567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2566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2365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2366</v>
      </c>
      <c r="N204" s="76" t="s">
        <v>2367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2568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2475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2566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2564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2390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2475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2473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2368</v>
      </c>
      <c r="N214" s="76" t="s">
        <v>1612</v>
      </c>
      <c r="O214" s="76">
        <v>40982</v>
      </c>
      <c r="P214" s="21" t="s">
        <v>2329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2680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2686</v>
      </c>
      <c r="N215" s="76" t="s">
        <v>1713</v>
      </c>
      <c r="O215" s="76">
        <v>41002</v>
      </c>
      <c r="P215" s="21" t="s">
        <v>2561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2473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2568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2566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2566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2570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2564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2475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2443</v>
      </c>
      <c r="I223" s="76">
        <v>40989</v>
      </c>
      <c r="J223" s="21" t="s">
        <v>2265</v>
      </c>
      <c r="K223" s="21" t="s">
        <v>2266</v>
      </c>
      <c r="L223" s="76" t="s">
        <v>2267</v>
      </c>
      <c r="M223" s="76" t="s">
        <v>2554</v>
      </c>
      <c r="N223" s="76" t="s">
        <v>2370</v>
      </c>
      <c r="O223" s="76">
        <v>40991</v>
      </c>
      <c r="P223" s="21" t="s">
        <v>2571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2268</v>
      </c>
      <c r="H224" s="76" t="s">
        <v>1523</v>
      </c>
      <c r="I224" s="76">
        <v>40970</v>
      </c>
      <c r="J224" s="21" t="s">
        <v>2269</v>
      </c>
      <c r="K224" s="21" t="s">
        <v>1524</v>
      </c>
      <c r="L224" s="76" t="s">
        <v>2270</v>
      </c>
      <c r="M224" s="76" t="s">
        <v>2271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2272</v>
      </c>
      <c r="H225" s="76" t="s">
        <v>507</v>
      </c>
      <c r="I225" s="76" t="s">
        <v>507</v>
      </c>
      <c r="J225" s="21" t="s">
        <v>2273</v>
      </c>
      <c r="K225" s="21" t="s">
        <v>2274</v>
      </c>
      <c r="L225" s="76" t="s">
        <v>2275</v>
      </c>
      <c r="M225" s="76" t="s">
        <v>507</v>
      </c>
      <c r="N225" s="76" t="s">
        <v>507</v>
      </c>
      <c r="O225" s="76" t="s">
        <v>507</v>
      </c>
      <c r="P225" s="21" t="s">
        <v>2566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2276</v>
      </c>
      <c r="H226" s="76" t="s">
        <v>507</v>
      </c>
      <c r="I226" s="76" t="s">
        <v>507</v>
      </c>
      <c r="J226" s="21" t="s">
        <v>2277</v>
      </c>
      <c r="K226" s="21" t="s">
        <v>2278</v>
      </c>
      <c r="L226" s="76" t="s">
        <v>2279</v>
      </c>
      <c r="M226" s="76" t="s">
        <v>507</v>
      </c>
      <c r="N226" s="76" t="s">
        <v>507</v>
      </c>
      <c r="O226" s="76" t="s">
        <v>507</v>
      </c>
      <c r="P226" s="21" t="s">
        <v>2566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2391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2280</v>
      </c>
      <c r="H227" s="76" t="s">
        <v>507</v>
      </c>
      <c r="I227" s="76" t="s">
        <v>507</v>
      </c>
      <c r="J227" s="21" t="s">
        <v>2281</v>
      </c>
      <c r="K227" s="21" t="s">
        <v>2282</v>
      </c>
      <c r="L227" s="76" t="s">
        <v>2283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2284</v>
      </c>
      <c r="H228" s="76" t="s">
        <v>507</v>
      </c>
      <c r="I228" s="76" t="s">
        <v>507</v>
      </c>
      <c r="J228" s="21" t="s">
        <v>2285</v>
      </c>
      <c r="K228" s="21" t="s">
        <v>2286</v>
      </c>
      <c r="L228" s="76" t="s">
        <v>2287</v>
      </c>
      <c r="M228" s="76" t="s">
        <v>507</v>
      </c>
      <c r="N228" s="76" t="s">
        <v>507</v>
      </c>
      <c r="O228" s="76" t="s">
        <v>507</v>
      </c>
      <c r="P228" s="21" t="s">
        <v>2475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2288</v>
      </c>
      <c r="H229" s="76" t="s">
        <v>507</v>
      </c>
      <c r="I229" s="76" t="s">
        <v>507</v>
      </c>
      <c r="J229" s="21" t="s">
        <v>2289</v>
      </c>
      <c r="K229" s="21" t="s">
        <v>2290</v>
      </c>
      <c r="L229" s="76" t="s">
        <v>2291</v>
      </c>
      <c r="M229" s="76" t="s">
        <v>507</v>
      </c>
      <c r="N229" s="76" t="s">
        <v>507</v>
      </c>
      <c r="O229" s="76" t="s">
        <v>507</v>
      </c>
      <c r="P229" s="21" t="s">
        <v>2566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2629</v>
      </c>
      <c r="I230" s="76">
        <v>41002</v>
      </c>
      <c r="J230" s="21" t="s">
        <v>2292</v>
      </c>
      <c r="K230" s="21" t="s">
        <v>2293</v>
      </c>
      <c r="L230" s="76" t="s">
        <v>2294</v>
      </c>
      <c r="M230" s="76" t="s">
        <v>2687</v>
      </c>
      <c r="N230" s="76" t="s">
        <v>2367</v>
      </c>
      <c r="O230" s="76">
        <v>41002</v>
      </c>
      <c r="P230" s="21" t="s">
        <v>2567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2295</v>
      </c>
      <c r="K231" s="21" t="s">
        <v>2296</v>
      </c>
      <c r="L231" s="76" t="s">
        <v>2297</v>
      </c>
      <c r="M231" s="76" t="s">
        <v>507</v>
      </c>
      <c r="N231" s="76" t="s">
        <v>507</v>
      </c>
      <c r="O231" s="76" t="s">
        <v>507</v>
      </c>
      <c r="P231" s="21" t="s">
        <v>2566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2298</v>
      </c>
      <c r="I232" s="76">
        <v>40981</v>
      </c>
      <c r="J232" s="21" t="s">
        <v>2299</v>
      </c>
      <c r="K232" s="21" t="s">
        <v>1442</v>
      </c>
      <c r="L232" s="76" t="s">
        <v>2300</v>
      </c>
      <c r="M232" s="76" t="s">
        <v>2330</v>
      </c>
      <c r="N232" s="76" t="s">
        <v>2025</v>
      </c>
      <c r="O232" s="76">
        <v>40981</v>
      </c>
      <c r="P232" s="21" t="s">
        <v>2301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2302</v>
      </c>
      <c r="K233" s="21" t="s">
        <v>2303</v>
      </c>
      <c r="L233" s="76" t="s">
        <v>2304</v>
      </c>
      <c r="M233" s="76" t="s">
        <v>507</v>
      </c>
      <c r="N233" s="76" t="s">
        <v>507</v>
      </c>
      <c r="O233" s="76" t="s">
        <v>507</v>
      </c>
      <c r="P233" s="21" t="s">
        <v>2566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2305</v>
      </c>
      <c r="K234" s="21" t="s">
        <v>2306</v>
      </c>
      <c r="L234" s="76" t="s">
        <v>2307</v>
      </c>
      <c r="M234" s="76" t="s">
        <v>507</v>
      </c>
      <c r="N234" s="76" t="s">
        <v>507</v>
      </c>
      <c r="O234" s="76" t="s">
        <v>507</v>
      </c>
      <c r="P234" s="21" t="s">
        <v>2572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2308</v>
      </c>
      <c r="K235" s="21" t="s">
        <v>2309</v>
      </c>
      <c r="L235" s="76" t="s">
        <v>2310</v>
      </c>
      <c r="M235" s="76" t="s">
        <v>507</v>
      </c>
      <c r="N235" s="76" t="s">
        <v>507</v>
      </c>
      <c r="O235" s="76" t="s">
        <v>507</v>
      </c>
      <c r="P235" s="21" t="s">
        <v>2573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2311</v>
      </c>
      <c r="K236" s="21" t="s">
        <v>2312</v>
      </c>
      <c r="L236" s="76" t="s">
        <v>2313</v>
      </c>
      <c r="M236" s="76" t="s">
        <v>507</v>
      </c>
      <c r="N236" s="76" t="s">
        <v>507</v>
      </c>
      <c r="O236" s="76" t="s">
        <v>507</v>
      </c>
      <c r="P236" s="21" t="s">
        <v>2566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2314</v>
      </c>
      <c r="H237" s="76" t="s">
        <v>507</v>
      </c>
      <c r="I237" s="76" t="s">
        <v>507</v>
      </c>
      <c r="J237" s="21" t="s">
        <v>2315</v>
      </c>
      <c r="K237" s="21" t="s">
        <v>2316</v>
      </c>
      <c r="L237" s="76" t="s">
        <v>2317</v>
      </c>
      <c r="M237" s="76" t="s">
        <v>507</v>
      </c>
      <c r="N237" s="76" t="s">
        <v>507</v>
      </c>
      <c r="O237" s="76" t="s">
        <v>507</v>
      </c>
      <c r="P237" s="21" t="s">
        <v>2566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2318</v>
      </c>
      <c r="K238" s="21" t="s">
        <v>2319</v>
      </c>
      <c r="L238" s="76" t="s">
        <v>2320</v>
      </c>
      <c r="M238" s="76" t="s">
        <v>507</v>
      </c>
      <c r="N238" s="76" t="s">
        <v>507</v>
      </c>
      <c r="O238" s="76" t="s">
        <v>507</v>
      </c>
      <c r="P238" s="21" t="s">
        <v>2475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2321</v>
      </c>
      <c r="I239" s="76">
        <v>40982</v>
      </c>
      <c r="J239" s="21" t="s">
        <v>2322</v>
      </c>
      <c r="K239" s="21" t="s">
        <v>2323</v>
      </c>
      <c r="L239" s="76" t="s">
        <v>2324</v>
      </c>
      <c r="M239" s="76" t="s">
        <v>2369</v>
      </c>
      <c r="N239" s="76" t="s">
        <v>2370</v>
      </c>
      <c r="O239" s="76">
        <v>40982</v>
      </c>
      <c r="P239" s="21" t="s">
        <v>2325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2688</v>
      </c>
      <c r="I240" s="76">
        <v>41011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2326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2327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2414</v>
      </c>
      <c r="N241" s="76" t="s">
        <v>2415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2376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2280</v>
      </c>
      <c r="H242" s="76" t="s">
        <v>2422</v>
      </c>
      <c r="I242" s="76">
        <v>40989</v>
      </c>
      <c r="J242" s="21" t="s">
        <v>2281</v>
      </c>
      <c r="K242" s="21" t="s">
        <v>2392</v>
      </c>
      <c r="L242" s="76" t="s">
        <v>2283</v>
      </c>
      <c r="M242" s="76" t="s">
        <v>2598</v>
      </c>
      <c r="N242" s="76" t="s">
        <v>2415</v>
      </c>
      <c r="O242" s="76">
        <v>40991</v>
      </c>
      <c r="P242" s="21" t="s">
        <v>2393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2374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2423</v>
      </c>
      <c r="I243" s="76">
        <v>40996</v>
      </c>
      <c r="J243" s="21" t="s">
        <v>2394</v>
      </c>
      <c r="K243" s="21" t="s">
        <v>2395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2396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2375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2581</v>
      </c>
      <c r="I244" s="76">
        <v>40996</v>
      </c>
      <c r="J244" s="21" t="s">
        <v>2397</v>
      </c>
      <c r="K244" s="21" t="s">
        <v>2398</v>
      </c>
      <c r="L244" s="76" t="s">
        <v>1144</v>
      </c>
      <c r="M244" s="76" t="s">
        <v>2608</v>
      </c>
      <c r="N244" s="76" t="s">
        <v>2367</v>
      </c>
      <c r="O244" s="76">
        <v>40996</v>
      </c>
      <c r="P244" s="21" t="s">
        <v>2399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2400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2444</v>
      </c>
      <c r="I245" s="76">
        <v>40991</v>
      </c>
      <c r="J245" s="21" t="s">
        <v>2219</v>
      </c>
      <c r="K245" s="21" t="s">
        <v>2401</v>
      </c>
      <c r="L245" s="76" t="s">
        <v>2220</v>
      </c>
      <c r="M245" s="76" t="s">
        <v>2582</v>
      </c>
      <c r="N245" s="76" t="s">
        <v>2014</v>
      </c>
      <c r="O245" s="76">
        <v>40994</v>
      </c>
      <c r="P245" s="21" t="s">
        <v>2583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2378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2445</v>
      </c>
      <c r="I246" s="76">
        <v>40994</v>
      </c>
      <c r="J246" s="21" t="s">
        <v>2402</v>
      </c>
      <c r="K246" s="21" t="s">
        <v>2403</v>
      </c>
      <c r="L246" s="76" t="s">
        <v>1164</v>
      </c>
      <c r="M246" s="76" t="s">
        <v>2584</v>
      </c>
      <c r="N246" s="76" t="s">
        <v>1612</v>
      </c>
      <c r="O246" s="76">
        <v>40996</v>
      </c>
      <c r="P246" s="21" t="s">
        <v>2404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2380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2405</v>
      </c>
      <c r="K247" s="21" t="s">
        <v>2406</v>
      </c>
      <c r="L247" s="76" t="s">
        <v>2076</v>
      </c>
      <c r="M247" s="76" t="s">
        <v>2599</v>
      </c>
      <c r="N247" s="76" t="s">
        <v>1674</v>
      </c>
      <c r="O247" s="76">
        <v>40996</v>
      </c>
      <c r="P247" s="21" t="s">
        <v>2407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2410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2416</v>
      </c>
      <c r="K248" s="21" t="s">
        <v>2417</v>
      </c>
      <c r="L248" s="76" t="s">
        <v>2418</v>
      </c>
      <c r="M248" s="76" t="s">
        <v>507</v>
      </c>
      <c r="N248" s="76" t="s">
        <v>507</v>
      </c>
      <c r="O248" s="76" t="s">
        <v>507</v>
      </c>
      <c r="P248" s="21" t="s">
        <v>2419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2447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2461</v>
      </c>
      <c r="H249" s="76" t="s">
        <v>507</v>
      </c>
      <c r="I249" s="76" t="s">
        <v>507</v>
      </c>
      <c r="J249" s="21" t="s">
        <v>2477</v>
      </c>
      <c r="K249" s="21" t="s">
        <v>2478</v>
      </c>
      <c r="L249" s="76" t="s">
        <v>2479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2448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2462</v>
      </c>
      <c r="H250" s="76" t="s">
        <v>2585</v>
      </c>
      <c r="I250" s="76">
        <v>40994</v>
      </c>
      <c r="J250" s="21" t="s">
        <v>2480</v>
      </c>
      <c r="K250" s="21" t="s">
        <v>2481</v>
      </c>
      <c r="L250" s="76" t="s">
        <v>2482</v>
      </c>
      <c r="M250" s="76" t="s">
        <v>2586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2449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2463</v>
      </c>
      <c r="H251" s="76" t="s">
        <v>507</v>
      </c>
      <c r="I251" s="76" t="s">
        <v>507</v>
      </c>
      <c r="J251" s="76" t="s">
        <v>2483</v>
      </c>
      <c r="K251" s="76" t="s">
        <v>2484</v>
      </c>
      <c r="L251" s="76" t="s">
        <v>2485</v>
      </c>
      <c r="M251" s="76" t="s">
        <v>507</v>
      </c>
      <c r="N251" s="76" t="s">
        <v>507</v>
      </c>
      <c r="O251" s="76" t="s">
        <v>507</v>
      </c>
      <c r="P251" s="21" t="s">
        <v>2792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2450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2555</v>
      </c>
      <c r="H252" s="76" t="s">
        <v>2574</v>
      </c>
      <c r="I252" s="76">
        <v>40994</v>
      </c>
      <c r="J252" s="76" t="s">
        <v>2486</v>
      </c>
      <c r="K252" s="76" t="s">
        <v>2487</v>
      </c>
      <c r="L252" s="76" t="s">
        <v>2488</v>
      </c>
      <c r="M252" s="76" t="s">
        <v>2587</v>
      </c>
      <c r="N252" s="76" t="s">
        <v>2415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2451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2464</v>
      </c>
      <c r="H253" s="76" t="s">
        <v>2588</v>
      </c>
      <c r="I253" s="76">
        <v>40996</v>
      </c>
      <c r="J253" s="76" t="s">
        <v>2489</v>
      </c>
      <c r="K253" s="76" t="s">
        <v>2490</v>
      </c>
      <c r="L253" s="76" t="s">
        <v>2491</v>
      </c>
      <c r="M253" s="76" t="s">
        <v>2609</v>
      </c>
      <c r="N253" s="76" t="s">
        <v>2415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2452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2465</v>
      </c>
      <c r="H254" s="76" t="s">
        <v>507</v>
      </c>
      <c r="I254" s="76" t="s">
        <v>507</v>
      </c>
      <c r="J254" s="76" t="s">
        <v>2492</v>
      </c>
      <c r="K254" s="76" t="s">
        <v>2493</v>
      </c>
      <c r="L254" s="76" t="s">
        <v>2494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2453</v>
      </c>
      <c r="C255" s="21">
        <v>40989</v>
      </c>
      <c r="D255" s="76">
        <v>41034</v>
      </c>
      <c r="E255" s="76" t="s">
        <v>1738</v>
      </c>
      <c r="F255" s="76" t="s">
        <v>1582</v>
      </c>
      <c r="G255" s="76" t="s">
        <v>2466</v>
      </c>
      <c r="H255" s="76" t="s">
        <v>507</v>
      </c>
      <c r="I255" s="76" t="s">
        <v>507</v>
      </c>
      <c r="J255" s="76" t="s">
        <v>2495</v>
      </c>
      <c r="K255" s="76" t="s">
        <v>2496</v>
      </c>
      <c r="L255" s="76" t="s">
        <v>2497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2454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2467</v>
      </c>
      <c r="H256" s="76" t="s">
        <v>507</v>
      </c>
      <c r="I256" s="76" t="s">
        <v>507</v>
      </c>
      <c r="J256" s="76" t="s">
        <v>2498</v>
      </c>
      <c r="K256" s="76" t="s">
        <v>2499</v>
      </c>
      <c r="L256" s="76" t="s">
        <v>2500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2455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2468</v>
      </c>
      <c r="H257" s="76" t="s">
        <v>507</v>
      </c>
      <c r="I257" s="76" t="s">
        <v>507</v>
      </c>
      <c r="J257" s="76" t="s">
        <v>2501</v>
      </c>
      <c r="K257" s="76" t="s">
        <v>2502</v>
      </c>
      <c r="L257" s="76" t="s">
        <v>2503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2456</v>
      </c>
      <c r="C258" s="21">
        <v>40989</v>
      </c>
      <c r="D258" s="76">
        <v>41034</v>
      </c>
      <c r="E258" s="76" t="s">
        <v>1581</v>
      </c>
      <c r="F258" s="76" t="s">
        <v>1582</v>
      </c>
      <c r="G258" s="76" t="s">
        <v>2469</v>
      </c>
      <c r="H258" s="76" t="s">
        <v>2854</v>
      </c>
      <c r="I258" s="76">
        <v>41009</v>
      </c>
      <c r="J258" s="76" t="s">
        <v>2504</v>
      </c>
      <c r="K258" s="76" t="s">
        <v>2505</v>
      </c>
      <c r="L258" s="76" t="s">
        <v>2506</v>
      </c>
      <c r="M258" s="76" t="s">
        <v>2855</v>
      </c>
      <c r="N258" s="76" t="s">
        <v>2367</v>
      </c>
      <c r="O258" s="76">
        <v>41010</v>
      </c>
      <c r="P258" s="21" t="s">
        <v>2961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2457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2540</v>
      </c>
      <c r="H259" s="76" t="s">
        <v>2610</v>
      </c>
      <c r="I259" s="76">
        <v>40997</v>
      </c>
      <c r="J259" s="76" t="s">
        <v>2507</v>
      </c>
      <c r="K259" s="76" t="s">
        <v>2508</v>
      </c>
      <c r="L259" s="76" t="s">
        <v>2509</v>
      </c>
      <c r="M259" s="76" t="s">
        <v>2611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2458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2470</v>
      </c>
      <c r="H260" s="76" t="s">
        <v>507</v>
      </c>
      <c r="I260" s="76" t="s">
        <v>507</v>
      </c>
      <c r="J260" s="76" t="s">
        <v>2510</v>
      </c>
      <c r="K260" s="76" t="s">
        <v>2511</v>
      </c>
      <c r="L260" s="76" t="s">
        <v>2512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2459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2471</v>
      </c>
      <c r="H261" s="76" t="s">
        <v>2630</v>
      </c>
      <c r="I261" s="76">
        <v>40998</v>
      </c>
      <c r="J261" s="76" t="s">
        <v>2513</v>
      </c>
      <c r="K261" s="76" t="s">
        <v>2514</v>
      </c>
      <c r="L261" s="76" t="s">
        <v>2515</v>
      </c>
      <c r="M261" s="76" t="s">
        <v>2681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2460</v>
      </c>
      <c r="C262" s="21">
        <v>40989</v>
      </c>
      <c r="D262" s="76">
        <v>41034</v>
      </c>
      <c r="E262" s="76" t="s">
        <v>1581</v>
      </c>
      <c r="F262" s="76" t="s">
        <v>1582</v>
      </c>
      <c r="G262" s="76" t="s">
        <v>2556</v>
      </c>
      <c r="H262" s="76" t="s">
        <v>2879</v>
      </c>
      <c r="I262" s="76">
        <v>41016</v>
      </c>
      <c r="J262" s="76" t="s">
        <v>2516</v>
      </c>
      <c r="K262" s="76" t="s">
        <v>2517</v>
      </c>
      <c r="L262" s="76" t="s">
        <v>2518</v>
      </c>
      <c r="M262" s="76" t="s">
        <v>2889</v>
      </c>
      <c r="N262" s="76" t="s">
        <v>2367</v>
      </c>
      <c r="O262" s="76">
        <v>41016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2589</v>
      </c>
      <c r="H263" s="76" t="s">
        <v>2590</v>
      </c>
      <c r="I263" s="76">
        <v>40995</v>
      </c>
      <c r="J263" s="76" t="s">
        <v>2591</v>
      </c>
      <c r="K263" s="76" t="s">
        <v>2592</v>
      </c>
      <c r="L263" s="76">
        <v>33213213</v>
      </c>
      <c r="M263" s="76" t="s">
        <v>2593</v>
      </c>
      <c r="N263" s="76" t="s">
        <v>2594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2600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2601</v>
      </c>
      <c r="H264" s="76" t="s">
        <v>507</v>
      </c>
      <c r="I264" s="76" t="s">
        <v>507</v>
      </c>
      <c r="J264" s="76" t="s">
        <v>2612</v>
      </c>
      <c r="K264" s="76" t="s">
        <v>2613</v>
      </c>
      <c r="L264" s="76" t="s">
        <v>2614</v>
      </c>
      <c r="M264" s="76" t="s">
        <v>507</v>
      </c>
      <c r="N264" s="76" t="s">
        <v>507</v>
      </c>
      <c r="O264" s="76" t="s">
        <v>507</v>
      </c>
      <c r="P264" s="21" t="s">
        <v>2962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2631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2632</v>
      </c>
      <c r="H265" s="76" t="s">
        <v>2689</v>
      </c>
      <c r="I265" s="76">
        <v>41003</v>
      </c>
      <c r="J265" s="76" t="s">
        <v>2633</v>
      </c>
      <c r="K265" s="76" t="s">
        <v>2634</v>
      </c>
      <c r="L265" s="76" t="s">
        <v>2635</v>
      </c>
      <c r="M265" s="76" t="s">
        <v>2806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2636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2637</v>
      </c>
      <c r="H266" s="76" t="s">
        <v>507</v>
      </c>
      <c r="I266" s="76" t="s">
        <v>507</v>
      </c>
      <c r="J266" s="76" t="s">
        <v>2638</v>
      </c>
      <c r="K266" s="76" t="s">
        <v>2639</v>
      </c>
      <c r="L266" s="76" t="s">
        <v>2640</v>
      </c>
      <c r="M266" s="76" t="s">
        <v>507</v>
      </c>
      <c r="N266" s="76" t="s">
        <v>507</v>
      </c>
      <c r="O266" s="76" t="s">
        <v>507</v>
      </c>
      <c r="P266" s="21" t="s">
        <v>2802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2641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2642</v>
      </c>
      <c r="H267" s="76" t="s">
        <v>507</v>
      </c>
      <c r="I267" s="76" t="s">
        <v>507</v>
      </c>
      <c r="J267" s="76" t="s">
        <v>2643</v>
      </c>
      <c r="K267" s="76" t="s">
        <v>2644</v>
      </c>
      <c r="L267" s="76" t="s">
        <v>2645</v>
      </c>
      <c r="M267" s="76" t="s">
        <v>507</v>
      </c>
      <c r="N267" s="76" t="s">
        <v>507</v>
      </c>
      <c r="O267" s="76" t="s">
        <v>507</v>
      </c>
      <c r="P267" s="21" t="s">
        <v>2963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2646</v>
      </c>
      <c r="C268" s="21">
        <v>40997</v>
      </c>
      <c r="D268" s="76">
        <v>41042</v>
      </c>
      <c r="E268" s="76" t="s">
        <v>1738</v>
      </c>
      <c r="F268" s="76" t="s">
        <v>1582</v>
      </c>
      <c r="G268" s="76" t="s">
        <v>2647</v>
      </c>
      <c r="H268" s="76" t="s">
        <v>507</v>
      </c>
      <c r="I268" s="76" t="s">
        <v>507</v>
      </c>
      <c r="J268" s="76" t="s">
        <v>2648</v>
      </c>
      <c r="K268" s="76" t="s">
        <v>2649</v>
      </c>
      <c r="L268" s="76" t="s">
        <v>2650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2651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2652</v>
      </c>
      <c r="K269" s="76" t="s">
        <v>2653</v>
      </c>
      <c r="L269" s="76" t="s">
        <v>2654</v>
      </c>
      <c r="M269" s="76" t="s">
        <v>507</v>
      </c>
      <c r="N269" s="76" t="s">
        <v>507</v>
      </c>
      <c r="O269" s="76" t="s">
        <v>507</v>
      </c>
      <c r="P269" s="21" t="s">
        <v>2964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2663</v>
      </c>
      <c r="C270" s="21">
        <v>40997</v>
      </c>
      <c r="D270" s="76">
        <v>41042</v>
      </c>
      <c r="E270" s="76" t="s">
        <v>1647</v>
      </c>
      <c r="F270" s="76" t="s">
        <v>1582</v>
      </c>
      <c r="G270" s="76" t="s">
        <v>2655</v>
      </c>
      <c r="H270" s="76" t="s">
        <v>3004</v>
      </c>
      <c r="I270" s="76">
        <v>41023</v>
      </c>
      <c r="J270" s="76" t="s">
        <v>2656</v>
      </c>
      <c r="K270" s="76" t="s">
        <v>2657</v>
      </c>
      <c r="L270" s="76" t="s">
        <v>2658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2664</v>
      </c>
      <c r="C271" s="21">
        <v>40997</v>
      </c>
      <c r="D271" s="76">
        <v>41042</v>
      </c>
      <c r="E271" s="76" t="s">
        <v>1647</v>
      </c>
      <c r="F271" s="76" t="s">
        <v>1582</v>
      </c>
      <c r="G271" s="76" t="s">
        <v>2880</v>
      </c>
      <c r="H271" s="76" t="s">
        <v>2803</v>
      </c>
      <c r="I271" s="76">
        <v>41022</v>
      </c>
      <c r="J271" s="76" t="s">
        <v>2660</v>
      </c>
      <c r="K271" s="76" t="s">
        <v>2661</v>
      </c>
      <c r="L271" s="76" t="s">
        <v>2662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2769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2856</v>
      </c>
      <c r="I272" s="76">
        <v>41011</v>
      </c>
      <c r="J272" s="76" t="s">
        <v>2690</v>
      </c>
      <c r="K272" s="76" t="s">
        <v>2691</v>
      </c>
      <c r="L272" s="76" t="s">
        <v>2692</v>
      </c>
      <c r="M272" s="76" t="s">
        <v>2866</v>
      </c>
      <c r="N272" s="76" t="s">
        <v>2867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2770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2857</v>
      </c>
      <c r="I273" s="76">
        <v>41010</v>
      </c>
      <c r="J273" s="76" t="s">
        <v>2693</v>
      </c>
      <c r="K273" s="76" t="s">
        <v>2694</v>
      </c>
      <c r="L273" s="76" t="s">
        <v>2695</v>
      </c>
      <c r="M273" s="76" t="s">
        <v>2864</v>
      </c>
      <c r="N273" s="76" t="s">
        <v>2865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2771</v>
      </c>
      <c r="C274" s="21">
        <v>41002</v>
      </c>
      <c r="D274" s="76">
        <v>41047</v>
      </c>
      <c r="E274" s="76" t="s">
        <v>1581</v>
      </c>
      <c r="F274" s="76" t="s">
        <v>1582</v>
      </c>
      <c r="G274" s="76" t="s">
        <v>118</v>
      </c>
      <c r="H274" s="76" t="s">
        <v>2858</v>
      </c>
      <c r="I274" s="76">
        <v>41016</v>
      </c>
      <c r="J274" s="76" t="s">
        <v>2696</v>
      </c>
      <c r="K274" s="76" t="s">
        <v>2697</v>
      </c>
      <c r="L274" s="76" t="s">
        <v>2768</v>
      </c>
      <c r="M274" s="76" t="s">
        <v>2977</v>
      </c>
      <c r="N274" s="76" t="s">
        <v>1644</v>
      </c>
      <c r="O274" s="76">
        <v>41016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2772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2698</v>
      </c>
      <c r="K275" s="76" t="s">
        <v>2699</v>
      </c>
      <c r="L275" s="76" t="s">
        <v>2700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2773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2872</v>
      </c>
      <c r="I276" s="76">
        <v>41012</v>
      </c>
      <c r="J276" s="76" t="s">
        <v>2701</v>
      </c>
      <c r="K276" s="76" t="s">
        <v>2702</v>
      </c>
      <c r="L276" s="76" t="s">
        <v>2703</v>
      </c>
      <c r="M276" s="76" t="s">
        <v>2873</v>
      </c>
      <c r="N276" s="76" t="s">
        <v>2370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1581</v>
      </c>
      <c r="F277" s="76" t="s">
        <v>1828</v>
      </c>
      <c r="G277" s="76" t="s">
        <v>118</v>
      </c>
      <c r="H277" s="76" t="s">
        <v>3006</v>
      </c>
      <c r="I277" s="21">
        <v>41017</v>
      </c>
      <c r="J277" s="76" t="s">
        <v>2704</v>
      </c>
      <c r="K277" s="76" t="s">
        <v>2705</v>
      </c>
      <c r="L277" s="76" t="s">
        <v>2706</v>
      </c>
      <c r="M277" s="76" t="s">
        <v>3007</v>
      </c>
      <c r="N277" s="76" t="s">
        <v>2214</v>
      </c>
      <c r="O277" s="76">
        <v>41019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2774</v>
      </c>
      <c r="C278" s="21">
        <v>41002</v>
      </c>
      <c r="D278" s="76">
        <v>41047</v>
      </c>
      <c r="E278" s="76" t="s">
        <v>1647</v>
      </c>
      <c r="F278" s="76" t="s">
        <v>1582</v>
      </c>
      <c r="G278" s="76" t="s">
        <v>118</v>
      </c>
      <c r="H278" s="76" t="s">
        <v>3069</v>
      </c>
      <c r="I278" s="76">
        <v>41019</v>
      </c>
      <c r="J278" s="76" t="s">
        <v>2707</v>
      </c>
      <c r="K278" s="76" t="s">
        <v>2708</v>
      </c>
      <c r="L278" s="76" t="s">
        <v>2709</v>
      </c>
      <c r="M278" s="76" t="s">
        <v>3070</v>
      </c>
      <c r="N278" s="76" t="s">
        <v>2891</v>
      </c>
      <c r="O278" s="76" t="s">
        <v>507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2775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2710</v>
      </c>
      <c r="K279" s="76" t="s">
        <v>2711</v>
      </c>
      <c r="L279" s="76" t="s">
        <v>2712</v>
      </c>
      <c r="M279" s="76" t="s">
        <v>507</v>
      </c>
      <c r="N279" s="76" t="s">
        <v>507</v>
      </c>
      <c r="O279" s="76" t="s">
        <v>507</v>
      </c>
      <c r="P279" s="21" t="s">
        <v>2965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2776</v>
      </c>
      <c r="C280" s="21">
        <v>41002</v>
      </c>
      <c r="D280" s="76">
        <v>41047</v>
      </c>
      <c r="E280" s="76" t="s">
        <v>1581</v>
      </c>
      <c r="F280" s="76" t="s">
        <v>1582</v>
      </c>
      <c r="G280" s="76" t="s">
        <v>118</v>
      </c>
      <c r="H280" s="76" t="s">
        <v>2881</v>
      </c>
      <c r="I280" s="76">
        <v>41017</v>
      </c>
      <c r="J280" s="76" t="s">
        <v>2713</v>
      </c>
      <c r="K280" s="76" t="s">
        <v>2714</v>
      </c>
      <c r="L280" s="76" t="s">
        <v>2715</v>
      </c>
      <c r="M280" s="76" t="s">
        <v>3008</v>
      </c>
      <c r="N280" s="76" t="s">
        <v>2025</v>
      </c>
      <c r="O280" s="76">
        <v>41017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2716</v>
      </c>
      <c r="K281" s="76" t="s">
        <v>2717</v>
      </c>
      <c r="L281" s="76" t="s">
        <v>2718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2777</v>
      </c>
      <c r="C282" s="21">
        <v>41002</v>
      </c>
      <c r="D282" s="76">
        <v>41047</v>
      </c>
      <c r="E282" s="76" t="s">
        <v>1581</v>
      </c>
      <c r="F282" s="76" t="s">
        <v>1582</v>
      </c>
      <c r="G282" s="76" t="s">
        <v>118</v>
      </c>
      <c r="H282" s="76" t="s">
        <v>2882</v>
      </c>
      <c r="I282" s="76">
        <v>41015</v>
      </c>
      <c r="J282" s="76" t="s">
        <v>2719</v>
      </c>
      <c r="K282" s="76" t="s">
        <v>2720</v>
      </c>
      <c r="L282" s="76" t="s">
        <v>2721</v>
      </c>
      <c r="M282" s="76" t="s">
        <v>2890</v>
      </c>
      <c r="N282" s="76" t="s">
        <v>2891</v>
      </c>
      <c r="O282" s="76">
        <v>41015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2778</v>
      </c>
      <c r="C283" s="21">
        <v>41002</v>
      </c>
      <c r="D283" s="76">
        <v>41047</v>
      </c>
      <c r="E283" s="76" t="s">
        <v>1581</v>
      </c>
      <c r="F283" s="76" t="s">
        <v>1582</v>
      </c>
      <c r="G283" s="76" t="s">
        <v>118</v>
      </c>
      <c r="H283" s="76" t="s">
        <v>2966</v>
      </c>
      <c r="I283" s="76">
        <v>41018</v>
      </c>
      <c r="J283" s="76" t="s">
        <v>2722</v>
      </c>
      <c r="K283" s="76" t="s">
        <v>2723</v>
      </c>
      <c r="L283" s="76" t="s">
        <v>2724</v>
      </c>
      <c r="M283" s="76" t="s">
        <v>3071</v>
      </c>
      <c r="N283" s="76" t="s">
        <v>1612</v>
      </c>
      <c r="O283" s="76">
        <v>41018</v>
      </c>
      <c r="P283" s="21" t="s">
        <v>2967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2779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2874</v>
      </c>
      <c r="I284" s="76">
        <v>41012</v>
      </c>
      <c r="J284" s="76" t="s">
        <v>2725</v>
      </c>
      <c r="K284" s="76" t="s">
        <v>2726</v>
      </c>
      <c r="L284" s="76" t="s">
        <v>2727</v>
      </c>
      <c r="M284" s="76" t="s">
        <v>2875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2728</v>
      </c>
      <c r="K285" s="76" t="s">
        <v>2729</v>
      </c>
      <c r="L285" s="76" t="s">
        <v>2730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2780</v>
      </c>
      <c r="C286" s="21">
        <v>41002</v>
      </c>
      <c r="D286" s="76">
        <v>41047</v>
      </c>
      <c r="E286" s="76" t="s">
        <v>1581</v>
      </c>
      <c r="F286" s="76" t="s">
        <v>1582</v>
      </c>
      <c r="G286" s="76" t="s">
        <v>118</v>
      </c>
      <c r="H286" s="76" t="s">
        <v>2883</v>
      </c>
      <c r="I286" s="76">
        <v>41016</v>
      </c>
      <c r="J286" s="76" t="s">
        <v>2731</v>
      </c>
      <c r="K286" s="76" t="s">
        <v>2732</v>
      </c>
      <c r="L286" s="76" t="s">
        <v>2733</v>
      </c>
      <c r="M286" s="76" t="s">
        <v>2968</v>
      </c>
      <c r="N286" s="76" t="s">
        <v>2370</v>
      </c>
      <c r="O286" s="76">
        <v>41016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2781</v>
      </c>
      <c r="C287" s="21">
        <v>41002</v>
      </c>
      <c r="D287" s="76">
        <v>41047</v>
      </c>
      <c r="E287" s="76" t="s">
        <v>1590</v>
      </c>
      <c r="F287" s="76" t="s">
        <v>1582</v>
      </c>
      <c r="G287" s="76" t="s">
        <v>118</v>
      </c>
      <c r="H287" s="76" t="s">
        <v>507</v>
      </c>
      <c r="I287" s="76">
        <v>41022</v>
      </c>
      <c r="J287" s="76" t="s">
        <v>2734</v>
      </c>
      <c r="K287" s="76" t="s">
        <v>2735</v>
      </c>
      <c r="L287" s="76" t="s">
        <v>2736</v>
      </c>
      <c r="M287" s="76" t="s">
        <v>507</v>
      </c>
      <c r="N287" s="76" t="s">
        <v>507</v>
      </c>
      <c r="O287" s="76" t="s">
        <v>507</v>
      </c>
      <c r="P287" s="21" t="s">
        <v>2969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2782</v>
      </c>
      <c r="C288" s="21">
        <v>41002</v>
      </c>
      <c r="D288" s="76">
        <v>41047</v>
      </c>
      <c r="E288" s="76" t="s">
        <v>1590</v>
      </c>
      <c r="F288" s="76" t="s">
        <v>1582</v>
      </c>
      <c r="G288" s="76" t="s">
        <v>118</v>
      </c>
      <c r="H288" s="76" t="s">
        <v>2970</v>
      </c>
      <c r="I288" s="76">
        <v>41022</v>
      </c>
      <c r="J288" s="76" t="s">
        <v>2737</v>
      </c>
      <c r="K288" s="76" t="s">
        <v>2738</v>
      </c>
      <c r="L288" s="76" t="s">
        <v>2739</v>
      </c>
      <c r="M288" s="76" t="s">
        <v>507</v>
      </c>
      <c r="N288" s="76" t="s">
        <v>507</v>
      </c>
      <c r="O288" s="76" t="s">
        <v>507</v>
      </c>
      <c r="P288" s="21" t="s">
        <v>2971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2783</v>
      </c>
      <c r="C289" s="21">
        <v>41002</v>
      </c>
      <c r="D289" s="76">
        <v>41047</v>
      </c>
      <c r="E289" s="76" t="s">
        <v>1647</v>
      </c>
      <c r="F289" s="76" t="s">
        <v>1582</v>
      </c>
      <c r="G289" s="76" t="s">
        <v>118</v>
      </c>
      <c r="H289" s="76" t="s">
        <v>3009</v>
      </c>
      <c r="I289" s="76">
        <v>41019</v>
      </c>
      <c r="J289" s="76" t="s">
        <v>2740</v>
      </c>
      <c r="K289" s="76" t="s">
        <v>2741</v>
      </c>
      <c r="L289" s="76" t="s">
        <v>2742</v>
      </c>
      <c r="M289" s="76" t="s">
        <v>3072</v>
      </c>
      <c r="N289" s="76" t="s">
        <v>2607</v>
      </c>
      <c r="O289" s="76" t="s">
        <v>507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2743</v>
      </c>
      <c r="K290" s="76" t="s">
        <v>2744</v>
      </c>
      <c r="L290" s="76" t="s">
        <v>2745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2784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2876</v>
      </c>
      <c r="I291" s="76">
        <v>41012</v>
      </c>
      <c r="J291" s="76" t="s">
        <v>2746</v>
      </c>
      <c r="K291" s="76" t="s">
        <v>2747</v>
      </c>
      <c r="L291" s="76" t="s">
        <v>2748</v>
      </c>
      <c r="M291" s="76" t="s">
        <v>2877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2785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2749</v>
      </c>
      <c r="K292" s="76" t="s">
        <v>2750</v>
      </c>
      <c r="L292" s="76" t="s">
        <v>2751</v>
      </c>
      <c r="M292" s="76" t="s">
        <v>507</v>
      </c>
      <c r="N292" s="76" t="s">
        <v>507</v>
      </c>
      <c r="O292" s="76" t="s">
        <v>507</v>
      </c>
      <c r="P292" s="21" t="s">
        <v>2972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2786</v>
      </c>
      <c r="C293" s="21">
        <v>41002</v>
      </c>
      <c r="D293" s="76">
        <v>41047</v>
      </c>
      <c r="E293" s="76" t="s">
        <v>1647</v>
      </c>
      <c r="F293" s="76" t="s">
        <v>1582</v>
      </c>
      <c r="G293" s="76" t="s">
        <v>118</v>
      </c>
      <c r="H293" s="76" t="s">
        <v>3010</v>
      </c>
      <c r="I293" s="76">
        <v>41019</v>
      </c>
      <c r="J293" s="76" t="s">
        <v>2752</v>
      </c>
      <c r="K293" s="76" t="s">
        <v>2753</v>
      </c>
      <c r="L293" s="76" t="s">
        <v>2754</v>
      </c>
      <c r="M293" s="76" t="s">
        <v>3073</v>
      </c>
      <c r="N293" s="76" t="s">
        <v>1619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2787</v>
      </c>
      <c r="C294" s="21">
        <v>41002</v>
      </c>
      <c r="D294" s="76">
        <v>41047</v>
      </c>
      <c r="E294" s="76" t="s">
        <v>1590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2755</v>
      </c>
      <c r="K294" s="76" t="s">
        <v>2756</v>
      </c>
      <c r="L294" s="76" t="s">
        <v>2757</v>
      </c>
      <c r="M294" s="76" t="s">
        <v>507</v>
      </c>
      <c r="N294" s="76" t="s">
        <v>507</v>
      </c>
      <c r="O294" s="76" t="s">
        <v>507</v>
      </c>
      <c r="P294" s="21" t="s">
        <v>3074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2788</v>
      </c>
      <c r="C295" s="21">
        <v>41002</v>
      </c>
      <c r="D295" s="76">
        <v>41047</v>
      </c>
      <c r="E295" s="76" t="s">
        <v>1647</v>
      </c>
      <c r="F295" s="76" t="s">
        <v>1582</v>
      </c>
      <c r="G295" s="76" t="s">
        <v>118</v>
      </c>
      <c r="H295" s="76" t="s">
        <v>2884</v>
      </c>
      <c r="I295" s="76">
        <v>41022</v>
      </c>
      <c r="J295" s="76" t="s">
        <v>2758</v>
      </c>
      <c r="K295" s="76" t="s">
        <v>2759</v>
      </c>
      <c r="L295" s="76" t="s">
        <v>2760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2789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2761</v>
      </c>
      <c r="H296" s="76" t="s">
        <v>507</v>
      </c>
      <c r="I296" s="76" t="s">
        <v>507</v>
      </c>
      <c r="J296" s="76" t="s">
        <v>2762</v>
      </c>
      <c r="K296" s="76" t="s">
        <v>2763</v>
      </c>
      <c r="L296" s="76" t="s">
        <v>2764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2790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2885</v>
      </c>
      <c r="I297" s="76">
        <v>41019</v>
      </c>
      <c r="J297" s="76" t="s">
        <v>2765</v>
      </c>
      <c r="K297" s="76" t="s">
        <v>2766</v>
      </c>
      <c r="L297" s="76" t="s">
        <v>2767</v>
      </c>
      <c r="M297" s="76" t="s">
        <v>3075</v>
      </c>
      <c r="N297" s="76" t="s">
        <v>1599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1581</v>
      </c>
      <c r="F298" s="76" t="s">
        <v>1582</v>
      </c>
      <c r="G298" s="76" t="s">
        <v>2807</v>
      </c>
      <c r="H298" s="76" t="s">
        <v>2886</v>
      </c>
      <c r="I298" s="76">
        <v>41015</v>
      </c>
      <c r="J298" s="76" t="s">
        <v>2808</v>
      </c>
      <c r="K298" s="76" t="s">
        <v>2809</v>
      </c>
      <c r="L298" s="76" t="s">
        <v>2810</v>
      </c>
      <c r="M298" s="76" t="s">
        <v>2892</v>
      </c>
      <c r="N298" s="76" t="s">
        <v>2887</v>
      </c>
      <c r="O298" s="76">
        <v>41015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2811</v>
      </c>
      <c r="H299" s="76" t="s">
        <v>507</v>
      </c>
      <c r="I299" s="76" t="s">
        <v>507</v>
      </c>
      <c r="J299" s="76" t="s">
        <v>2812</v>
      </c>
      <c r="K299" s="76" t="s">
        <v>2813</v>
      </c>
      <c r="L299" s="76" t="s">
        <v>2814</v>
      </c>
      <c r="M299" s="76" t="s">
        <v>507</v>
      </c>
      <c r="N299" s="76" t="s">
        <v>507</v>
      </c>
      <c r="O299" s="76" t="s">
        <v>507</v>
      </c>
      <c r="P299" s="21" t="s">
        <v>2973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2815</v>
      </c>
      <c r="H300" s="76" t="s">
        <v>507</v>
      </c>
      <c r="I300" s="76" t="s">
        <v>507</v>
      </c>
      <c r="J300" s="76" t="s">
        <v>2816</v>
      </c>
      <c r="K300" s="76" t="s">
        <v>2817</v>
      </c>
      <c r="L300" s="76" t="s">
        <v>2818</v>
      </c>
      <c r="M300" s="76" t="s">
        <v>507</v>
      </c>
      <c r="N300" s="76" t="s">
        <v>507</v>
      </c>
      <c r="O300" s="76" t="s">
        <v>507</v>
      </c>
      <c r="P300" s="21" t="s">
        <v>2974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2819</v>
      </c>
      <c r="H301" s="76" t="s">
        <v>507</v>
      </c>
      <c r="I301" s="76" t="s">
        <v>507</v>
      </c>
      <c r="J301" t="s">
        <v>2820</v>
      </c>
      <c r="K301" t="s">
        <v>2821</v>
      </c>
      <c r="L301" t="s">
        <v>2822</v>
      </c>
      <c r="M301" s="76" t="s">
        <v>507</v>
      </c>
      <c r="N301" s="76" t="s">
        <v>507</v>
      </c>
      <c r="O301" s="76" t="s">
        <v>507</v>
      </c>
      <c r="P301" s="21" t="s">
        <v>2975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1738</v>
      </c>
      <c r="F302" t="s">
        <v>1582</v>
      </c>
      <c r="G302" t="s">
        <v>2823</v>
      </c>
      <c r="H302" s="76" t="s">
        <v>507</v>
      </c>
      <c r="I302" s="76" t="s">
        <v>507</v>
      </c>
      <c r="J302" t="s">
        <v>2824</v>
      </c>
      <c r="K302" t="s">
        <v>2825</v>
      </c>
      <c r="L302" t="s">
        <v>2826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1581</v>
      </c>
      <c r="F303" t="s">
        <v>1582</v>
      </c>
      <c r="G303" t="s">
        <v>2827</v>
      </c>
      <c r="H303" s="76" t="s">
        <v>3011</v>
      </c>
      <c r="I303" s="76">
        <v>41018</v>
      </c>
      <c r="J303" t="s">
        <v>2828</v>
      </c>
      <c r="K303" t="s">
        <v>2829</v>
      </c>
      <c r="L303" t="s">
        <v>2830</v>
      </c>
      <c r="M303" s="76" t="s">
        <v>3076</v>
      </c>
      <c r="N303" s="76" t="s">
        <v>3077</v>
      </c>
      <c r="O303" s="76">
        <v>41018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1581</v>
      </c>
      <c r="F304" t="s">
        <v>1582</v>
      </c>
      <c r="G304" t="s">
        <v>2827</v>
      </c>
      <c r="H304" s="76" t="s">
        <v>2888</v>
      </c>
      <c r="I304" s="76">
        <v>41017</v>
      </c>
      <c r="J304" t="s">
        <v>2828</v>
      </c>
      <c r="K304" t="s">
        <v>2831</v>
      </c>
      <c r="L304" t="s">
        <v>2830</v>
      </c>
      <c r="M304" s="76" t="s">
        <v>3012</v>
      </c>
      <c r="N304" s="76" t="s">
        <v>2014</v>
      </c>
      <c r="O304" s="76">
        <v>41017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1647</v>
      </c>
      <c r="F305" t="s">
        <v>1582</v>
      </c>
      <c r="G305" t="s">
        <v>2832</v>
      </c>
      <c r="H305" s="76" t="s">
        <v>3005</v>
      </c>
      <c r="I305" s="76">
        <v>41022</v>
      </c>
      <c r="J305" t="s">
        <v>2833</v>
      </c>
      <c r="K305" t="s">
        <v>2834</v>
      </c>
      <c r="L305" t="s">
        <v>2835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2851</v>
      </c>
      <c r="H306" s="76" t="s">
        <v>507</v>
      </c>
      <c r="I306" s="76" t="s">
        <v>507</v>
      </c>
      <c r="J306" t="s">
        <v>2859</v>
      </c>
      <c r="K306" t="s">
        <v>2860</v>
      </c>
      <c r="L306" t="s">
        <v>2861</v>
      </c>
      <c r="M306" s="76" t="s">
        <v>507</v>
      </c>
      <c r="N306" s="76" t="s">
        <v>507</v>
      </c>
      <c r="O306" s="76" t="s">
        <v>507</v>
      </c>
      <c r="P306" s="21" t="s">
        <v>2976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1647</v>
      </c>
      <c r="F307" s="76" t="s">
        <v>1582</v>
      </c>
      <c r="G307" s="76" t="s">
        <v>2893</v>
      </c>
      <c r="H307" s="76" t="s">
        <v>507</v>
      </c>
      <c r="I307" s="76">
        <v>41023</v>
      </c>
      <c r="J307" s="76" t="s">
        <v>2894</v>
      </c>
      <c r="K307" s="76" t="s">
        <v>2895</v>
      </c>
      <c r="L307" s="76" t="s">
        <v>2896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1590</v>
      </c>
      <c r="F308" s="76" t="s">
        <v>1582</v>
      </c>
      <c r="G308" s="76" t="s">
        <v>2897</v>
      </c>
      <c r="H308" s="76" t="s">
        <v>507</v>
      </c>
      <c r="I308" s="76" t="s">
        <v>507</v>
      </c>
      <c r="J308" s="76" t="s">
        <v>2898</v>
      </c>
      <c r="K308" s="76" t="s">
        <v>2899</v>
      </c>
      <c r="L308" s="76" t="s">
        <v>2900</v>
      </c>
      <c r="M308" s="76" t="s">
        <v>507</v>
      </c>
      <c r="N308" s="76" t="s">
        <v>507</v>
      </c>
      <c r="O308" s="76" t="s">
        <v>507</v>
      </c>
      <c r="P308" s="21" t="s">
        <v>3078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1590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2901</v>
      </c>
      <c r="K309" s="76" t="s">
        <v>2902</v>
      </c>
      <c r="L309" s="76" t="s">
        <v>2903</v>
      </c>
      <c r="M309" s="76" t="s">
        <v>507</v>
      </c>
      <c r="N309" s="76" t="s">
        <v>507</v>
      </c>
      <c r="O309" s="76" t="s">
        <v>507</v>
      </c>
      <c r="P309" s="21" t="s">
        <v>3079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1590</v>
      </c>
      <c r="F310" s="76" t="s">
        <v>1582</v>
      </c>
      <c r="G310" s="76" t="s">
        <v>2904</v>
      </c>
      <c r="H310" s="76" t="s">
        <v>507</v>
      </c>
      <c r="I310" s="76" t="s">
        <v>507</v>
      </c>
      <c r="J310" s="76" t="s">
        <v>2905</v>
      </c>
      <c r="K310" s="76" t="s">
        <v>2906</v>
      </c>
      <c r="L310" s="76" t="s">
        <v>2907</v>
      </c>
      <c r="M310" s="76" t="s">
        <v>507</v>
      </c>
      <c r="N310" s="76" t="s">
        <v>507</v>
      </c>
      <c r="O310" s="76" t="s">
        <v>507</v>
      </c>
      <c r="P310" s="21" t="s">
        <v>3080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1738</v>
      </c>
      <c r="F311" s="76" t="s">
        <v>1582</v>
      </c>
      <c r="G311" s="76" t="s">
        <v>2908</v>
      </c>
      <c r="H311" s="76" t="s">
        <v>507</v>
      </c>
      <c r="I311" s="76" t="s">
        <v>507</v>
      </c>
      <c r="J311" s="76" t="s">
        <v>2909</v>
      </c>
      <c r="K311" s="76" t="s">
        <v>2910</v>
      </c>
      <c r="L311" s="76" t="s">
        <v>2911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1738</v>
      </c>
      <c r="F312" s="76" t="s">
        <v>1582</v>
      </c>
      <c r="G312" s="76" t="s">
        <v>2912</v>
      </c>
      <c r="H312" s="76" t="s">
        <v>507</v>
      </c>
      <c r="I312" s="76" t="s">
        <v>507</v>
      </c>
      <c r="J312" s="76" t="s">
        <v>2913</v>
      </c>
      <c r="K312" s="76" t="s">
        <v>2914</v>
      </c>
      <c r="L312" s="76" t="s">
        <v>2915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1647</v>
      </c>
      <c r="F313" s="76" t="s">
        <v>1582</v>
      </c>
      <c r="G313" s="76" t="s">
        <v>2916</v>
      </c>
      <c r="H313" s="76" t="s">
        <v>507</v>
      </c>
      <c r="I313" s="76">
        <v>41025</v>
      </c>
      <c r="J313" s="76" t="s">
        <v>2917</v>
      </c>
      <c r="K313" s="76" t="s">
        <v>2918</v>
      </c>
      <c r="L313" s="76" t="s">
        <v>2919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1590</v>
      </c>
      <c r="F314" s="76" t="s">
        <v>1582</v>
      </c>
      <c r="G314" s="76" t="s">
        <v>2920</v>
      </c>
      <c r="H314" s="76" t="s">
        <v>507</v>
      </c>
      <c r="I314" s="76" t="s">
        <v>507</v>
      </c>
      <c r="J314" s="76" t="s">
        <v>2921</v>
      </c>
      <c r="K314" s="76" t="s">
        <v>2922</v>
      </c>
      <c r="L314" s="76" t="s">
        <v>2923</v>
      </c>
      <c r="M314" s="76" t="s">
        <v>507</v>
      </c>
      <c r="N314" s="76" t="s">
        <v>507</v>
      </c>
      <c r="O314" s="76" t="s">
        <v>507</v>
      </c>
      <c r="P314" s="21" t="s">
        <v>3081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1590</v>
      </c>
      <c r="F315" s="76" t="s">
        <v>1582</v>
      </c>
      <c r="G315" s="76" t="s">
        <v>2924</v>
      </c>
      <c r="H315" s="76" t="s">
        <v>507</v>
      </c>
      <c r="I315" s="76" t="s">
        <v>507</v>
      </c>
      <c r="J315" s="76" t="s">
        <v>2925</v>
      </c>
      <c r="K315" s="76" t="s">
        <v>2926</v>
      </c>
      <c r="L315" s="76" t="s">
        <v>2927</v>
      </c>
      <c r="M315" s="76" t="s">
        <v>507</v>
      </c>
      <c r="N315" s="76" t="s">
        <v>507</v>
      </c>
      <c r="O315" s="76" t="s">
        <v>507</v>
      </c>
      <c r="P315" s="21" t="s">
        <v>3082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2928</v>
      </c>
      <c r="H316" s="76" t="s">
        <v>507</v>
      </c>
      <c r="I316" s="76" t="s">
        <v>507</v>
      </c>
      <c r="J316" s="76" t="s">
        <v>2929</v>
      </c>
      <c r="K316" s="76" t="s">
        <v>2930</v>
      </c>
      <c r="L316" s="76" t="s">
        <v>2931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1738</v>
      </c>
      <c r="F317" t="s">
        <v>1582</v>
      </c>
      <c r="G317" t="s">
        <v>2978</v>
      </c>
      <c r="H317" s="76" t="s">
        <v>507</v>
      </c>
      <c r="I317" s="76" t="s">
        <v>507</v>
      </c>
      <c r="J317" t="s">
        <v>2979</v>
      </c>
      <c r="K317" t="s">
        <v>2980</v>
      </c>
      <c r="L317" t="s">
        <v>2981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2982</v>
      </c>
      <c r="H318" s="76" t="s">
        <v>507</v>
      </c>
      <c r="I318" s="76" t="s">
        <v>507</v>
      </c>
      <c r="J318" t="s">
        <v>2983</v>
      </c>
      <c r="K318" t="s">
        <v>2984</v>
      </c>
      <c r="L318" t="s">
        <v>2985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1738</v>
      </c>
      <c r="F319" t="s">
        <v>1582</v>
      </c>
      <c r="G319" t="s">
        <v>2986</v>
      </c>
      <c r="H319" s="76" t="s">
        <v>507</v>
      </c>
      <c r="I319" s="76" t="s">
        <v>507</v>
      </c>
      <c r="J319" t="s">
        <v>2987</v>
      </c>
      <c r="K319" t="s">
        <v>2988</v>
      </c>
      <c r="L319" t="s">
        <v>2989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1647</v>
      </c>
      <c r="F320" t="s">
        <v>1582</v>
      </c>
      <c r="G320" t="s">
        <v>2990</v>
      </c>
      <c r="H320" s="76" t="s">
        <v>507</v>
      </c>
      <c r="I320" s="76">
        <v>41022</v>
      </c>
      <c r="J320" t="s">
        <v>2991</v>
      </c>
      <c r="K320" t="s">
        <v>2992</v>
      </c>
      <c r="L320" t="s">
        <v>2993</v>
      </c>
      <c r="M320" s="76" t="s">
        <v>507</v>
      </c>
      <c r="N320" s="76" t="s">
        <v>507</v>
      </c>
      <c r="O320" s="76" t="s">
        <v>507</v>
      </c>
      <c r="P320" s="21" t="s">
        <v>507</v>
      </c>
      <c r="Q320" s="76" t="s">
        <v>507</v>
      </c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1738</v>
      </c>
      <c r="F321" t="s">
        <v>1582</v>
      </c>
      <c r="G321" t="s">
        <v>3014</v>
      </c>
      <c r="H321" s="76" t="s">
        <v>507</v>
      </c>
      <c r="I321" s="76" t="s">
        <v>507</v>
      </c>
      <c r="J321" t="s">
        <v>3015</v>
      </c>
      <c r="K321" t="s">
        <v>3016</v>
      </c>
      <c r="L321" t="s">
        <v>3017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1738</v>
      </c>
      <c r="F322" t="s">
        <v>1582</v>
      </c>
      <c r="G322" t="s">
        <v>3018</v>
      </c>
      <c r="H322" s="76" t="s">
        <v>507</v>
      </c>
      <c r="I322" s="76" t="s">
        <v>507</v>
      </c>
      <c r="J322" t="s">
        <v>3019</v>
      </c>
      <c r="K322" t="s">
        <v>3020</v>
      </c>
      <c r="L322" t="s">
        <v>3021</v>
      </c>
      <c r="M322" s="76" t="s">
        <v>507</v>
      </c>
      <c r="N322" s="76" t="s">
        <v>507</v>
      </c>
      <c r="O322" s="76" t="s">
        <v>507</v>
      </c>
      <c r="P322" s="21" t="s">
        <v>507</v>
      </c>
      <c r="Q322" s="76" t="s">
        <v>507</v>
      </c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1738</v>
      </c>
      <c r="F323" t="s">
        <v>1582</v>
      </c>
      <c r="G323" t="s">
        <v>3022</v>
      </c>
      <c r="H323" s="76" t="s">
        <v>507</v>
      </c>
      <c r="I323" s="76" t="s">
        <v>507</v>
      </c>
      <c r="J323" t="s">
        <v>3023</v>
      </c>
      <c r="K323" t="s">
        <v>3024</v>
      </c>
      <c r="L323" t="s">
        <v>3025</v>
      </c>
      <c r="M323" s="76" t="s">
        <v>507</v>
      </c>
      <c r="N323" s="76" t="s">
        <v>507</v>
      </c>
      <c r="O323" s="76" t="s">
        <v>507</v>
      </c>
      <c r="P323" s="21" t="s">
        <v>507</v>
      </c>
      <c r="Q323" s="76" t="s">
        <v>507</v>
      </c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1738</v>
      </c>
      <c r="F324" t="s">
        <v>1582</v>
      </c>
      <c r="G324" t="s">
        <v>3026</v>
      </c>
      <c r="H324" s="76" t="s">
        <v>507</v>
      </c>
      <c r="I324" s="76" t="s">
        <v>507</v>
      </c>
      <c r="J324" t="s">
        <v>3027</v>
      </c>
      <c r="K324" t="s">
        <v>3028</v>
      </c>
      <c r="L324" t="s">
        <v>3029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1582</v>
      </c>
      <c r="G325" t="s">
        <v>3030</v>
      </c>
      <c r="H325" s="76" t="s">
        <v>507</v>
      </c>
      <c r="I325" s="76" t="s">
        <v>507</v>
      </c>
      <c r="J325" t="s">
        <v>3031</v>
      </c>
      <c r="K325" t="s">
        <v>3032</v>
      </c>
      <c r="L325" t="s">
        <v>3033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1738</v>
      </c>
      <c r="F326" t="s">
        <v>1582</v>
      </c>
      <c r="G326" t="s">
        <v>3034</v>
      </c>
      <c r="H326" s="76" t="s">
        <v>507</v>
      </c>
      <c r="I326" s="76" t="s">
        <v>507</v>
      </c>
      <c r="J326" t="s">
        <v>3035</v>
      </c>
      <c r="K326" t="s">
        <v>3036</v>
      </c>
      <c r="L326" t="s">
        <v>3037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1738</v>
      </c>
      <c r="F327" t="s">
        <v>1582</v>
      </c>
      <c r="G327" t="s">
        <v>3038</v>
      </c>
      <c r="H327" s="76" t="s">
        <v>507</v>
      </c>
      <c r="I327" s="76" t="s">
        <v>507</v>
      </c>
      <c r="J327" t="s">
        <v>3039</v>
      </c>
      <c r="K327" t="s">
        <v>3040</v>
      </c>
      <c r="L327" t="s">
        <v>3041</v>
      </c>
      <c r="M327" s="76" t="s">
        <v>507</v>
      </c>
      <c r="N327" s="76" t="s">
        <v>507</v>
      </c>
      <c r="O327" s="76" t="s">
        <v>507</v>
      </c>
      <c r="P327" s="21" t="s">
        <v>507</v>
      </c>
      <c r="Q327" s="76" t="s">
        <v>507</v>
      </c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1738</v>
      </c>
      <c r="F328" t="s">
        <v>1582</v>
      </c>
      <c r="G328" t="s">
        <v>3042</v>
      </c>
      <c r="H328" s="76" t="s">
        <v>507</v>
      </c>
      <c r="I328" s="76" t="s">
        <v>507</v>
      </c>
      <c r="J328" t="s">
        <v>3043</v>
      </c>
      <c r="K328" t="s">
        <v>3044</v>
      </c>
      <c r="L328" t="s">
        <v>3045</v>
      </c>
      <c r="M328" s="76" t="s">
        <v>507</v>
      </c>
      <c r="N328" s="76" t="s">
        <v>507</v>
      </c>
      <c r="O328" s="76" t="s">
        <v>507</v>
      </c>
      <c r="P328" s="21" t="s">
        <v>507</v>
      </c>
      <c r="Q328" s="76" t="s">
        <v>507</v>
      </c>
    </row>
    <row r="329" spans="1:17">
      <c r="A329">
        <v>3350</v>
      </c>
      <c r="B329">
        <v>3350</v>
      </c>
      <c r="C329">
        <v>41019</v>
      </c>
      <c r="D329">
        <v>41064</v>
      </c>
      <c r="E329" t="s">
        <v>1738</v>
      </c>
      <c r="F329" t="s">
        <v>1828</v>
      </c>
      <c r="G329" t="s">
        <v>3083</v>
      </c>
      <c r="H329" s="76" t="s">
        <v>507</v>
      </c>
      <c r="I329" s="76" t="s">
        <v>507</v>
      </c>
      <c r="J329" t="s">
        <v>3084</v>
      </c>
      <c r="K329" t="s">
        <v>3085</v>
      </c>
      <c r="L329" t="s">
        <v>3086</v>
      </c>
      <c r="M329" s="76" t="s">
        <v>507</v>
      </c>
      <c r="N329" s="76" t="s">
        <v>507</v>
      </c>
      <c r="O329" s="76" t="s">
        <v>507</v>
      </c>
      <c r="P329" s="21" t="s">
        <v>507</v>
      </c>
      <c r="Q329" s="76" t="s">
        <v>507</v>
      </c>
    </row>
    <row r="330" spans="1:17">
      <c r="A330">
        <v>3351</v>
      </c>
      <c r="B330">
        <v>3351</v>
      </c>
      <c r="C330">
        <v>41019</v>
      </c>
      <c r="D330">
        <v>41064</v>
      </c>
      <c r="E330" t="s">
        <v>1738</v>
      </c>
      <c r="F330" t="s">
        <v>1828</v>
      </c>
      <c r="G330" t="s">
        <v>3087</v>
      </c>
      <c r="H330" s="76" t="s">
        <v>507</v>
      </c>
      <c r="I330" s="76" t="s">
        <v>507</v>
      </c>
      <c r="J330" t="s">
        <v>3088</v>
      </c>
      <c r="K330" t="s">
        <v>3089</v>
      </c>
      <c r="L330" t="s">
        <v>3090</v>
      </c>
      <c r="M330" s="76" t="s">
        <v>507</v>
      </c>
      <c r="N330" s="76" t="s">
        <v>507</v>
      </c>
      <c r="O330" s="76" t="s">
        <v>507</v>
      </c>
      <c r="P330" s="21" t="s">
        <v>507</v>
      </c>
      <c r="Q330" s="76" t="s">
        <v>507</v>
      </c>
    </row>
    <row r="331" spans="1:17">
      <c r="A331">
        <v>3348</v>
      </c>
      <c r="B331">
        <v>3348</v>
      </c>
      <c r="C331">
        <v>41019</v>
      </c>
      <c r="D331">
        <v>41064</v>
      </c>
      <c r="E331" t="s">
        <v>1738</v>
      </c>
      <c r="F331" t="s">
        <v>1828</v>
      </c>
      <c r="G331" t="s">
        <v>3091</v>
      </c>
      <c r="H331" s="76" t="s">
        <v>507</v>
      </c>
      <c r="I331" s="76" t="s">
        <v>507</v>
      </c>
      <c r="J331" t="s">
        <v>3092</v>
      </c>
      <c r="K331" t="s">
        <v>3093</v>
      </c>
      <c r="L331" t="s">
        <v>3094</v>
      </c>
      <c r="M331" s="76" t="s">
        <v>507</v>
      </c>
      <c r="N331" s="76" t="s">
        <v>507</v>
      </c>
      <c r="O331" s="76" t="s">
        <v>507</v>
      </c>
      <c r="P331" s="21" t="s">
        <v>507</v>
      </c>
      <c r="Q331" s="76" t="s">
        <v>507</v>
      </c>
    </row>
    <row r="332" spans="1:17">
      <c r="A332">
        <v>3349</v>
      </c>
      <c r="B332">
        <v>3349</v>
      </c>
      <c r="C332">
        <v>41019</v>
      </c>
      <c r="D332">
        <v>41064</v>
      </c>
      <c r="E332" t="s">
        <v>1738</v>
      </c>
      <c r="F332" t="s">
        <v>1828</v>
      </c>
      <c r="G332" t="s">
        <v>3095</v>
      </c>
      <c r="H332" s="76" t="s">
        <v>507</v>
      </c>
      <c r="I332" s="76" t="s">
        <v>507</v>
      </c>
      <c r="J332" t="s">
        <v>3096</v>
      </c>
      <c r="K332" t="s">
        <v>3097</v>
      </c>
      <c r="L332" t="s">
        <v>3098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 t="s">
        <v>507</v>
      </c>
    </row>
    <row r="333" spans="1:17">
      <c r="A333">
        <v>3352</v>
      </c>
      <c r="B333">
        <v>3352</v>
      </c>
      <c r="C333">
        <v>41019</v>
      </c>
      <c r="D333">
        <v>41064</v>
      </c>
      <c r="E333" t="s">
        <v>1738</v>
      </c>
      <c r="F333" t="s">
        <v>1828</v>
      </c>
      <c r="G333" t="s">
        <v>3099</v>
      </c>
      <c r="H333" s="76" t="s">
        <v>507</v>
      </c>
      <c r="I333" s="76" t="s">
        <v>507</v>
      </c>
      <c r="J333" t="s">
        <v>3100</v>
      </c>
      <c r="K333" t="s">
        <v>3101</v>
      </c>
      <c r="L333" t="s">
        <v>3102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 t="s">
        <v>507</v>
      </c>
    </row>
    <row r="334" spans="1:17">
      <c r="A334">
        <v>3353</v>
      </c>
      <c r="B334">
        <v>3353</v>
      </c>
      <c r="C334">
        <v>41019</v>
      </c>
      <c r="D334">
        <v>41064</v>
      </c>
      <c r="E334" t="s">
        <v>1738</v>
      </c>
      <c r="F334" t="s">
        <v>1828</v>
      </c>
      <c r="G334" t="s">
        <v>3099</v>
      </c>
      <c r="H334" s="76" t="s">
        <v>507</v>
      </c>
      <c r="I334" s="76" t="s">
        <v>507</v>
      </c>
      <c r="J334" t="s">
        <v>3103</v>
      </c>
      <c r="K334" t="s">
        <v>3104</v>
      </c>
      <c r="L334" t="s">
        <v>3105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 t="s">
        <v>507</v>
      </c>
    </row>
    <row r="335" spans="1:17">
      <c r="A335">
        <v>3354</v>
      </c>
      <c r="B335">
        <v>3354</v>
      </c>
      <c r="C335">
        <v>41019</v>
      </c>
      <c r="D335">
        <v>41064</v>
      </c>
      <c r="E335" t="s">
        <v>1738</v>
      </c>
      <c r="F335" t="s">
        <v>1828</v>
      </c>
      <c r="G335" t="s">
        <v>3099</v>
      </c>
      <c r="H335" s="76" t="s">
        <v>507</v>
      </c>
      <c r="I335" s="76" t="s">
        <v>507</v>
      </c>
      <c r="J335" t="s">
        <v>3106</v>
      </c>
      <c r="K335" t="s">
        <v>3107</v>
      </c>
      <c r="L335" t="s">
        <v>3105</v>
      </c>
      <c r="M335" s="76" t="s">
        <v>507</v>
      </c>
      <c r="N335" s="76" t="s">
        <v>507</v>
      </c>
      <c r="O335" s="76" t="s">
        <v>507</v>
      </c>
      <c r="P335" s="21" t="s">
        <v>507</v>
      </c>
      <c r="Q335" s="76" t="s">
        <v>507</v>
      </c>
    </row>
    <row r="336" spans="1:17">
      <c r="A336">
        <v>3355</v>
      </c>
      <c r="B336">
        <v>3355</v>
      </c>
      <c r="C336">
        <v>41019</v>
      </c>
      <c r="D336">
        <v>41064</v>
      </c>
      <c r="E336" t="s">
        <v>1738</v>
      </c>
      <c r="F336" t="s">
        <v>1828</v>
      </c>
      <c r="G336" t="s">
        <v>3099</v>
      </c>
      <c r="H336" s="76" t="s">
        <v>507</v>
      </c>
      <c r="I336" s="76" t="s">
        <v>507</v>
      </c>
      <c r="J336" t="s">
        <v>3108</v>
      </c>
      <c r="K336" t="s">
        <v>3109</v>
      </c>
      <c r="L336" t="s">
        <v>3105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 t="s">
        <v>507</v>
      </c>
    </row>
    <row r="337" spans="1:17">
      <c r="A337">
        <v>3357</v>
      </c>
      <c r="B337">
        <v>3357</v>
      </c>
      <c r="C337">
        <v>41019</v>
      </c>
      <c r="D337">
        <v>41064</v>
      </c>
      <c r="E337" t="s">
        <v>1738</v>
      </c>
      <c r="F337" t="s">
        <v>1828</v>
      </c>
      <c r="G337" t="s">
        <v>3099</v>
      </c>
      <c r="H337" s="76" t="s">
        <v>507</v>
      </c>
      <c r="I337" s="76" t="s">
        <v>507</v>
      </c>
      <c r="J337" t="s">
        <v>3110</v>
      </c>
      <c r="K337" t="s">
        <v>3111</v>
      </c>
      <c r="L337" t="s">
        <v>3112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 t="s">
        <v>507</v>
      </c>
    </row>
    <row r="338" spans="1:17">
      <c r="A338">
        <v>3358</v>
      </c>
      <c r="B338">
        <v>3358</v>
      </c>
      <c r="C338">
        <v>41019</v>
      </c>
      <c r="D338">
        <v>41019</v>
      </c>
      <c r="E338" t="s">
        <v>1738</v>
      </c>
      <c r="F338" t="s">
        <v>1828</v>
      </c>
      <c r="G338" t="s">
        <v>2851</v>
      </c>
      <c r="H338" s="76" t="s">
        <v>507</v>
      </c>
      <c r="I338" s="76" t="s">
        <v>507</v>
      </c>
      <c r="J338" t="s">
        <v>3113</v>
      </c>
      <c r="K338" t="s">
        <v>3114</v>
      </c>
      <c r="L338" t="s">
        <v>3115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 t="s">
        <v>507</v>
      </c>
    </row>
    <row r="339" spans="1:17">
      <c r="A339">
        <v>3359</v>
      </c>
      <c r="B339">
        <v>3359</v>
      </c>
      <c r="C339">
        <v>41019</v>
      </c>
      <c r="D339">
        <v>41019</v>
      </c>
      <c r="E339" t="s">
        <v>1738</v>
      </c>
      <c r="F339" t="s">
        <v>1828</v>
      </c>
      <c r="G339" t="s">
        <v>2851</v>
      </c>
      <c r="H339" s="76" t="s">
        <v>507</v>
      </c>
      <c r="I339" s="76" t="s">
        <v>507</v>
      </c>
      <c r="J339" t="s">
        <v>3116</v>
      </c>
      <c r="K339" t="s">
        <v>3117</v>
      </c>
      <c r="L339" t="s">
        <v>3118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 t="s">
        <v>507</v>
      </c>
    </row>
    <row r="340" spans="1:17">
      <c r="A340">
        <v>3361</v>
      </c>
      <c r="B340">
        <v>3361</v>
      </c>
      <c r="C340">
        <v>41019</v>
      </c>
      <c r="D340">
        <v>41064</v>
      </c>
      <c r="E340" t="s">
        <v>1738</v>
      </c>
      <c r="F340" t="s">
        <v>1828</v>
      </c>
      <c r="G340" t="s">
        <v>2851</v>
      </c>
      <c r="H340" s="76" t="s">
        <v>507</v>
      </c>
      <c r="I340" s="76" t="s">
        <v>507</v>
      </c>
      <c r="J340" t="s">
        <v>3119</v>
      </c>
      <c r="K340" t="s">
        <v>3120</v>
      </c>
      <c r="L340" t="s">
        <v>3121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 t="s">
        <v>507</v>
      </c>
    </row>
    <row r="341" spans="1:17">
      <c r="A341">
        <v>3362</v>
      </c>
      <c r="B341">
        <v>3362</v>
      </c>
      <c r="C341">
        <v>41019</v>
      </c>
      <c r="D341">
        <v>41064</v>
      </c>
      <c r="E341" t="s">
        <v>1738</v>
      </c>
      <c r="F341" t="s">
        <v>1828</v>
      </c>
      <c r="G341" t="s">
        <v>190</v>
      </c>
      <c r="H341" s="76" t="s">
        <v>507</v>
      </c>
      <c r="I341" s="76" t="s">
        <v>507</v>
      </c>
      <c r="J341" t="s">
        <v>3122</v>
      </c>
      <c r="K341" t="s">
        <v>3123</v>
      </c>
      <c r="L341" t="s">
        <v>3124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 t="s">
        <v>507</v>
      </c>
    </row>
    <row r="342" spans="1:17">
      <c r="A342">
        <v>3363</v>
      </c>
      <c r="B342">
        <v>3363</v>
      </c>
      <c r="C342">
        <v>41019</v>
      </c>
      <c r="D342">
        <v>41064</v>
      </c>
      <c r="E342" t="s">
        <v>1738</v>
      </c>
      <c r="F342" t="s">
        <v>1828</v>
      </c>
      <c r="G342" t="s">
        <v>190</v>
      </c>
      <c r="H342" s="76" t="s">
        <v>507</v>
      </c>
      <c r="I342" s="76" t="s">
        <v>507</v>
      </c>
      <c r="J342" t="s">
        <v>3125</v>
      </c>
      <c r="K342" t="s">
        <v>3126</v>
      </c>
      <c r="L342" t="s">
        <v>3127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 t="s">
        <v>507</v>
      </c>
    </row>
  </sheetData>
  <autoFilter ref="A1:S328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286"/>
  <sheetViews>
    <sheetView zoomScale="80" zoomScaleNormal="80" workbookViewId="0">
      <selection sqref="A1:J286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3128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3129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3130</v>
      </c>
      <c r="G5" t="s">
        <v>501</v>
      </c>
      <c r="H5" t="s">
        <v>3131</v>
      </c>
      <c r="I5">
        <v>4033</v>
      </c>
      <c r="J5" t="s">
        <v>3130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3129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3129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3129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3129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3129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3129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3129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/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/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/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/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/>
      <c r="I21">
        <v>4033</v>
      </c>
      <c r="J21" t="s">
        <v>696</v>
      </c>
    </row>
    <row r="22" spans="1:10">
      <c r="A22" t="s">
        <v>2460</v>
      </c>
      <c r="B22" t="s">
        <v>2547</v>
      </c>
      <c r="C22" t="s">
        <v>2517</v>
      </c>
      <c r="D22" t="s">
        <v>1401</v>
      </c>
      <c r="E22">
        <v>41015</v>
      </c>
      <c r="F22" t="s">
        <v>501</v>
      </c>
      <c r="G22" t="s">
        <v>501</v>
      </c>
      <c r="H22" t="s">
        <v>2425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2333</v>
      </c>
      <c r="C26" t="s">
        <v>2334</v>
      </c>
      <c r="D26" t="s">
        <v>1401</v>
      </c>
      <c r="E26">
        <v>40983</v>
      </c>
      <c r="F26" t="s">
        <v>501</v>
      </c>
      <c r="G26" t="s">
        <v>501</v>
      </c>
      <c r="H26" t="s">
        <v>2335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3129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2335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/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/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3132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2375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2335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/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3129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3133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3134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/>
      <c r="I48">
        <v>4033</v>
      </c>
      <c r="J48" t="s">
        <v>696</v>
      </c>
    </row>
    <row r="49" spans="1:10">
      <c r="A49" t="s">
        <v>2456</v>
      </c>
      <c r="B49" t="s">
        <v>2469</v>
      </c>
      <c r="C49" t="s">
        <v>2626</v>
      </c>
      <c r="D49" t="s">
        <v>993</v>
      </c>
      <c r="E49">
        <v>41009</v>
      </c>
      <c r="F49" t="s">
        <v>501</v>
      </c>
      <c r="G49" t="s">
        <v>501</v>
      </c>
      <c r="H49" t="s">
        <v>3135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3129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3129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2615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2664</v>
      </c>
      <c r="B63" t="s">
        <v>2880</v>
      </c>
      <c r="C63" t="s">
        <v>3136</v>
      </c>
      <c r="D63" t="s">
        <v>999</v>
      </c>
      <c r="E63">
        <v>41019</v>
      </c>
      <c r="F63" t="s">
        <v>694</v>
      </c>
      <c r="G63" t="s">
        <v>489</v>
      </c>
      <c r="H63" t="s">
        <v>3135</v>
      </c>
      <c r="I63">
        <v>4033</v>
      </c>
      <c r="J63" t="s">
        <v>694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3129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3132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3133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3132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3129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3129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3130</v>
      </c>
      <c r="G88" t="s">
        <v>694</v>
      </c>
      <c r="H88" t="s">
        <v>3131</v>
      </c>
      <c r="I88">
        <v>4033</v>
      </c>
      <c r="J88" t="s">
        <v>3130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3130</v>
      </c>
      <c r="G89" t="s">
        <v>501</v>
      </c>
      <c r="H89" s="76" t="s">
        <v>3131</v>
      </c>
      <c r="I89">
        <v>4033</v>
      </c>
      <c r="J89" t="s">
        <v>3130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/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3134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2380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2425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/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/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2426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2426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/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/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/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/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/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/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/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/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2558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/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/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/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/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/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/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/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/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2427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/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/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/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/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/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/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/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/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/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/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/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2332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2378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2400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/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/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/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/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2336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2337</v>
      </c>
      <c r="D172" t="s">
        <v>2338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2339</v>
      </c>
      <c r="C173" t="s">
        <v>2340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2341</v>
      </c>
      <c r="D175" s="76"/>
      <c r="E175" s="76" t="s">
        <v>507</v>
      </c>
      <c r="F175" t="s">
        <v>696</v>
      </c>
      <c r="G175" t="s">
        <v>685</v>
      </c>
      <c r="H175" s="76"/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2342</v>
      </c>
      <c r="D176" s="76"/>
      <c r="E176" s="76" t="s">
        <v>507</v>
      </c>
      <c r="F176" t="s">
        <v>696</v>
      </c>
      <c r="G176" t="s">
        <v>685</v>
      </c>
      <c r="H176" s="76"/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2343</v>
      </c>
      <c r="D177" s="76"/>
      <c r="E177" s="76" t="s">
        <v>507</v>
      </c>
      <c r="F177" t="s">
        <v>696</v>
      </c>
      <c r="G177" t="s">
        <v>685</v>
      </c>
      <c r="H177" s="76"/>
      <c r="I177">
        <v>4033</v>
      </c>
      <c r="J177" t="s">
        <v>696</v>
      </c>
    </row>
    <row r="178" spans="1:10">
      <c r="A178" t="s">
        <v>2374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2344</v>
      </c>
      <c r="D179" t="s">
        <v>993</v>
      </c>
      <c r="E179" s="76" t="s">
        <v>507</v>
      </c>
      <c r="F179" t="s">
        <v>696</v>
      </c>
      <c r="G179" t="s">
        <v>685</v>
      </c>
      <c r="H179" s="76"/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/>
      <c r="E180" s="76" t="s">
        <v>507</v>
      </c>
      <c r="F180" t="s">
        <v>696</v>
      </c>
      <c r="G180" t="s">
        <v>685</v>
      </c>
      <c r="H180" s="76"/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/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/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2345</v>
      </c>
      <c r="D183" t="s">
        <v>990</v>
      </c>
      <c r="E183" s="76" t="s">
        <v>507</v>
      </c>
      <c r="F183" t="s">
        <v>696</v>
      </c>
      <c r="G183" t="s">
        <v>685</v>
      </c>
      <c r="H183" s="76"/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2346</v>
      </c>
      <c r="D184" t="s">
        <v>993</v>
      </c>
      <c r="E184" s="76" t="s">
        <v>507</v>
      </c>
      <c r="F184" t="s">
        <v>696</v>
      </c>
      <c r="G184" t="s">
        <v>685</v>
      </c>
      <c r="H184" s="76"/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2347</v>
      </c>
      <c r="D185" t="s">
        <v>1404</v>
      </c>
      <c r="E185" s="76" t="s">
        <v>507</v>
      </c>
      <c r="F185" t="s">
        <v>696</v>
      </c>
      <c r="G185" t="s">
        <v>685</v>
      </c>
      <c r="H185" s="76"/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2348</v>
      </c>
      <c r="D186" t="s">
        <v>983</v>
      </c>
      <c r="E186" s="76" t="s">
        <v>507</v>
      </c>
      <c r="F186" t="s">
        <v>696</v>
      </c>
      <c r="G186" t="s">
        <v>685</v>
      </c>
      <c r="H186" s="76"/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2349</v>
      </c>
      <c r="D187" t="s">
        <v>981</v>
      </c>
      <c r="E187" s="76" t="s">
        <v>507</v>
      </c>
      <c r="F187" t="s">
        <v>696</v>
      </c>
      <c r="G187" t="s">
        <v>685</v>
      </c>
      <c r="H187" s="76"/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2290</v>
      </c>
      <c r="D188" t="s">
        <v>999</v>
      </c>
      <c r="E188" s="76" t="s">
        <v>507</v>
      </c>
      <c r="F188" t="s">
        <v>696</v>
      </c>
      <c r="G188" t="s">
        <v>685</v>
      </c>
      <c r="H188" s="76"/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2350</v>
      </c>
      <c r="D189" t="s">
        <v>983</v>
      </c>
      <c r="E189" s="76" t="s">
        <v>507</v>
      </c>
      <c r="F189" t="s">
        <v>696</v>
      </c>
      <c r="G189" t="s">
        <v>685</v>
      </c>
      <c r="H189" s="76"/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/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2262</v>
      </c>
      <c r="D191" t="s">
        <v>2351</v>
      </c>
      <c r="E191" s="76" t="s">
        <v>507</v>
      </c>
      <c r="F191" t="s">
        <v>696</v>
      </c>
      <c r="G191" t="s">
        <v>685</v>
      </c>
      <c r="H191" s="76"/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/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2352</v>
      </c>
      <c r="D193" t="s">
        <v>2351</v>
      </c>
      <c r="E193" s="76" t="s">
        <v>507</v>
      </c>
      <c r="F193" t="s">
        <v>696</v>
      </c>
      <c r="G193" t="s">
        <v>685</v>
      </c>
      <c r="H193" s="76"/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2278</v>
      </c>
      <c r="D194" t="s">
        <v>990</v>
      </c>
      <c r="E194" s="76" t="s">
        <v>507</v>
      </c>
      <c r="F194" t="s">
        <v>696</v>
      </c>
      <c r="G194" t="s">
        <v>685</v>
      </c>
      <c r="H194" s="76"/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2353</v>
      </c>
      <c r="D195" t="s">
        <v>2354</v>
      </c>
      <c r="E195" s="76">
        <v>41001</v>
      </c>
      <c r="F195" t="s">
        <v>501</v>
      </c>
      <c r="G195" t="s">
        <v>501</v>
      </c>
      <c r="H195" s="76" t="s">
        <v>3137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2355</v>
      </c>
      <c r="D196" t="s">
        <v>783</v>
      </c>
      <c r="E196" s="76" t="s">
        <v>507</v>
      </c>
      <c r="F196" t="s">
        <v>696</v>
      </c>
      <c r="G196" t="s">
        <v>685</v>
      </c>
      <c r="H196" s="76"/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2251</v>
      </c>
      <c r="D197" t="s">
        <v>2356</v>
      </c>
      <c r="E197" s="76" t="s">
        <v>507</v>
      </c>
      <c r="F197" t="s">
        <v>696</v>
      </c>
      <c r="G197" t="s">
        <v>685</v>
      </c>
      <c r="H197" s="76"/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2357</v>
      </c>
      <c r="D198" t="s">
        <v>789</v>
      </c>
      <c r="E198" s="76" t="s">
        <v>507</v>
      </c>
      <c r="F198" t="s">
        <v>696</v>
      </c>
      <c r="G198" t="s">
        <v>685</v>
      </c>
      <c r="H198" s="76"/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2358</v>
      </c>
      <c r="D199" t="s">
        <v>993</v>
      </c>
      <c r="E199" s="76" t="s">
        <v>507</v>
      </c>
      <c r="F199" t="s">
        <v>696</v>
      </c>
      <c r="G199" t="s">
        <v>685</v>
      </c>
      <c r="H199" s="76"/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2359</v>
      </c>
      <c r="D200" t="s">
        <v>1404</v>
      </c>
      <c r="E200" s="76" t="s">
        <v>507</v>
      </c>
      <c r="F200" t="s">
        <v>696</v>
      </c>
      <c r="G200" t="s">
        <v>685</v>
      </c>
      <c r="H200" s="76"/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2428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2429</v>
      </c>
      <c r="D202" t="s">
        <v>164</v>
      </c>
      <c r="E202" s="76" t="s">
        <v>507</v>
      </c>
      <c r="F202" t="s">
        <v>696</v>
      </c>
      <c r="G202" t="s">
        <v>685</v>
      </c>
      <c r="H202" s="76"/>
      <c r="I202">
        <v>4035</v>
      </c>
      <c r="J202" t="s">
        <v>696</v>
      </c>
    </row>
    <row r="203" spans="1:10">
      <c r="A203" t="s">
        <v>2376</v>
      </c>
      <c r="B203" t="s">
        <v>2280</v>
      </c>
      <c r="C203" t="s">
        <v>2430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2431</v>
      </c>
      <c r="D204" t="s">
        <v>1443</v>
      </c>
      <c r="E204" s="76" t="s">
        <v>507</v>
      </c>
      <c r="F204" t="s">
        <v>696</v>
      </c>
      <c r="G204" t="s">
        <v>685</v>
      </c>
      <c r="H204" s="76"/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2432</v>
      </c>
      <c r="D205" t="s">
        <v>1398</v>
      </c>
      <c r="E205" s="76" t="s">
        <v>507</v>
      </c>
      <c r="F205" t="s">
        <v>696</v>
      </c>
      <c r="G205" t="s">
        <v>685</v>
      </c>
      <c r="H205" s="76"/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2433</v>
      </c>
      <c r="D206" t="s">
        <v>1398</v>
      </c>
      <c r="E206" s="76" t="s">
        <v>507</v>
      </c>
      <c r="F206" t="s">
        <v>696</v>
      </c>
      <c r="G206" t="s">
        <v>685</v>
      </c>
      <c r="H206" s="76"/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/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2434</v>
      </c>
      <c r="D208" t="s">
        <v>999</v>
      </c>
      <c r="E208" s="76" t="s">
        <v>507</v>
      </c>
      <c r="F208" t="s">
        <v>696</v>
      </c>
      <c r="G208" t="s">
        <v>685</v>
      </c>
      <c r="H208" s="76"/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2435</v>
      </c>
      <c r="D209" t="s">
        <v>1398</v>
      </c>
      <c r="E209" s="76" t="s">
        <v>507</v>
      </c>
      <c r="F209" t="s">
        <v>696</v>
      </c>
      <c r="G209" t="s">
        <v>685</v>
      </c>
      <c r="H209" s="76"/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2436</v>
      </c>
      <c r="D210" t="s">
        <v>1398</v>
      </c>
      <c r="E210" s="76" t="s">
        <v>507</v>
      </c>
      <c r="F210" t="s">
        <v>696</v>
      </c>
      <c r="G210" t="s">
        <v>685</v>
      </c>
      <c r="H210" s="76"/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2296</v>
      </c>
      <c r="D211" t="s">
        <v>1402</v>
      </c>
      <c r="E211" s="76" t="s">
        <v>507</v>
      </c>
      <c r="F211" t="s">
        <v>696</v>
      </c>
      <c r="G211" t="s">
        <v>685</v>
      </c>
      <c r="H211" s="76"/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2616</v>
      </c>
      <c r="D212" s="76" t="s">
        <v>993</v>
      </c>
      <c r="E212" s="76" t="s">
        <v>507</v>
      </c>
      <c r="F212" t="s">
        <v>696</v>
      </c>
      <c r="G212" t="s">
        <v>685</v>
      </c>
      <c r="H212" s="76"/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2306</v>
      </c>
      <c r="D213" s="76" t="s">
        <v>1405</v>
      </c>
      <c r="E213" s="76" t="s">
        <v>507</v>
      </c>
      <c r="F213" t="s">
        <v>696</v>
      </c>
      <c r="G213" t="s">
        <v>685</v>
      </c>
      <c r="H213" s="76"/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2312</v>
      </c>
      <c r="D214" s="76" t="s">
        <v>993</v>
      </c>
      <c r="E214" s="76" t="s">
        <v>507</v>
      </c>
      <c r="F214" t="s">
        <v>696</v>
      </c>
      <c r="G214" t="s">
        <v>685</v>
      </c>
      <c r="H214" s="76"/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2316</v>
      </c>
      <c r="D215" s="76" t="s">
        <v>1405</v>
      </c>
      <c r="E215" s="76" t="s">
        <v>507</v>
      </c>
      <c r="F215" t="s">
        <v>696</v>
      </c>
      <c r="G215" t="s">
        <v>685</v>
      </c>
      <c r="H215" s="76"/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2362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2437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2425</v>
      </c>
      <c r="I217">
        <v>4033</v>
      </c>
      <c r="J217" t="s">
        <v>696</v>
      </c>
    </row>
    <row r="218" spans="1:10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2425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2447</v>
      </c>
      <c r="B220" t="s">
        <v>2461</v>
      </c>
      <c r="C220" s="76" t="s">
        <v>2618</v>
      </c>
      <c r="D220" s="76" t="s">
        <v>1389</v>
      </c>
      <c r="E220" t="s">
        <v>507</v>
      </c>
      <c r="F220" t="s">
        <v>696</v>
      </c>
      <c r="G220" t="s">
        <v>685</v>
      </c>
      <c r="H220" s="76"/>
      <c r="I220">
        <v>4033</v>
      </c>
      <c r="J220" t="s">
        <v>696</v>
      </c>
    </row>
    <row r="221" spans="1:10">
      <c r="A221" t="s">
        <v>2448</v>
      </c>
      <c r="B221" t="s">
        <v>2462</v>
      </c>
      <c r="C221" s="76" t="s">
        <v>2481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2449</v>
      </c>
      <c r="B222" t="s">
        <v>2463</v>
      </c>
      <c r="C222" s="76" t="s">
        <v>2619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/>
      <c r="I222">
        <v>4035</v>
      </c>
      <c r="J222" t="s">
        <v>696</v>
      </c>
    </row>
    <row r="223" spans="1:10">
      <c r="A223" t="s">
        <v>2450</v>
      </c>
      <c r="B223" t="s">
        <v>2555</v>
      </c>
      <c r="C223" t="s">
        <v>2487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2451</v>
      </c>
      <c r="B224" t="s">
        <v>2464</v>
      </c>
      <c r="C224" s="76" t="s">
        <v>2620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2621</v>
      </c>
      <c r="I224">
        <v>4033</v>
      </c>
      <c r="J224" t="s">
        <v>501</v>
      </c>
    </row>
    <row r="225" spans="1:10">
      <c r="A225" t="s">
        <v>2452</v>
      </c>
      <c r="B225" t="s">
        <v>2465</v>
      </c>
      <c r="C225" s="76" t="s">
        <v>2622</v>
      </c>
      <c r="D225" s="76" t="s">
        <v>1398</v>
      </c>
      <c r="E225" t="s">
        <v>507</v>
      </c>
      <c r="F225" t="s">
        <v>696</v>
      </c>
      <c r="G225" t="s">
        <v>685</v>
      </c>
      <c r="H225" s="76"/>
      <c r="I225">
        <v>4033</v>
      </c>
      <c r="J225" t="s">
        <v>696</v>
      </c>
    </row>
    <row r="226" spans="1:10">
      <c r="A226" t="s">
        <v>2789</v>
      </c>
      <c r="B226" t="s">
        <v>2761</v>
      </c>
      <c r="C226" s="76" t="s">
        <v>3138</v>
      </c>
      <c r="D226" s="76" t="s">
        <v>997</v>
      </c>
      <c r="E226" s="76">
        <v>41029</v>
      </c>
      <c r="F226" s="76" t="s">
        <v>694</v>
      </c>
      <c r="G226" s="76" t="s">
        <v>694</v>
      </c>
      <c r="H226" s="76" t="s">
        <v>3139</v>
      </c>
      <c r="I226">
        <v>4035</v>
      </c>
      <c r="J226" t="s">
        <v>694</v>
      </c>
    </row>
    <row r="227" spans="1:10">
      <c r="A227" t="s">
        <v>2454</v>
      </c>
      <c r="B227" t="s">
        <v>2467</v>
      </c>
      <c r="C227" s="76" t="s">
        <v>2624</v>
      </c>
      <c r="D227" s="76" t="s">
        <v>997</v>
      </c>
      <c r="E227" t="s">
        <v>507</v>
      </c>
      <c r="F227" t="s">
        <v>696</v>
      </c>
      <c r="G227" t="s">
        <v>685</v>
      </c>
      <c r="H227" s="76"/>
      <c r="I227">
        <v>4033</v>
      </c>
      <c r="J227" t="s">
        <v>696</v>
      </c>
    </row>
    <row r="228" spans="1:10">
      <c r="A228" t="s">
        <v>2455</v>
      </c>
      <c r="B228" t="s">
        <v>2468</v>
      </c>
      <c r="C228" s="76" t="s">
        <v>2625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/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2617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2425</v>
      </c>
      <c r="I229">
        <v>4035</v>
      </c>
      <c r="J229" t="s">
        <v>501</v>
      </c>
    </row>
    <row r="230" spans="1:10">
      <c r="A230" t="s">
        <v>2457</v>
      </c>
      <c r="B230" t="s">
        <v>2540</v>
      </c>
      <c r="C230" s="76" t="s">
        <v>2627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2458</v>
      </c>
      <c r="B231" t="s">
        <v>2470</v>
      </c>
      <c r="C231" s="76" t="s">
        <v>2628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/>
      <c r="I231">
        <v>4035</v>
      </c>
      <c r="J231" t="s">
        <v>696</v>
      </c>
    </row>
    <row r="232" spans="1:10">
      <c r="A232" t="s">
        <v>2459</v>
      </c>
      <c r="B232" t="s">
        <v>2471</v>
      </c>
      <c r="C232" s="76" t="s">
        <v>2514</v>
      </c>
      <c r="D232" s="76" t="s">
        <v>1398</v>
      </c>
      <c r="E232" s="76">
        <v>40998</v>
      </c>
      <c r="F232" s="76" t="s">
        <v>501</v>
      </c>
      <c r="G232" s="76" t="s">
        <v>3140</v>
      </c>
      <c r="H232" s="76" t="s">
        <v>3141</v>
      </c>
      <c r="I232">
        <v>4033</v>
      </c>
      <c r="J232" t="s">
        <v>501</v>
      </c>
    </row>
    <row r="233" spans="1:10">
      <c r="A233" t="s">
        <v>2453</v>
      </c>
      <c r="B233" t="s">
        <v>2466</v>
      </c>
      <c r="C233" s="76" t="s">
        <v>2623</v>
      </c>
      <c r="D233" s="76" t="s">
        <v>1402</v>
      </c>
      <c r="E233" s="76">
        <v>41023</v>
      </c>
      <c r="F233" s="76" t="s">
        <v>694</v>
      </c>
      <c r="G233" s="76" t="s">
        <v>694</v>
      </c>
      <c r="H233" s="76" t="s">
        <v>3139</v>
      </c>
      <c r="I233">
        <v>4035</v>
      </c>
      <c r="J233" t="s">
        <v>694</v>
      </c>
    </row>
    <row r="234" spans="1:10">
      <c r="A234" t="s">
        <v>1115</v>
      </c>
      <c r="B234" t="s">
        <v>1116</v>
      </c>
      <c r="C234" t="s">
        <v>3142</v>
      </c>
      <c r="D234" t="s">
        <v>979</v>
      </c>
      <c r="E234">
        <v>41010</v>
      </c>
      <c r="F234" t="s">
        <v>501</v>
      </c>
      <c r="G234" t="s">
        <v>501</v>
      </c>
      <c r="H234" t="s">
        <v>3131</v>
      </c>
      <c r="I234">
        <v>4033</v>
      </c>
      <c r="J234" t="s">
        <v>501</v>
      </c>
    </row>
    <row r="235" spans="1:10">
      <c r="A235" t="s">
        <v>2410</v>
      </c>
      <c r="B235" t="s">
        <v>1206</v>
      </c>
      <c r="C235" t="s">
        <v>2417</v>
      </c>
      <c r="D235" t="s">
        <v>1402</v>
      </c>
      <c r="E235">
        <v>41025</v>
      </c>
      <c r="F235" t="s">
        <v>694</v>
      </c>
      <c r="G235" t="s">
        <v>694</v>
      </c>
      <c r="H235" t="s">
        <v>3139</v>
      </c>
      <c r="I235">
        <v>4035</v>
      </c>
      <c r="J235" t="s">
        <v>694</v>
      </c>
    </row>
    <row r="236" spans="1:10">
      <c r="A236" t="s">
        <v>2600</v>
      </c>
      <c r="B236" t="s">
        <v>2601</v>
      </c>
      <c r="C236" t="s">
        <v>2613</v>
      </c>
      <c r="D236" t="s">
        <v>164</v>
      </c>
      <c r="E236" t="s">
        <v>507</v>
      </c>
      <c r="F236" t="s">
        <v>696</v>
      </c>
      <c r="G236" t="s">
        <v>685</v>
      </c>
      <c r="I236">
        <v>4033</v>
      </c>
      <c r="J236" t="s">
        <v>696</v>
      </c>
    </row>
    <row r="237" spans="1:10">
      <c r="A237" t="s">
        <v>2663</v>
      </c>
      <c r="B237" t="s">
        <v>2655</v>
      </c>
      <c r="C237" t="s">
        <v>2657</v>
      </c>
      <c r="D237" t="s">
        <v>1398</v>
      </c>
      <c r="E237">
        <v>41022</v>
      </c>
      <c r="F237" t="s">
        <v>694</v>
      </c>
      <c r="G237" t="s">
        <v>694</v>
      </c>
      <c r="H237" t="s">
        <v>316</v>
      </c>
      <c r="I237">
        <v>4033</v>
      </c>
      <c r="J237" t="s">
        <v>694</v>
      </c>
    </row>
    <row r="238" spans="1:10">
      <c r="A238" t="s">
        <v>2651</v>
      </c>
      <c r="B238" t="s">
        <v>1832</v>
      </c>
      <c r="C238" t="s">
        <v>3143</v>
      </c>
      <c r="D238" t="s">
        <v>1443</v>
      </c>
      <c r="E238" t="s">
        <v>507</v>
      </c>
      <c r="F238" t="s">
        <v>696</v>
      </c>
      <c r="G238" t="s">
        <v>685</v>
      </c>
      <c r="H238" t="s">
        <v>3131</v>
      </c>
      <c r="I238">
        <v>4033</v>
      </c>
      <c r="J238" t="s">
        <v>696</v>
      </c>
    </row>
    <row r="239" spans="1:10">
      <c r="A239" t="s">
        <v>2646</v>
      </c>
      <c r="B239" t="s">
        <v>2647</v>
      </c>
      <c r="C239" t="s">
        <v>3144</v>
      </c>
      <c r="D239" t="s">
        <v>1389</v>
      </c>
      <c r="E239">
        <v>41023</v>
      </c>
      <c r="F239" t="s">
        <v>694</v>
      </c>
      <c r="G239" t="s">
        <v>694</v>
      </c>
      <c r="H239" t="s">
        <v>3131</v>
      </c>
      <c r="I239">
        <v>4033</v>
      </c>
      <c r="J239" t="s">
        <v>694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2769</v>
      </c>
      <c r="B241" t="s">
        <v>118</v>
      </c>
      <c r="C241" t="s">
        <v>3145</v>
      </c>
      <c r="D241" t="s">
        <v>979</v>
      </c>
      <c r="E241">
        <v>41011</v>
      </c>
      <c r="F241" t="s">
        <v>501</v>
      </c>
      <c r="G241" t="s">
        <v>501</v>
      </c>
      <c r="H241" t="s">
        <v>3131</v>
      </c>
      <c r="I241">
        <v>4033</v>
      </c>
      <c r="J241" t="s">
        <v>501</v>
      </c>
    </row>
    <row r="242" spans="1:10">
      <c r="A242" t="s">
        <v>2770</v>
      </c>
      <c r="B242" t="s">
        <v>118</v>
      </c>
      <c r="C242" t="s">
        <v>3146</v>
      </c>
      <c r="D242" t="s">
        <v>979</v>
      </c>
      <c r="E242">
        <v>41011</v>
      </c>
      <c r="F242" t="s">
        <v>501</v>
      </c>
      <c r="G242" t="s">
        <v>501</v>
      </c>
      <c r="H242" t="s">
        <v>3131</v>
      </c>
      <c r="I242">
        <v>4033</v>
      </c>
      <c r="J242" t="s">
        <v>501</v>
      </c>
    </row>
    <row r="243" spans="1:10">
      <c r="A243">
        <v>3270</v>
      </c>
      <c r="B243" t="s">
        <v>2823</v>
      </c>
      <c r="C243" t="s">
        <v>3147</v>
      </c>
      <c r="D243" t="s">
        <v>999</v>
      </c>
      <c r="E243">
        <v>41022</v>
      </c>
      <c r="F243" t="s">
        <v>694</v>
      </c>
      <c r="G243" t="s">
        <v>694</v>
      </c>
      <c r="H243" t="s">
        <v>3131</v>
      </c>
      <c r="I243">
        <v>4033</v>
      </c>
      <c r="J243" t="s">
        <v>694</v>
      </c>
    </row>
    <row r="244" spans="1:10">
      <c r="A244" t="s">
        <v>2772</v>
      </c>
      <c r="B244" t="s">
        <v>118</v>
      </c>
      <c r="C244" t="s">
        <v>3148</v>
      </c>
      <c r="D244" t="s">
        <v>979</v>
      </c>
      <c r="E244">
        <v>41012</v>
      </c>
      <c r="F244" t="s">
        <v>694</v>
      </c>
      <c r="G244" t="s">
        <v>694</v>
      </c>
      <c r="H244" t="s">
        <v>3131</v>
      </c>
      <c r="I244">
        <v>4033</v>
      </c>
      <c r="J244" t="s">
        <v>694</v>
      </c>
    </row>
    <row r="245" spans="1:10">
      <c r="A245" t="s">
        <v>2773</v>
      </c>
      <c r="B245" t="s">
        <v>118</v>
      </c>
      <c r="C245" t="s">
        <v>3149</v>
      </c>
      <c r="D245" t="s">
        <v>979</v>
      </c>
      <c r="E245">
        <v>41012</v>
      </c>
      <c r="F245" t="s">
        <v>501</v>
      </c>
      <c r="G245" t="s">
        <v>501</v>
      </c>
      <c r="H245" t="s">
        <v>3131</v>
      </c>
      <c r="I245">
        <v>4033</v>
      </c>
      <c r="J245" t="s">
        <v>501</v>
      </c>
    </row>
    <row r="246" spans="1:10">
      <c r="A246" t="s">
        <v>2781</v>
      </c>
      <c r="B246" t="s">
        <v>118</v>
      </c>
      <c r="C246" t="s">
        <v>3150</v>
      </c>
      <c r="D246" t="s">
        <v>979</v>
      </c>
      <c r="E246">
        <v>41022</v>
      </c>
      <c r="F246" t="s">
        <v>694</v>
      </c>
      <c r="G246" t="s">
        <v>694</v>
      </c>
      <c r="H246" t="s">
        <v>3131</v>
      </c>
      <c r="I246">
        <v>4033</v>
      </c>
      <c r="J246" t="s">
        <v>694</v>
      </c>
    </row>
    <row r="247" spans="1:10">
      <c r="A247" t="s">
        <v>2775</v>
      </c>
      <c r="B247" t="s">
        <v>118</v>
      </c>
      <c r="C247" t="s">
        <v>3151</v>
      </c>
      <c r="D247" t="s">
        <v>979</v>
      </c>
      <c r="E247" t="s">
        <v>507</v>
      </c>
      <c r="F247" t="s">
        <v>696</v>
      </c>
      <c r="G247" t="s">
        <v>685</v>
      </c>
      <c r="I247">
        <v>4033</v>
      </c>
      <c r="J247" t="s">
        <v>696</v>
      </c>
    </row>
    <row r="248" spans="1:10">
      <c r="A248" t="s">
        <v>2790</v>
      </c>
      <c r="B248" t="s">
        <v>118</v>
      </c>
      <c r="C248" t="s">
        <v>3152</v>
      </c>
      <c r="D248" t="s">
        <v>979</v>
      </c>
      <c r="E248">
        <v>41015</v>
      </c>
      <c r="F248" t="s">
        <v>694</v>
      </c>
      <c r="G248" t="s">
        <v>694</v>
      </c>
      <c r="H248" t="s">
        <v>3131</v>
      </c>
      <c r="I248">
        <v>4033</v>
      </c>
      <c r="J248" t="s">
        <v>694</v>
      </c>
    </row>
    <row r="249" spans="1:10">
      <c r="A249" t="s">
        <v>3153</v>
      </c>
      <c r="B249" t="s">
        <v>2832</v>
      </c>
      <c r="C249" t="s">
        <v>3154</v>
      </c>
      <c r="D249" t="s">
        <v>1398</v>
      </c>
      <c r="E249">
        <v>41023</v>
      </c>
      <c r="F249" t="s">
        <v>694</v>
      </c>
      <c r="G249" t="s">
        <v>694</v>
      </c>
      <c r="H249" t="s">
        <v>316</v>
      </c>
      <c r="I249">
        <v>4033</v>
      </c>
      <c r="J249" t="s">
        <v>694</v>
      </c>
    </row>
    <row r="250" spans="1:10">
      <c r="A250" t="s">
        <v>2783</v>
      </c>
      <c r="B250" t="s">
        <v>118</v>
      </c>
      <c r="C250" t="s">
        <v>2741</v>
      </c>
      <c r="D250" t="s">
        <v>979</v>
      </c>
      <c r="E250">
        <v>41019</v>
      </c>
      <c r="F250" t="s">
        <v>694</v>
      </c>
      <c r="G250" t="s">
        <v>489</v>
      </c>
      <c r="H250" t="s">
        <v>3131</v>
      </c>
      <c r="I250">
        <v>4033</v>
      </c>
      <c r="J250" t="s">
        <v>694</v>
      </c>
    </row>
    <row r="251" spans="1:10">
      <c r="A251" t="s">
        <v>2779</v>
      </c>
      <c r="B251" t="s">
        <v>118</v>
      </c>
      <c r="C251" t="s">
        <v>3155</v>
      </c>
      <c r="D251" t="s">
        <v>979</v>
      </c>
      <c r="E251">
        <v>41012</v>
      </c>
      <c r="F251" t="s">
        <v>501</v>
      </c>
      <c r="G251" t="s">
        <v>501</v>
      </c>
      <c r="H251" t="s">
        <v>3131</v>
      </c>
      <c r="I251">
        <v>4033</v>
      </c>
      <c r="J251" t="s">
        <v>501</v>
      </c>
    </row>
    <row r="252" spans="1:10">
      <c r="A252" t="s">
        <v>2786</v>
      </c>
      <c r="B252" t="s">
        <v>118</v>
      </c>
      <c r="C252" t="s">
        <v>3156</v>
      </c>
      <c r="D252" t="s">
        <v>979</v>
      </c>
      <c r="E252">
        <v>41019</v>
      </c>
      <c r="F252" t="s">
        <v>694</v>
      </c>
      <c r="G252" t="s">
        <v>489</v>
      </c>
      <c r="H252" t="s">
        <v>3131</v>
      </c>
      <c r="I252">
        <v>4033</v>
      </c>
      <c r="J252" t="s">
        <v>694</v>
      </c>
    </row>
    <row r="253" spans="1:10">
      <c r="A253" t="s">
        <v>2787</v>
      </c>
      <c r="B253" t="s">
        <v>118</v>
      </c>
      <c r="C253" t="s">
        <v>3157</v>
      </c>
      <c r="D253" t="s">
        <v>979</v>
      </c>
      <c r="E253">
        <v>41019</v>
      </c>
      <c r="F253" t="s">
        <v>694</v>
      </c>
      <c r="G253" t="s">
        <v>489</v>
      </c>
      <c r="H253" t="s">
        <v>3131</v>
      </c>
      <c r="I253">
        <v>4033</v>
      </c>
      <c r="J253" t="s">
        <v>694</v>
      </c>
    </row>
    <row r="254" spans="1:10">
      <c r="A254" t="s">
        <v>2788</v>
      </c>
      <c r="B254" t="s">
        <v>118</v>
      </c>
      <c r="C254" t="s">
        <v>3158</v>
      </c>
      <c r="D254" t="s">
        <v>979</v>
      </c>
      <c r="E254">
        <v>41019</v>
      </c>
      <c r="F254" t="s">
        <v>694</v>
      </c>
      <c r="G254" t="s">
        <v>489</v>
      </c>
      <c r="H254" t="s">
        <v>3131</v>
      </c>
      <c r="I254">
        <v>4033</v>
      </c>
      <c r="J254" t="s">
        <v>694</v>
      </c>
    </row>
    <row r="255" spans="1:10">
      <c r="A255" t="s">
        <v>3159</v>
      </c>
      <c r="B255" t="s">
        <v>2827</v>
      </c>
      <c r="C255" t="s">
        <v>3160</v>
      </c>
      <c r="D255" t="s">
        <v>990</v>
      </c>
      <c r="E255">
        <v>41017</v>
      </c>
      <c r="F255" t="s">
        <v>501</v>
      </c>
      <c r="G255" t="s">
        <v>501</v>
      </c>
      <c r="H255" t="s">
        <v>3161</v>
      </c>
      <c r="I255">
        <v>4033</v>
      </c>
      <c r="J255" t="s">
        <v>501</v>
      </c>
    </row>
    <row r="256" spans="1:10">
      <c r="A256" t="s">
        <v>2784</v>
      </c>
      <c r="B256" t="s">
        <v>118</v>
      </c>
      <c r="C256" t="s">
        <v>3162</v>
      </c>
      <c r="D256" t="s">
        <v>979</v>
      </c>
      <c r="E256">
        <v>41012</v>
      </c>
      <c r="F256" t="s">
        <v>501</v>
      </c>
      <c r="G256" t="s">
        <v>501</v>
      </c>
      <c r="H256" t="s">
        <v>3131</v>
      </c>
      <c r="I256">
        <v>4033</v>
      </c>
      <c r="J256" t="s">
        <v>501</v>
      </c>
    </row>
    <row r="257" spans="1:10">
      <c r="A257" t="s">
        <v>2785</v>
      </c>
      <c r="B257" t="s">
        <v>118</v>
      </c>
      <c r="C257" t="s">
        <v>3163</v>
      </c>
      <c r="D257" t="s">
        <v>979</v>
      </c>
      <c r="E257" t="s">
        <v>507</v>
      </c>
      <c r="F257" t="s">
        <v>696</v>
      </c>
      <c r="G257" t="s">
        <v>685</v>
      </c>
      <c r="I257">
        <v>4033</v>
      </c>
      <c r="J257" t="s">
        <v>696</v>
      </c>
    </row>
    <row r="258" spans="1:10">
      <c r="A258" t="s">
        <v>2782</v>
      </c>
      <c r="B258" t="s">
        <v>118</v>
      </c>
      <c r="C258" t="s">
        <v>3164</v>
      </c>
      <c r="D258" t="s">
        <v>979</v>
      </c>
      <c r="E258">
        <v>41019</v>
      </c>
      <c r="F258" t="s">
        <v>694</v>
      </c>
      <c r="G258" t="s">
        <v>489</v>
      </c>
      <c r="H258" t="s">
        <v>3131</v>
      </c>
      <c r="I258">
        <v>4033</v>
      </c>
      <c r="J258" t="s">
        <v>694</v>
      </c>
    </row>
    <row r="259" spans="1:10">
      <c r="A259" t="s">
        <v>3165</v>
      </c>
      <c r="B259" t="s">
        <v>2827</v>
      </c>
      <c r="C259" t="s">
        <v>3166</v>
      </c>
      <c r="D259" t="s">
        <v>990</v>
      </c>
      <c r="E259">
        <v>41018</v>
      </c>
      <c r="F259" t="s">
        <v>501</v>
      </c>
      <c r="G259" t="s">
        <v>501</v>
      </c>
      <c r="H259" t="s">
        <v>3161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2771</v>
      </c>
      <c r="B261" t="s">
        <v>118</v>
      </c>
      <c r="C261" t="s">
        <v>3167</v>
      </c>
      <c r="D261" t="s">
        <v>979</v>
      </c>
      <c r="E261">
        <v>41015</v>
      </c>
      <c r="F261" t="s">
        <v>501</v>
      </c>
      <c r="G261" t="s">
        <v>501</v>
      </c>
      <c r="H261" t="s">
        <v>3131</v>
      </c>
      <c r="I261">
        <v>4033</v>
      </c>
      <c r="J261" t="s">
        <v>501</v>
      </c>
    </row>
    <row r="262" spans="1:10">
      <c r="A262" t="s">
        <v>2774</v>
      </c>
      <c r="B262" t="s">
        <v>118</v>
      </c>
      <c r="C262" t="s">
        <v>3168</v>
      </c>
      <c r="D262" t="s">
        <v>979</v>
      </c>
      <c r="E262">
        <v>41016</v>
      </c>
      <c r="F262" t="s">
        <v>694</v>
      </c>
      <c r="G262" t="s">
        <v>694</v>
      </c>
      <c r="H262" t="s">
        <v>3131</v>
      </c>
      <c r="I262">
        <v>4033</v>
      </c>
      <c r="J262" t="s">
        <v>694</v>
      </c>
    </row>
    <row r="263" spans="1:10">
      <c r="A263" t="s">
        <v>2776</v>
      </c>
      <c r="B263" t="s">
        <v>118</v>
      </c>
      <c r="C263" t="s">
        <v>3169</v>
      </c>
      <c r="D263" t="s">
        <v>979</v>
      </c>
      <c r="E263">
        <v>41017</v>
      </c>
      <c r="F263" t="s">
        <v>501</v>
      </c>
      <c r="G263" t="s">
        <v>501</v>
      </c>
      <c r="H263" t="s">
        <v>3131</v>
      </c>
      <c r="I263">
        <v>4033</v>
      </c>
      <c r="J263" t="s">
        <v>501</v>
      </c>
    </row>
    <row r="264" spans="1:10">
      <c r="A264">
        <v>3267</v>
      </c>
      <c r="B264" t="s">
        <v>2811</v>
      </c>
      <c r="C264" t="s">
        <v>2813</v>
      </c>
      <c r="D264" t="s">
        <v>1405</v>
      </c>
      <c r="E264" t="s">
        <v>507</v>
      </c>
      <c r="F264" t="s">
        <v>696</v>
      </c>
      <c r="G264" t="s">
        <v>685</v>
      </c>
      <c r="J264" t="s">
        <v>696</v>
      </c>
    </row>
    <row r="265" spans="1:10">
      <c r="A265">
        <v>3268</v>
      </c>
      <c r="B265" t="s">
        <v>2815</v>
      </c>
      <c r="C265" t="s">
        <v>3170</v>
      </c>
      <c r="D265" t="s">
        <v>990</v>
      </c>
      <c r="E265" t="s">
        <v>507</v>
      </c>
      <c r="F265" t="s">
        <v>696</v>
      </c>
      <c r="G265" t="s">
        <v>685</v>
      </c>
      <c r="J265" t="s">
        <v>696</v>
      </c>
    </row>
    <row r="266" spans="1:10">
      <c r="A266">
        <v>3269</v>
      </c>
      <c r="B266" t="s">
        <v>2819</v>
      </c>
      <c r="C266" t="s">
        <v>3171</v>
      </c>
      <c r="D266" t="s">
        <v>1398</v>
      </c>
      <c r="E266" t="s">
        <v>507</v>
      </c>
      <c r="F266" t="s">
        <v>696</v>
      </c>
      <c r="G266" t="s">
        <v>685</v>
      </c>
      <c r="J266" t="s">
        <v>696</v>
      </c>
    </row>
    <row r="267" spans="1:10">
      <c r="A267" t="s">
        <v>2777</v>
      </c>
      <c r="B267" t="s">
        <v>118</v>
      </c>
      <c r="C267" t="s">
        <v>3172</v>
      </c>
      <c r="D267" t="s">
        <v>979</v>
      </c>
      <c r="E267">
        <v>41015</v>
      </c>
      <c r="F267" t="s">
        <v>501</v>
      </c>
      <c r="G267" t="s">
        <v>501</v>
      </c>
      <c r="H267" t="s">
        <v>3131</v>
      </c>
      <c r="I267">
        <v>4033</v>
      </c>
      <c r="J267" t="s">
        <v>501</v>
      </c>
    </row>
    <row r="268" spans="1:10">
      <c r="A268" t="s">
        <v>2778</v>
      </c>
      <c r="B268" t="s">
        <v>118</v>
      </c>
      <c r="C268" t="s">
        <v>3173</v>
      </c>
      <c r="D268" t="s">
        <v>979</v>
      </c>
      <c r="E268">
        <v>41018</v>
      </c>
      <c r="F268" t="s">
        <v>501</v>
      </c>
      <c r="G268" t="s">
        <v>501</v>
      </c>
      <c r="H268" t="s">
        <v>3131</v>
      </c>
      <c r="I268">
        <v>4033</v>
      </c>
      <c r="J268" t="s">
        <v>501</v>
      </c>
    </row>
    <row r="269" spans="1:10">
      <c r="A269" t="s">
        <v>2780</v>
      </c>
      <c r="B269" t="s">
        <v>118</v>
      </c>
      <c r="C269" t="s">
        <v>3174</v>
      </c>
      <c r="D269" t="s">
        <v>979</v>
      </c>
      <c r="E269">
        <v>41015</v>
      </c>
      <c r="F269" t="s">
        <v>501</v>
      </c>
      <c r="G269" t="s">
        <v>501</v>
      </c>
      <c r="H269" t="s">
        <v>3131</v>
      </c>
      <c r="I269">
        <v>4033</v>
      </c>
      <c r="J269" t="s">
        <v>501</v>
      </c>
    </row>
    <row r="270" spans="1:10">
      <c r="A270" t="s">
        <v>3175</v>
      </c>
      <c r="B270" t="s">
        <v>2807</v>
      </c>
      <c r="C270" t="s">
        <v>2809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2851</v>
      </c>
      <c r="C271" t="s">
        <v>3176</v>
      </c>
      <c r="D271" t="s">
        <v>1401</v>
      </c>
      <c r="E271" t="s">
        <v>507</v>
      </c>
      <c r="F271" t="s">
        <v>696</v>
      </c>
      <c r="G271" t="s">
        <v>685</v>
      </c>
      <c r="J271" t="s">
        <v>696</v>
      </c>
    </row>
    <row r="272" spans="1:10">
      <c r="A272" t="s">
        <v>2631</v>
      </c>
      <c r="B272" t="s">
        <v>3177</v>
      </c>
      <c r="C272" t="s">
        <v>3178</v>
      </c>
      <c r="D272" t="s">
        <v>999</v>
      </c>
      <c r="E272">
        <v>41016</v>
      </c>
      <c r="F272" t="s">
        <v>501</v>
      </c>
      <c r="G272" t="s">
        <v>501</v>
      </c>
      <c r="J272" t="s">
        <v>501</v>
      </c>
    </row>
    <row r="273" spans="1:10">
      <c r="A273" t="s">
        <v>3179</v>
      </c>
      <c r="B273" t="s">
        <v>2893</v>
      </c>
      <c r="C273" t="s">
        <v>2895</v>
      </c>
      <c r="D273" t="s">
        <v>1405</v>
      </c>
      <c r="H273" t="s">
        <v>3135</v>
      </c>
      <c r="I273">
        <v>4033</v>
      </c>
    </row>
    <row r="274" spans="1:10">
      <c r="A274" t="s">
        <v>3180</v>
      </c>
      <c r="B274" t="s">
        <v>2897</v>
      </c>
      <c r="C274" t="s">
        <v>2899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3181</v>
      </c>
      <c r="B275" t="s">
        <v>1832</v>
      </c>
      <c r="C275" t="s">
        <v>2902</v>
      </c>
      <c r="D275" t="s">
        <v>1443</v>
      </c>
      <c r="E275" t="s">
        <v>507</v>
      </c>
      <c r="F275" t="s">
        <v>696</v>
      </c>
      <c r="G275" t="s">
        <v>685</v>
      </c>
      <c r="I275">
        <v>4033</v>
      </c>
      <c r="J275" t="s">
        <v>696</v>
      </c>
    </row>
    <row r="276" spans="1:10">
      <c r="A276" t="s">
        <v>3182</v>
      </c>
      <c r="B276" t="s">
        <v>2904</v>
      </c>
      <c r="C276" t="s">
        <v>2906</v>
      </c>
      <c r="D276" t="s">
        <v>1405</v>
      </c>
      <c r="E276" t="s">
        <v>507</v>
      </c>
      <c r="F276" t="s">
        <v>696</v>
      </c>
      <c r="G276" t="s">
        <v>685</v>
      </c>
      <c r="I276">
        <v>4033</v>
      </c>
      <c r="J276" t="s">
        <v>696</v>
      </c>
    </row>
    <row r="277" spans="1:10">
      <c r="A277" t="s">
        <v>3183</v>
      </c>
      <c r="B277" t="s">
        <v>2908</v>
      </c>
      <c r="C277" t="s">
        <v>2910</v>
      </c>
      <c r="D277" t="s">
        <v>997</v>
      </c>
      <c r="I277">
        <v>4033</v>
      </c>
    </row>
    <row r="278" spans="1:10">
      <c r="A278" t="s">
        <v>3184</v>
      </c>
      <c r="B278" t="s">
        <v>2912</v>
      </c>
      <c r="C278" t="s">
        <v>2914</v>
      </c>
      <c r="D278" t="s">
        <v>1398</v>
      </c>
      <c r="I278">
        <v>4033</v>
      </c>
    </row>
    <row r="279" spans="1:10">
      <c r="A279" t="s">
        <v>3185</v>
      </c>
      <c r="B279" t="s">
        <v>2916</v>
      </c>
      <c r="C279" t="s">
        <v>2918</v>
      </c>
      <c r="D279" t="s">
        <v>1405</v>
      </c>
      <c r="I279">
        <v>4033</v>
      </c>
    </row>
    <row r="280" spans="1:10">
      <c r="A280" t="s">
        <v>3186</v>
      </c>
      <c r="B280" t="s">
        <v>2920</v>
      </c>
      <c r="C280" t="s">
        <v>2922</v>
      </c>
      <c r="D280" t="s">
        <v>1389</v>
      </c>
      <c r="E280" t="s">
        <v>507</v>
      </c>
      <c r="F280" t="s">
        <v>696</v>
      </c>
      <c r="G280" t="s">
        <v>685</v>
      </c>
      <c r="I280">
        <v>4033</v>
      </c>
      <c r="J280" t="s">
        <v>696</v>
      </c>
    </row>
    <row r="281" spans="1:10">
      <c r="A281" t="s">
        <v>3187</v>
      </c>
      <c r="B281" t="s">
        <v>2924</v>
      </c>
      <c r="C281" t="s">
        <v>2926</v>
      </c>
      <c r="D281" t="s">
        <v>1398</v>
      </c>
      <c r="E281" t="s">
        <v>507</v>
      </c>
      <c r="F281" t="s">
        <v>696</v>
      </c>
      <c r="G281" t="s">
        <v>685</v>
      </c>
      <c r="I281">
        <v>4033</v>
      </c>
      <c r="J281" t="s">
        <v>696</v>
      </c>
    </row>
    <row r="282" spans="1:10">
      <c r="A282" t="s">
        <v>3188</v>
      </c>
      <c r="B282" t="s">
        <v>2928</v>
      </c>
      <c r="C282" t="s">
        <v>2930</v>
      </c>
      <c r="D282" t="s">
        <v>1398</v>
      </c>
      <c r="I282">
        <v>4033</v>
      </c>
    </row>
    <row r="283" spans="1:10">
      <c r="A283" t="s">
        <v>3189</v>
      </c>
      <c r="B283" t="s">
        <v>2978</v>
      </c>
      <c r="C283" t="s">
        <v>2980</v>
      </c>
      <c r="D283" t="s">
        <v>995</v>
      </c>
      <c r="I283">
        <v>4035</v>
      </c>
    </row>
    <row r="284" spans="1:10">
      <c r="A284" t="s">
        <v>3190</v>
      </c>
      <c r="B284" t="s">
        <v>2982</v>
      </c>
      <c r="C284" t="s">
        <v>2984</v>
      </c>
      <c r="D284" t="s">
        <v>995</v>
      </c>
      <c r="I284">
        <v>4035</v>
      </c>
    </row>
    <row r="285" spans="1:10">
      <c r="A285" t="s">
        <v>3191</v>
      </c>
      <c r="B285" t="s">
        <v>2986</v>
      </c>
      <c r="C285" t="s">
        <v>3192</v>
      </c>
      <c r="D285" t="s">
        <v>1398</v>
      </c>
      <c r="I285">
        <v>4033</v>
      </c>
    </row>
    <row r="286" spans="1:10">
      <c r="A286" t="s">
        <v>3193</v>
      </c>
      <c r="B286" t="s">
        <v>2990</v>
      </c>
      <c r="C286" t="s">
        <v>2992</v>
      </c>
      <c r="D286" t="s">
        <v>999</v>
      </c>
      <c r="I286">
        <v>4033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2012-04-20T20:42:22Z</dcterms:modified>
</cp:coreProperties>
</file>