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556" i="12"/>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9" i="13"/>
  <c r="Q8"/>
  <c r="Q7"/>
  <c r="Q6"/>
  <c r="Q5"/>
  <c r="Q4"/>
  <c r="P3"/>
  <c r="N3"/>
  <c r="K5"/>
  <c r="K6"/>
  <c r="K7"/>
  <c r="K8"/>
  <c r="K9"/>
  <c r="K4"/>
  <c r="D3"/>
  <c r="J3"/>
  <c r="H3"/>
  <c r="B3"/>
  <c r="E3" s="1"/>
  <c r="E5"/>
  <c r="E6"/>
  <c r="E7"/>
  <c r="E8"/>
  <c r="E9"/>
  <c r="E4"/>
  <c r="Q3" l="1"/>
  <c r="K3"/>
  <c r="D527" i="12"/>
  <c r="E216" i="2"/>
  <c r="D216"/>
  <c r="C216"/>
  <c r="E215"/>
  <c r="D215"/>
  <c r="C215"/>
  <c r="E214"/>
  <c r="D214"/>
  <c r="C214"/>
  <c r="K210"/>
  <c r="I210"/>
  <c r="C8" i="3" s="1"/>
  <c r="G210" i="2"/>
  <c r="E210"/>
  <c r="C210"/>
  <c r="M209"/>
  <c r="F556" i="12"/>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F487" i="12" s="1"/>
  <c r="B487"/>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F476" i="12" s="1"/>
  <c r="B476"/>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F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F433" i="12" s="1"/>
  <c r="B433"/>
  <c r="AG1831" i="1"/>
  <c r="F421" i="12" s="1"/>
  <c r="B421"/>
  <c r="AG1830" i="1"/>
  <c r="F431" i="12" s="1"/>
  <c r="B431"/>
  <c r="AG1832" i="1"/>
  <c r="F432" i="12" s="1"/>
  <c r="B432"/>
  <c r="AG1821" i="1"/>
  <c r="F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AG1816" l="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7" i="1" l="1"/>
  <c r="F554" i="12" s="1"/>
  <c r="B554"/>
  <c r="AG1702" i="1"/>
  <c r="F539" i="12" s="1"/>
  <c r="B539"/>
  <c r="AG1707" i="1"/>
  <c r="F540" i="12" s="1"/>
  <c r="B540"/>
  <c r="AG1773" i="1"/>
  <c r="F530" i="12" s="1"/>
  <c r="B530"/>
  <c r="AG1771" i="1"/>
  <c r="F527" i="12" s="1"/>
  <c r="B527"/>
  <c r="AG1796" i="1"/>
  <c r="F524" i="12" s="1"/>
  <c r="B524"/>
  <c r="AG1772" i="1"/>
  <c r="F504" i="12" s="1"/>
  <c r="B504"/>
  <c r="AG1760" i="1"/>
  <c r="F412" i="12" s="1"/>
  <c r="B412"/>
  <c r="AG1786" i="1"/>
  <c r="F500" i="12" s="1"/>
  <c r="B500"/>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F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E423" i="12" l="1"/>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F496" i="12" s="1"/>
  <c r="B496"/>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E415" i="12" l="1"/>
  <c r="E196"/>
  <c r="AG1417" i="1"/>
  <c r="F543" i="12" s="1"/>
  <c r="B543"/>
  <c r="AG1422" i="1"/>
  <c r="F542" i="12" s="1"/>
  <c r="B542"/>
  <c r="AG1390" i="1"/>
  <c r="F463" i="12" s="1"/>
  <c r="B463"/>
  <c r="AG1402" i="1"/>
  <c r="F238" i="12" s="1"/>
  <c r="B238"/>
  <c r="AG1404" i="1"/>
  <c r="F396" i="12" s="1"/>
  <c r="B396"/>
  <c r="AG1408" i="1"/>
  <c r="F283" i="12" s="1"/>
  <c r="B283"/>
  <c r="AG1416" i="1"/>
  <c r="F177" i="12" s="1"/>
  <c r="B177"/>
  <c r="AG1395" i="1"/>
  <c r="F221" i="12" s="1"/>
  <c r="B221"/>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196" i="12" l="1"/>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F428" i="12" s="1"/>
  <c r="B428"/>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E151" i="12" l="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F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AG1286" l="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F167" i="12" s="1"/>
  <c r="B167"/>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83" i="12" l="1"/>
  <c r="E181"/>
  <c r="E448"/>
  <c r="E544"/>
  <c r="AG1116" i="1"/>
  <c r="F549" i="12" s="1"/>
  <c r="B549"/>
  <c r="AG1118" i="1"/>
  <c r="F387" i="12" s="1"/>
  <c r="B387"/>
  <c r="AG1134" i="1"/>
  <c r="F388" i="12" s="1"/>
  <c r="B388"/>
  <c r="AG1138" i="1"/>
  <c r="F352" i="12" s="1"/>
  <c r="B352"/>
  <c r="AG1144" i="1"/>
  <c r="F216" i="12" s="1"/>
  <c r="B216"/>
  <c r="F425"/>
  <c r="F300"/>
  <c r="AG1148" i="1"/>
  <c r="F363" i="12" s="1"/>
  <c r="B363"/>
  <c r="AG1156" i="1"/>
  <c r="F139" i="12" s="1"/>
  <c r="B139"/>
  <c r="AG1160" i="1"/>
  <c r="F162" i="12" s="1"/>
  <c r="B162"/>
  <c r="AG1164" i="1"/>
  <c r="B181" i="12"/>
  <c r="B83"/>
  <c r="AG1166" i="1"/>
  <c r="F389" i="12" s="1"/>
  <c r="B389"/>
  <c r="AG1184" i="1"/>
  <c r="B448" i="12"/>
  <c r="AG1188" i="1"/>
  <c r="F407" i="12" s="1"/>
  <c r="B407"/>
  <c r="AG1190" i="1"/>
  <c r="F408" i="12" s="1"/>
  <c r="B408"/>
  <c r="AG1202" i="1"/>
  <c r="F218" i="12" s="1"/>
  <c r="B218"/>
  <c r="AG1222" i="1"/>
  <c r="F471" i="12" s="1"/>
  <c r="B471"/>
  <c r="AG1226" i="1"/>
  <c r="F129" i="12" s="1"/>
  <c r="B129"/>
  <c r="AG1228" i="1"/>
  <c r="F330" i="12" s="1"/>
  <c r="B330"/>
  <c r="AG1150" i="1"/>
  <c r="F261" i="12" s="1"/>
  <c r="B261"/>
  <c r="AG1103" i="1"/>
  <c r="F327" i="12" s="1"/>
  <c r="B327"/>
  <c r="AG1113" i="1"/>
  <c r="F328" i="12" s="1"/>
  <c r="B328"/>
  <c r="AG1123" i="1"/>
  <c r="F329" i="12" s="1"/>
  <c r="B329"/>
  <c r="AG1129" i="1"/>
  <c r="F171" i="12" s="1"/>
  <c r="B171"/>
  <c r="AG1139" i="1"/>
  <c r="F401" i="12" s="1"/>
  <c r="B401"/>
  <c r="AG1143" i="1"/>
  <c r="F513" i="12" s="1"/>
  <c r="B513"/>
  <c r="AG1145" i="1"/>
  <c r="F161" i="12" s="1"/>
  <c r="B161"/>
  <c r="AG1167" i="1"/>
  <c r="F217" i="12" s="1"/>
  <c r="B217"/>
  <c r="AG1169" i="1"/>
  <c r="F416" i="12" s="1"/>
  <c r="B416"/>
  <c r="AG1175" i="1"/>
  <c r="F514" i="12" s="1"/>
  <c r="B514"/>
  <c r="AG1177" i="1"/>
  <c r="F172" i="12" s="1"/>
  <c r="B17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19" i="12" l="1"/>
  <c r="E512"/>
  <c r="E125"/>
  <c r="E468"/>
  <c r="E150"/>
  <c r="E344"/>
  <c r="E325"/>
  <c r="E126"/>
  <c r="E109"/>
  <c r="E116"/>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F385" i="12" s="1"/>
  <c r="B385"/>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F138" i="12" s="1"/>
  <c r="B138"/>
  <c r="AG1006" i="1"/>
  <c r="F362" i="12" s="1"/>
  <c r="B362"/>
  <c r="AG1010" i="1"/>
  <c r="F257" i="12" s="1"/>
  <c r="B257"/>
  <c r="AG1020" i="1"/>
  <c r="B512" i="12"/>
  <c r="B519"/>
  <c r="AG1025" i="1"/>
  <c r="F128" i="12" s="1"/>
  <c r="B128"/>
  <c r="AG1029" i="1"/>
  <c r="F43" i="12" s="1"/>
  <c r="B43"/>
  <c r="AG1058" i="1"/>
  <c r="B126" i="12"/>
  <c r="B325"/>
  <c r="AG1074" i="1"/>
  <c r="F215" i="12" s="1"/>
  <c r="B215"/>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E413" i="12" l="1"/>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F334" i="12" s="1"/>
  <c r="B334"/>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F121" i="12" s="1"/>
  <c r="B121"/>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E130" i="12" l="1"/>
  <c r="E210"/>
  <c r="E64"/>
  <c r="E136"/>
  <c r="E405"/>
  <c r="E529"/>
  <c r="E124"/>
  <c r="E70"/>
  <c r="AG838" i="1"/>
  <c r="F34" i="12" s="1"/>
  <c r="B34"/>
  <c r="AG840" i="1"/>
  <c r="F74" i="12" s="1"/>
  <c r="B74"/>
  <c r="AG846" i="1"/>
  <c r="F160" i="12" s="1"/>
  <c r="B160"/>
  <c r="AG854" i="1"/>
  <c r="F134" i="12" s="1"/>
  <c r="B134"/>
  <c r="AG867" i="1"/>
  <c r="F319" i="12" s="1"/>
  <c r="B319"/>
  <c r="AG883" i="1"/>
  <c r="F360" i="12" s="1"/>
  <c r="B360"/>
  <c r="AG897" i="1"/>
  <c r="F379" i="12" s="1"/>
  <c r="B379"/>
  <c r="AG899" i="1"/>
  <c r="F135" i="12" s="1"/>
  <c r="B135"/>
  <c r="AG905" i="1"/>
  <c r="B130" i="12"/>
  <c r="B210"/>
  <c r="AG909" i="1"/>
  <c r="F89" i="12" s="1"/>
  <c r="B89"/>
  <c r="F299"/>
  <c r="F466"/>
  <c r="F145"/>
  <c r="F211"/>
  <c r="AG847" i="1"/>
  <c r="F254" i="12" s="1"/>
  <c r="B254"/>
  <c r="AG849" i="1"/>
  <c r="F49" i="12" s="1"/>
  <c r="B49"/>
  <c r="AG851" i="1"/>
  <c r="F107" i="12" s="1"/>
  <c r="B107"/>
  <c r="AG855" i="1"/>
  <c r="F66" i="12" s="1"/>
  <c r="B66"/>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E48" i="12" l="1"/>
  <c r="E106"/>
  <c r="E170"/>
  <c r="E165"/>
  <c r="F405"/>
  <c r="F529"/>
  <c r="AG814" i="1"/>
  <c r="B106" i="12"/>
  <c r="B48"/>
  <c r="AG824" i="1"/>
  <c r="B170" i="12"/>
  <c r="B165"/>
  <c r="AG826" i="1"/>
  <c r="F86" i="12" s="1"/>
  <c r="B86"/>
  <c r="F64"/>
  <c r="F136"/>
  <c r="F130"/>
  <c r="F210"/>
  <c r="AG815" i="1"/>
  <c r="F33" i="12" s="1"/>
  <c r="B33"/>
  <c r="F124"/>
  <c r="F70"/>
  <c r="AG823" i="1"/>
  <c r="F159" i="12" s="1"/>
  <c r="B159"/>
  <c r="AG827" i="1"/>
  <c r="F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E115" i="12" l="1"/>
  <c r="E455"/>
  <c r="E195"/>
  <c r="E446"/>
  <c r="E55"/>
  <c r="E10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479"/>
  <c r="E113"/>
  <c r="E114"/>
  <c r="E445"/>
  <c r="E494"/>
  <c r="E193"/>
  <c r="AG730" i="1"/>
  <c r="F552" i="12" s="1"/>
  <c r="B552"/>
  <c r="AG744" i="1"/>
  <c r="B208" i="12"/>
  <c r="B63"/>
  <c r="F447"/>
  <c r="F266"/>
  <c r="AG735" i="1"/>
  <c r="B114" i="12"/>
  <c r="B445"/>
  <c r="AG741" i="1"/>
  <c r="F351" i="12" s="1"/>
  <c r="B351"/>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208" i="12" l="1"/>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62"/>
  <c r="E265"/>
  <c r="AG718" i="1"/>
  <c r="B62" i="12"/>
  <c r="B511"/>
  <c r="B265"/>
  <c r="AG720" i="1"/>
  <c r="F237" i="12" s="1"/>
  <c r="B237"/>
  <c r="F193"/>
  <c r="F494"/>
  <c r="AG716" i="1"/>
  <c r="F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E182" i="12" l="1"/>
  <c r="E185"/>
  <c r="E332"/>
  <c r="E90"/>
  <c r="E8"/>
  <c r="E516"/>
  <c r="AG652" i="1"/>
  <c r="F92" i="12" s="1"/>
  <c r="B92"/>
  <c r="AG695" i="1"/>
  <c r="B90" i="12"/>
  <c r="B332"/>
  <c r="AG707" i="1"/>
  <c r="B8" i="12"/>
  <c r="B516"/>
  <c r="F265"/>
  <c r="F511"/>
  <c r="F62"/>
  <c r="AG666" i="1"/>
  <c r="F32" i="12" s="1"/>
  <c r="B32"/>
  <c r="AG674" i="1"/>
  <c r="F184" i="12" s="1"/>
  <c r="B184"/>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E111" i="12" l="1"/>
  <c r="E225"/>
  <c r="E231"/>
  <c r="E515"/>
  <c r="E331"/>
  <c r="E53"/>
  <c r="E315"/>
  <c r="E168"/>
  <c r="E470"/>
  <c r="E112"/>
  <c r="E223"/>
  <c r="E510"/>
  <c r="E224"/>
  <c r="AG623" i="1"/>
  <c r="F547" i="12" s="1"/>
  <c r="B547"/>
  <c r="AG642" i="1"/>
  <c r="B53" i="12"/>
  <c r="B331"/>
  <c r="AG646" i="1"/>
  <c r="F229" i="12" s="1"/>
  <c r="B229"/>
  <c r="AG648" i="1"/>
  <c r="F492" i="12" s="1"/>
  <c r="B492"/>
  <c r="AG627" i="1"/>
  <c r="B168" i="12"/>
  <c r="B315"/>
  <c r="AG631" i="1"/>
  <c r="F278" i="12" s="1"/>
  <c r="B278"/>
  <c r="AG633" i="1"/>
  <c r="B470" i="12"/>
  <c r="B112"/>
  <c r="AG635" i="1"/>
  <c r="B224" i="12"/>
  <c r="B223"/>
  <c r="B510"/>
  <c r="AG639" i="1"/>
  <c r="F279" i="12" s="1"/>
  <c r="B279"/>
  <c r="F185"/>
  <c r="F182"/>
  <c r="F8"/>
  <c r="F516"/>
  <c r="AG643" i="1"/>
  <c r="F502" i="12" s="1"/>
  <c r="B502"/>
  <c r="AG645" i="1"/>
  <c r="F230" i="12" s="1"/>
  <c r="B230"/>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52" i="12" l="1"/>
  <c r="E228"/>
  <c r="E179"/>
  <c r="E285"/>
  <c r="E95"/>
  <c r="E147"/>
  <c r="E96"/>
  <c r="E133"/>
  <c r="F231"/>
  <c r="F515"/>
  <c r="F112"/>
  <c r="F470"/>
  <c r="F53"/>
  <c r="F331"/>
  <c r="AG618" i="1"/>
  <c r="B52" i="12"/>
  <c r="B228"/>
  <c r="AG620" i="1"/>
  <c r="B179" i="12"/>
  <c r="B285"/>
  <c r="AG612" i="1"/>
  <c r="F59" i="12" s="1"/>
  <c r="B59"/>
  <c r="AG614" i="1"/>
  <c r="F376" i="12" s="1"/>
  <c r="B376"/>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133" i="12" l="1"/>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46"/>
  <c r="E28"/>
  <c r="E82"/>
  <c r="E157"/>
  <c r="E249"/>
  <c r="E545"/>
  <c r="E439"/>
  <c r="E523"/>
  <c r="E188"/>
  <c r="E553"/>
  <c r="E233"/>
  <c r="E309"/>
  <c r="E144"/>
  <c r="E509"/>
  <c r="E47"/>
  <c r="E286"/>
  <c r="E339"/>
  <c r="E4"/>
  <c r="E298"/>
  <c r="E498"/>
  <c r="E454"/>
  <c r="E452"/>
  <c r="E508"/>
  <c r="E533"/>
  <c r="E39"/>
  <c r="E51"/>
  <c r="E451"/>
  <c r="E304"/>
  <c r="E525"/>
  <c r="E469"/>
  <c r="AG448" i="1"/>
  <c r="F123" i="12" s="1"/>
  <c r="B123"/>
  <c r="AG460" i="1"/>
  <c r="F9" i="12" s="1"/>
  <c r="B9"/>
  <c r="AG394" i="1"/>
  <c r="B310" i="12"/>
  <c r="AG396" i="1"/>
  <c r="F277" i="12" s="1"/>
  <c r="B277"/>
  <c r="AG398" i="1"/>
  <c r="F248" i="12" s="1"/>
  <c r="B248"/>
  <c r="AG402" i="1"/>
  <c r="B46" i="12"/>
  <c r="B28"/>
  <c r="AG404" i="1"/>
  <c r="F288" i="12" s="1"/>
  <c r="B288"/>
  <c r="AG412" i="1"/>
  <c r="F120" i="12" s="1"/>
  <c r="B120"/>
  <c r="AG414" i="1"/>
  <c r="F312" i="12" s="1"/>
  <c r="B312"/>
  <c r="AG416" i="1"/>
  <c r="F56" i="12" s="1"/>
  <c r="B56"/>
  <c r="AG420" i="1"/>
  <c r="F338" i="12" s="1"/>
  <c r="B338"/>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F251" i="12" s="1"/>
  <c r="B251"/>
  <c r="AG555" i="1"/>
  <c r="F205" i="12" s="1"/>
  <c r="B205"/>
  <c r="AG383" i="1"/>
  <c r="B309" i="12"/>
  <c r="B233"/>
  <c r="AG456" i="1"/>
  <c r="B144" i="12"/>
  <c r="B509"/>
  <c r="AG470" i="1"/>
  <c r="F314" i="12" s="1"/>
  <c r="B314"/>
  <c r="AG478" i="1"/>
  <c r="F42" i="12" s="1"/>
  <c r="B42"/>
  <c r="AG395" i="1"/>
  <c r="F27" i="12" s="1"/>
  <c r="B27"/>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F31" i="12" s="1"/>
  <c r="B31"/>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07" i="12" l="1"/>
  <c r="E517"/>
  <c r="E18"/>
  <c r="E44"/>
  <c r="E424"/>
  <c r="E37"/>
  <c r="E478"/>
  <c r="E12"/>
  <c r="E473"/>
  <c r="E526"/>
  <c r="E245"/>
  <c r="AG265" i="1"/>
  <c r="F551" i="12" s="1"/>
  <c r="B551"/>
  <c r="E35"/>
  <c r="E186"/>
  <c r="E36"/>
  <c r="E198"/>
  <c r="E222"/>
  <c r="E465"/>
  <c r="AG108" i="1"/>
  <c r="F550" i="12" s="1"/>
  <c r="B550"/>
  <c r="E499"/>
  <c r="E482"/>
  <c r="E449"/>
  <c r="E240"/>
  <c r="E234"/>
  <c r="E372"/>
  <c r="E50"/>
  <c r="E483"/>
  <c r="E450"/>
  <c r="E474"/>
  <c r="E335"/>
  <c r="E149"/>
  <c r="E503"/>
  <c r="E77"/>
  <c r="E155"/>
  <c r="E110"/>
  <c r="E307"/>
  <c r="E282"/>
  <c r="E143"/>
  <c r="E142"/>
  <c r="E69"/>
  <c r="E281"/>
  <c r="E178"/>
  <c r="E246"/>
  <c r="F188"/>
  <c r="F553"/>
  <c r="E94"/>
  <c r="E274"/>
  <c r="E247"/>
  <c r="E45"/>
  <c r="E164"/>
  <c r="E422"/>
  <c r="E38"/>
  <c r="E370"/>
  <c r="AG107" i="1"/>
  <c r="F546" i="12" s="1"/>
  <c r="B546"/>
  <c r="F249"/>
  <c r="F545"/>
  <c r="AG329" i="1"/>
  <c r="F541" i="12" s="1"/>
  <c r="B541"/>
  <c r="F508"/>
  <c r="F533"/>
  <c r="F310"/>
  <c r="F535"/>
  <c r="AG183" i="1"/>
  <c r="F532" i="12" s="1"/>
  <c r="B53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F152" i="12" s="1"/>
  <c r="B152"/>
  <c r="AG261" i="1"/>
  <c r="F23" i="12" s="1"/>
  <c r="B23"/>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F199" i="12" s="1"/>
  <c r="B199"/>
  <c r="AG16" i="1"/>
  <c r="F236" i="12" s="1"/>
  <c r="B236"/>
  <c r="AG18" i="1"/>
  <c r="F197" i="12" s="1"/>
  <c r="B197"/>
  <c r="AG28" i="1"/>
  <c r="F13" i="12" s="1"/>
  <c r="B13"/>
  <c r="AG34" i="1"/>
  <c r="F284" i="12" s="1"/>
  <c r="B284"/>
  <c r="AG36" i="1"/>
  <c r="F14" i="12" s="1"/>
  <c r="B14"/>
  <c r="AG38" i="1"/>
  <c r="B110" i="12"/>
  <c r="B155"/>
  <c r="AG60" i="1"/>
  <c r="B186" i="12"/>
  <c r="B35"/>
  <c r="AG62" i="1"/>
  <c r="F91" i="12" s="1"/>
  <c r="B91"/>
  <c r="AG70" i="1"/>
  <c r="F268" i="12" s="1"/>
  <c r="B268"/>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F273" i="12" s="1"/>
  <c r="B273"/>
  <c r="AG281" i="1"/>
  <c r="F275" i="12" s="1"/>
  <c r="B275"/>
  <c r="AG296" i="1"/>
  <c r="F436" i="12" s="1"/>
  <c r="B436"/>
  <c r="AG298" i="1"/>
  <c r="F79" i="12" s="1"/>
  <c r="B79"/>
  <c r="AG300" i="1"/>
  <c r="F24" i="12" s="1"/>
  <c r="B24"/>
  <c r="AG302" i="1"/>
  <c r="B234" i="12"/>
  <c r="B240"/>
  <c r="AG310" i="1"/>
  <c r="B50" i="12"/>
  <c r="B372"/>
  <c r="AG320" i="1"/>
  <c r="F520" i="12" s="1"/>
  <c r="B520"/>
  <c r="AG322" i="1"/>
  <c r="F203" i="12" s="1"/>
  <c r="B203"/>
  <c r="AG324" i="1"/>
  <c r="F7" i="12" s="1"/>
  <c r="B7"/>
  <c r="AG332" i="1"/>
  <c r="B450" i="12"/>
  <c r="B474"/>
  <c r="B483"/>
  <c r="AG334" i="1"/>
  <c r="F174" i="12" s="1"/>
  <c r="B174"/>
  <c r="AG178" i="1"/>
  <c r="F3" i="12" s="1"/>
  <c r="B3"/>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F270" i="12" s="1"/>
  <c r="B270"/>
  <c r="AG270" i="1"/>
  <c r="F202" i="12" s="1"/>
  <c r="B202"/>
  <c r="AG285" i="1"/>
  <c r="F276" i="12" s="1"/>
  <c r="B276"/>
  <c r="AG370" i="1"/>
  <c r="F26" i="12" s="1"/>
  <c r="B26"/>
  <c r="F298"/>
  <c r="F498"/>
  <c r="F509"/>
  <c r="F144"/>
  <c r="F46"/>
  <c r="F28"/>
  <c r="AG31" i="1"/>
  <c r="F305" i="12" s="1"/>
  <c r="B305"/>
  <c r="AG67" i="1"/>
  <c r="F267" i="12" s="1"/>
  <c r="B267"/>
  <c r="AG75" i="1"/>
  <c r="F269" i="12" s="1"/>
  <c r="B269"/>
  <c r="AG77" i="1"/>
  <c r="F336" i="12" s="1"/>
  <c r="B336"/>
  <c r="AG99" i="1"/>
  <c r="F369" i="12" s="1"/>
  <c r="B369"/>
  <c r="AG117" i="1"/>
  <c r="F117" i="12" s="1"/>
  <c r="B117"/>
  <c r="AG278" i="1"/>
  <c r="F272" i="12" s="1"/>
  <c r="B272"/>
  <c r="AG280" i="1"/>
  <c r="B94" i="12"/>
  <c r="B274"/>
  <c r="AG291" i="1"/>
  <c r="F78" i="12" s="1"/>
  <c r="B78"/>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B505" i="12" l="1"/>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<sst xmlns="http://schemas.openxmlformats.org/spreadsheetml/2006/main" count="63101" uniqueCount="20795">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</sst>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16"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5"/>
    </row>
    <row r="2" spans="1:36"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06"/>
      <c r="AF2" s="160"/>
      <c r="AG2" s="367"/>
      <c r="AH2" s="258"/>
    </row>
    <row r="3" spans="1:36" s="1" customFormat="1" ht="38.25" customHeight="1" thickBot="1">
      <c r="A3" s="200" t="s">
        <v>4</v>
      </c>
      <c r="B3" s="85" t="s">
        <v>5</v>
      </c>
      <c r="C3" s="85" t="s">
        <v>14555</v>
      </c>
      <c r="D3" s="85" t="s">
        <v>378</v>
      </c>
      <c r="E3" s="81" t="s">
        <v>456</v>
      </c>
      <c r="F3" s="81" t="s">
        <v>2113</v>
      </c>
      <c r="G3" s="81" t="s">
        <v>6778</v>
      </c>
      <c r="H3" s="81" t="s">
        <v>457</v>
      </c>
      <c r="I3" s="81" t="s">
        <v>458</v>
      </c>
      <c r="J3" s="84" t="s">
        <v>0</v>
      </c>
      <c r="K3" s="84" t="s">
        <v>6769</v>
      </c>
      <c r="L3" s="84" t="s">
        <v>677</v>
      </c>
      <c r="M3" s="84" t="s">
        <v>17659</v>
      </c>
      <c r="N3" s="79" t="s">
        <v>8</v>
      </c>
      <c r="O3" s="79" t="s">
        <v>13952</v>
      </c>
      <c r="P3" s="79" t="s">
        <v>462</v>
      </c>
      <c r="Q3" s="79" t="s">
        <v>461</v>
      </c>
      <c r="R3" s="79" t="s">
        <v>157</v>
      </c>
      <c r="S3" s="67" t="s">
        <v>14175</v>
      </c>
      <c r="T3" s="79" t="s">
        <v>10</v>
      </c>
      <c r="U3" s="66" t="s">
        <v>9</v>
      </c>
      <c r="V3" s="80" t="s">
        <v>159</v>
      </c>
      <c r="W3" s="80" t="s">
        <v>4184</v>
      </c>
      <c r="X3" s="66" t="s">
        <v>219</v>
      </c>
      <c r="Y3" s="81" t="s">
        <v>6</v>
      </c>
      <c r="Z3" s="81" t="s">
        <v>1</v>
      </c>
      <c r="AA3" s="82" t="s">
        <v>450</v>
      </c>
      <c r="AB3" s="82" t="s">
        <v>451</v>
      </c>
      <c r="AC3" s="252" t="s">
        <v>16324</v>
      </c>
      <c r="AD3" s="83" t="s">
        <v>2</v>
      </c>
      <c r="AE3" s="83" t="s">
        <v>6777</v>
      </c>
      <c r="AF3" s="83" t="s">
        <v>13513</v>
      </c>
      <c r="AG3" s="83" t="s">
        <v>20654</v>
      </c>
      <c r="AH3" s="83" t="s">
        <v>19207</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15286</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15286</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20679</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15286</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15292</v>
      </c>
      <c r="AN76" s="99" t="s">
        <v>16020</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14074</v>
      </c>
      <c r="AN80" s="99" t="s">
        <v>14833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15286</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15286</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15472</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15286</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15286</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15286</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15286</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15286</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15286</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15286</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15286</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15286</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15286</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15286</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15286</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15286</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15286</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15286</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15286</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15892</v>
      </c>
      <c r="AM172" s="100" t="s">
        <v>20408</v>
      </c>
      <c r="AN172" s="100" t="s">
        <v>20485</v>
      </c>
      <c r="AO172" s="46">
        <v>41509</v>
      </c>
      <c r="AP172" s="46">
        <v>41514</v>
      </c>
      <c r="AQ172" s="161" t="s">
        <v>15892</v>
      </c>
      <c r="AR172" s="100" t="s">
        <v>15291</v>
      </c>
      <c r="AS172" s="100" t="s">
        <v>20625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15286</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15286</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20632</v>
      </c>
      <c r="AN195" s="98" t="s">
        <v>20680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15286</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15286</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15287</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15892</v>
      </c>
      <c r="AM205" s="98" t="s">
        <v>12024</v>
      </c>
      <c r="AN205" s="98" t="s">
        <v>19602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20477</v>
      </c>
      <c r="AN209" s="99" t="s">
        <v>19231</v>
      </c>
      <c r="AO209" s="14">
        <v>41491</v>
      </c>
      <c r="AP209" s="14">
        <v>41493</v>
      </c>
      <c r="AQ209" s="161" t="s">
        <v>8486</v>
      </c>
      <c r="AR209" s="99" t="s">
        <v>20478</v>
      </c>
      <c r="AS209" s="99" t="s">
        <v>15293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15287</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15286</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15287</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15286</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15286</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15286</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15286</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15286</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15286</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15286</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15286</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15286</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15286</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15286</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17520</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15286</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15286</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15552</v>
      </c>
      <c r="AN302" s="99" t="s">
        <v>15704</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15287</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15287</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20407</v>
      </c>
      <c r="AN332" s="99" t="s">
        <v>20410</v>
      </c>
      <c r="AO332" s="14">
        <v>41509</v>
      </c>
      <c r="AP332" s="14">
        <v>41547</v>
      </c>
      <c r="AQ332" s="38" t="s">
        <v>15892</v>
      </c>
      <c r="AR332" s="99" t="s">
        <v>20407</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14067</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15773</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15892</v>
      </c>
      <c r="AM357" s="99" t="s">
        <v>13658</v>
      </c>
      <c r="AN357" s="99" t="s">
        <v>15938</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15776</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15287</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15556</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15892</v>
      </c>
      <c r="AM383" s="100" t="s">
        <v>15893</v>
      </c>
      <c r="AN383" s="100" t="s">
        <v>15936</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15892</v>
      </c>
      <c r="AM384" s="99" t="s">
        <v>20413</v>
      </c>
      <c r="AN384" s="99" t="s">
        <v>20480</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15848</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14070</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15298</v>
      </c>
      <c r="AT459" s="14">
        <v>41397</v>
      </c>
      <c r="AU459" s="14">
        <v>41416</v>
      </c>
      <c r="AV459" s="161" t="s">
        <v>8485</v>
      </c>
      <c r="AW459" s="99" t="s">
        <v>17042</v>
      </c>
      <c r="AX459" s="99" t="s">
        <v>18564</v>
      </c>
      <c r="AY459" s="14">
        <v>41484</v>
      </c>
      <c r="AZ459" s="14">
        <v>41486</v>
      </c>
      <c r="BA459" s="161" t="s">
        <v>8486</v>
      </c>
      <c r="BB459" s="99" t="s">
        <v>20406</v>
      </c>
      <c r="BC459" s="99" t="s">
        <v>20467</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15287</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16274</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15287</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15287</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15359</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15892</v>
      </c>
      <c r="AM526" s="100" t="s">
        <v>8959</v>
      </c>
      <c r="AN526" s="103" t="s">
        <v>18501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15287</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15287</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15287</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15287</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15287</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19885</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14076</v>
      </c>
      <c r="AN620" s="99" t="s">
        <v>15355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15479</v>
      </c>
      <c r="AO635" s="14">
        <v>41327</v>
      </c>
      <c r="AP635" s="14">
        <v>41485</v>
      </c>
      <c r="AQ635" s="38" t="s">
        <v>8485</v>
      </c>
      <c r="AR635" s="99" t="s">
        <v>20406</v>
      </c>
      <c r="AS635" s="99" t="s">
        <v>20415</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15470</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14587</v>
      </c>
      <c r="AN688" s="99" t="s">
        <v>14830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15287</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15287</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15287</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15290</v>
      </c>
      <c r="AN726" s="99" t="s">
        <v>16276</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15287</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15287</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15292</v>
      </c>
      <c r="AN786" s="99" t="s">
        <v>15293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14077</v>
      </c>
      <c r="AN788" s="99" t="s">
        <v>14150</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15363</v>
      </c>
      <c r="AA798" s="46">
        <v>41338</v>
      </c>
      <c r="AB798" s="47">
        <v>41404</v>
      </c>
      <c r="AC798" s="254">
        <f>VLOOKUP(D798,Faturamento!D$3:F2233,3,0)</f>
        <v>41369</v>
      </c>
      <c r="AD798" s="36" t="s">
        <v>15364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15292</v>
      </c>
      <c r="AN801" s="99" t="s">
        <v>15302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16050</v>
      </c>
      <c r="AN804" s="95" t="s">
        <v>16270</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15222</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15287</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17604</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14069</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20649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19367</v>
      </c>
      <c r="AA951" s="46">
        <v>41453</v>
      </c>
      <c r="AB951" s="47">
        <v>41457</v>
      </c>
      <c r="AC951" s="255">
        <f>VLOOKUP(D951,Faturamento!D$3:F2386,3,0)</f>
        <v>41484</v>
      </c>
      <c r="AD951" s="46" t="s">
        <v>16054</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15288</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14065</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19223</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15292</v>
      </c>
      <c r="AN974" s="99" t="s">
        <v>20168</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10" t="s">
        <v>460</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v>41571</v>
      </c>
      <c r="Z991" s="11" t="s">
        <v>5054</v>
      </c>
      <c r="AA991" s="14">
        <v>41571</v>
      </c>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41661</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15542</v>
      </c>
      <c r="AA1003" s="14">
        <v>41338</v>
      </c>
      <c r="AB1003" s="19"/>
      <c r="AC1003" s="254">
        <f>VLOOKUP(D1003,Faturamento!D$3:F2438,3,0)</f>
        <v>41369</v>
      </c>
      <c r="AD1003" s="36" t="s">
        <v>15558</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14538</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15287</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15287</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15287</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14073</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14586</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15287</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15544</v>
      </c>
      <c r="AA1089" s="14">
        <v>41339</v>
      </c>
      <c r="AB1089" s="19"/>
      <c r="AC1089" s="254">
        <f>VLOOKUP(D1089,Faturamento!D$3:F2524,3,0)</f>
        <v>41370</v>
      </c>
      <c r="AD1089" s="32" t="s">
        <v>15557</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14586</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15558</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15359</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15287</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15557</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17048</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15892</v>
      </c>
      <c r="AM1230" s="100" t="s">
        <v>8959</v>
      </c>
      <c r="AN1230" s="100" t="s">
        <v>17601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15287</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19777</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15638</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15287</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15287</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15287</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14586</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14835</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15287</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15287</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15287</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15287</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19887</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20474</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15287</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19792</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17037</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19881</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15559</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19365</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19883</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20268</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20167</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19750</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15287</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20060</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15287</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14539</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15287</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14152</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14065</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14065</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14065</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14065</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15291</v>
      </c>
      <c r="AN1401" s="100" t="s">
        <v>15639</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15782</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14589</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15303</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15303</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19367</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15849</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15895</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16277</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19355</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14628</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14586</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14586</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17520</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19308</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15770</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15939</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15939</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15848</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15939</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15944</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15942</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14589</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14589</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14589</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14626</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15363</v>
      </c>
      <c r="AA1518" s="46">
        <v>41338</v>
      </c>
      <c r="AB1518" s="47"/>
      <c r="AC1518" s="254">
        <f>VLOOKUP(D1518,Faturamento!D$3:F2953,3,0)</f>
        <v>41369</v>
      </c>
      <c r="AD1518" s="36" t="s">
        <v>15561</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15543</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14586</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14065</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14585</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14585</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14585</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15941</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15925</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15937</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15937</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14065</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14065</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14065</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14626</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14589</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14589</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14065</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14065</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14065</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15562</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15359</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15892</v>
      </c>
      <c r="AL1574" s="100" t="s">
        <v>15292</v>
      </c>
      <c r="AM1574" s="100" t="s">
        <v>20196</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15483</v>
      </c>
      <c r="AA1576" s="46">
        <v>41337</v>
      </c>
      <c r="AB1576" s="349">
        <v>41337</v>
      </c>
      <c r="AC1576" s="254">
        <f>VLOOKUP(D1576,Faturamento!D$3:F3011,3,0)</f>
        <v>41368</v>
      </c>
      <c r="AD1576" s="36" t="s">
        <v>15484</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15483</v>
      </c>
      <c r="AA1577" s="14">
        <v>41337</v>
      </c>
      <c r="AB1577" s="347">
        <v>41337</v>
      </c>
      <c r="AC1577" s="254">
        <f>VLOOKUP(D1577,Faturamento!D$3:F3012,3,0)</f>
        <v>41368</v>
      </c>
      <c r="AD1577" s="36" t="s">
        <v>15558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15359</v>
      </c>
      <c r="AA1578" s="46">
        <v>41338</v>
      </c>
      <c r="AB1578" s="349">
        <v>41337</v>
      </c>
      <c r="AC1578" s="254">
        <f>VLOOKUP(D1578,Faturamento!D$3:F3013,3,0)</f>
        <v>41369</v>
      </c>
      <c r="AD1578" s="36" t="s">
        <v>15563</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14539</v>
      </c>
      <c r="AA1583" s="46">
        <v>41339</v>
      </c>
      <c r="AB1583" s="47">
        <v>41340</v>
      </c>
      <c r="AC1583" s="254">
        <f>VLOOKUP(D1583,Faturamento!D$3:F3018,3,0)</f>
        <v>41370</v>
      </c>
      <c r="AD1583" s="36" t="s">
        <v>15558</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14539</v>
      </c>
      <c r="AA1584" s="14">
        <v>41338</v>
      </c>
      <c r="AB1584" s="47">
        <v>41340</v>
      </c>
      <c r="AC1584" s="254">
        <f>VLOOKUP(D1584,Faturamento!D$3:F3019,3,0)</f>
        <v>41369</v>
      </c>
      <c r="AD1584" s="32" t="s">
        <v>15558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15558</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15558</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14065</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14065</v>
      </c>
      <c r="AA1593" s="14">
        <v>41337</v>
      </c>
      <c r="AB1593" s="19">
        <v>41340</v>
      </c>
      <c r="AC1593" s="254">
        <f>VLOOKUP(D1593,Faturamento!D$3:F3028,3,0)</f>
        <v>41368</v>
      </c>
      <c r="AD1593" s="32" t="s">
        <v>15557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14065</v>
      </c>
      <c r="AA1594" s="14">
        <v>41337</v>
      </c>
      <c r="AB1594" s="19">
        <v>41341</v>
      </c>
      <c r="AC1594" s="254">
        <f>VLOOKUP(D1594,Faturamento!D$3:F3029,3,0)</f>
        <v>41368</v>
      </c>
      <c r="AD1594" s="32" t="s">
        <v>15557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14065</v>
      </c>
      <c r="AA1595" s="14">
        <v>41337</v>
      </c>
      <c r="AB1595" s="19">
        <v>41340</v>
      </c>
      <c r="AC1595" s="254">
        <f>VLOOKUP(D1595,Faturamento!D$3:F3030,3,0)</f>
        <v>41368</v>
      </c>
      <c r="AD1595" s="32" t="s">
        <v>15557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14065</v>
      </c>
      <c r="AA1597" s="14">
        <v>41334</v>
      </c>
      <c r="AB1597" s="19">
        <v>41334</v>
      </c>
      <c r="AC1597" s="254">
        <f>VLOOKUP(D1597,Faturamento!D$3:F3032,3,0)</f>
        <v>41365</v>
      </c>
      <c r="AD1597" s="32" t="s">
        <v>15557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15557</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14539</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19436</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14627</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14627</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14630</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14627</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14627</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14627</v>
      </c>
      <c r="AA1613" s="46">
        <v>41351</v>
      </c>
      <c r="AB1613" s="47">
        <v>41313</v>
      </c>
      <c r="AC1613" s="254">
        <f>VLOOKUP(D1613,Faturamento!D$3:F3048,3,0)</f>
        <v>41382</v>
      </c>
      <c r="AD1613" s="36" t="s">
        <v>15358</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14627</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14627</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14627</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14628</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14630</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14628</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14628</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14628</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14628</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14628</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14628</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15771</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15771</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15538</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17530</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15538</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15538</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15538</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15558</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15558</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17581</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17605</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20059</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17713</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15359</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15359</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15359</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17521</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20414</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18570</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18570</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18570</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19887</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20054</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19884</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19306</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17779</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17779</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15359</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15359</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15359</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14586</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14065</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14065</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14586</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19367</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14586</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15359</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15359</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15359</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18006</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18570</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15359</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14586</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18560</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17778</v>
      </c>
      <c r="AA1764" s="47">
        <v>41397</v>
      </c>
      <c r="AB1764" s="47"/>
      <c r="AC1764" s="255">
        <f>VLOOKUP(D1764,Faturamento!D$3:F3199,3,0)</f>
        <v>41428</v>
      </c>
      <c r="AD1764" s="36" t="s">
        <v>20176</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19944</v>
      </c>
      <c r="AA1766" s="47">
        <v>41460</v>
      </c>
      <c r="AB1766" s="47"/>
      <c r="AC1766" s="254">
        <v>41487</v>
      </c>
      <c r="AD1766" s="36" t="s">
        <v>20177</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19608</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15849</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17661</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19368</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20061</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17777</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19944</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17712</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17712</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460</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v>41568</v>
      </c>
      <c r="Z1799" s="41" t="s">
        <v>4732</v>
      </c>
      <c r="AA1799" s="19">
        <v>41570</v>
      </c>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41660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17776</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17776</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17665</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20086</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17520</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17520</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17520</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17520</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19306</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19306</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19364</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17607</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17606</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17607</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19364</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19363</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19366</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18440</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18278</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20473</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20603</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19750</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19778</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19745</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19778</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19750</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19780</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15542</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19885</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18561</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19881</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19882</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19881</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19881</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20200</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19607</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19607</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20062</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20056</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14586</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14586</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19364</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19369</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19606</v>
      </c>
      <c r="AA1908" s="14">
        <v>41437</v>
      </c>
      <c r="AB1908" s="19">
        <v>41446</v>
      </c>
      <c r="AC1908" s="254">
        <f>VLOOKUP(D1908,Faturamento!D$3:F3344,3,0)</f>
        <v>41468</v>
      </c>
      <c r="AD1908" s="32" t="s">
        <v>18561</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19606</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19308</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19308</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19554</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19543</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19308</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15364</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19676</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19676</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19676</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19220</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19437</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20052</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19885</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19886</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19361</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20058</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19367</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19369</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19306</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19777</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19883</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10" t="s">
        <v>20760</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19606</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20055</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19369</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14586</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15542</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17779</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19369</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19530</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19530</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19530</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19369</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19308</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19308</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19308</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19369</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19369</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19369</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19352</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15542</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19362</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20600</v>
      </c>
      <c r="AN2011" s="100" t="s">
        <v>20628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14586</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14586</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14586</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19369</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19369</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19369</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15542</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19530</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19308</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19230</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19230</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14586</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19434</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19433</v>
      </c>
      <c r="AA2060" s="47">
        <v>41430</v>
      </c>
      <c r="AB2060" s="47">
        <v>41438</v>
      </c>
      <c r="AC2060" s="255">
        <f>VLOOKUP(D2060,Faturamento!D$3:F3496,3,0)</f>
        <v>41461</v>
      </c>
      <c r="AD2060" s="36" t="s">
        <v>18561</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19433</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19434</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20388</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19356</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19367</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14586</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20047</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14586</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19367</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19367</v>
      </c>
      <c r="AA2076" s="302"/>
      <c r="AB2076" s="303" t="s">
        <v>455</v>
      </c>
      <c r="AC2076" s="262" t="s">
        <v>455</v>
      </c>
      <c r="AD2076" s="304" t="s">
        <v>20380</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17606</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20597</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20599</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20597</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21" activePane="bottomRight" state="frozen"/>
      <selection pane="topRight" activeCell="B1" sqref="B1"/>
      <selection pane="bottomLeft" activeCell="A3" sqref="A3"/>
      <selection pane="bottomRight" activeCell="B521" sqref="B521"/>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13952</v>
      </c>
      <c r="F1" s="83" t="s">
        <v>20654</v>
      </c>
      <c r="G1" s="82" t="s">
        <v>8262</v>
      </c>
      <c r="H1" s="87" t="s">
        <v>5785</v>
      </c>
      <c r="I1" s="87" t="s">
        <v>1</v>
      </c>
      <c r="J1" s="83" t="s">
        <v>4152</v>
      </c>
      <c r="K1" s="83" t="s">
        <v>8507</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5928</v>
      </c>
      <c r="K3" s="95" t="s">
        <v>8511</v>
      </c>
      <c r="L3" s="16" t="s">
        <v>20707</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5928</v>
      </c>
      <c r="K4" s="99"/>
      <c r="L4" s="16" t="s">
        <v>20708</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5928</v>
      </c>
      <c r="K5" s="99" t="s">
        <v>455</v>
      </c>
      <c r="L5" s="16" t="s">
        <v>20708</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8486</v>
      </c>
      <c r="J6" s="100" t="s">
        <v>8959</v>
      </c>
      <c r="K6" s="105" t="s">
        <v>20672</v>
      </c>
      <c r="L6" s="18" t="s">
        <v>20709</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6475</v>
      </c>
      <c r="K7" s="95" t="s">
        <v>6475</v>
      </c>
      <c r="L7" s="18" t="s">
        <v>20709</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8525</v>
      </c>
      <c r="K8" s="99" t="s">
        <v>8548</v>
      </c>
      <c r="L8" s="18" t="s">
        <v>20709</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8520</v>
      </c>
      <c r="K9" s="163" t="s">
        <v>8543</v>
      </c>
      <c r="L9" s="18" t="s">
        <v>20710</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8508</v>
      </c>
      <c r="K10" s="95" t="s">
        <v>8509</v>
      </c>
      <c r="L10" s="18" t="s">
        <v>20710</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6455</v>
      </c>
      <c r="K11" s="99" t="s">
        <v>14073</v>
      </c>
      <c r="L11" s="18" t="s">
        <v>20711</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8484</v>
      </c>
      <c r="J12" s="99" t="s">
        <v>20477</v>
      </c>
      <c r="K12" s="99" t="s">
        <v>19231</v>
      </c>
      <c r="L12" s="18" t="s">
        <v>20712</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8485</v>
      </c>
      <c r="J13" s="99" t="s">
        <v>13582</v>
      </c>
      <c r="K13" s="99" t="s">
        <v>15541</v>
      </c>
      <c r="L13" s="18" t="s">
        <v>20709</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8484</v>
      </c>
      <c r="J14" s="99" t="s">
        <v>12024</v>
      </c>
      <c r="K14" s="99" t="s">
        <v>14068</v>
      </c>
      <c r="L14" s="18" t="s">
        <v>20713</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15892</v>
      </c>
      <c r="J15" s="99" t="s">
        <v>12024</v>
      </c>
      <c r="K15" s="99" t="s">
        <v>19435</v>
      </c>
      <c r="L15" s="18" t="s">
        <v>20714</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12024</v>
      </c>
      <c r="K16" s="99" t="s">
        <v>13547</v>
      </c>
      <c r="L16" s="18" t="s">
        <v>20711</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8484</v>
      </c>
      <c r="J17" s="98" t="s">
        <v>12024</v>
      </c>
      <c r="K17" s="98" t="s">
        <v>13648</v>
      </c>
      <c r="L17" s="18" t="s">
        <v>20710</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8484</v>
      </c>
      <c r="J18" s="98" t="s">
        <v>13581</v>
      </c>
      <c r="K18" s="98" t="s">
        <v>15354</v>
      </c>
      <c r="L18" s="18" t="s">
        <v>20713</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8484</v>
      </c>
      <c r="J19" s="98" t="s">
        <v>12024</v>
      </c>
      <c r="K19" s="98" t="s">
        <v>14702</v>
      </c>
      <c r="L19" s="18" t="s">
        <v>20713</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15892</v>
      </c>
      <c r="J20" s="99" t="s">
        <v>13583</v>
      </c>
      <c r="K20" s="99" t="s">
        <v>19309</v>
      </c>
      <c r="L20" s="18" t="s">
        <v>20713</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8484</v>
      </c>
      <c r="J21" s="98" t="s">
        <v>12024</v>
      </c>
      <c r="K21" s="98" t="s">
        <v>14704</v>
      </c>
      <c r="L21" s="18" t="s">
        <v>20710</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12024</v>
      </c>
      <c r="K22" s="99" t="s">
        <v>13547</v>
      </c>
      <c r="L22" s="18" t="s">
        <v>20711</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8485</v>
      </c>
      <c r="J23" s="102" t="s">
        <v>12024</v>
      </c>
      <c r="K23" s="99" t="s">
        <v>15547</v>
      </c>
      <c r="L23" s="18" t="s">
        <v>20715</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8484</v>
      </c>
      <c r="J24" s="99" t="s">
        <v>12024</v>
      </c>
      <c r="K24" s="99" t="s">
        <v>14178</v>
      </c>
      <c r="L24" s="18" t="s">
        <v>20713</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15892</v>
      </c>
      <c r="J25" s="99" t="s">
        <v>12024</v>
      </c>
      <c r="K25" s="95" t="s">
        <v>19603</v>
      </c>
      <c r="L25" s="18" t="s">
        <v>20713</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8486</v>
      </c>
      <c r="J26" s="99" t="s">
        <v>12024</v>
      </c>
      <c r="K26" s="99" t="s">
        <v>15775</v>
      </c>
      <c r="L26" s="18" t="s">
        <v>20713</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8484</v>
      </c>
      <c r="J27" s="99" t="s">
        <v>12024</v>
      </c>
      <c r="K27" s="99" t="s">
        <v>13595</v>
      </c>
      <c r="L27" s="18" t="s">
        <v>20715</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8484</v>
      </c>
      <c r="J28" s="95" t="s">
        <v>12024</v>
      </c>
      <c r="K28" s="95" t="s">
        <v>13597</v>
      </c>
      <c r="L28" s="18" t="s">
        <v>20716</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8484</v>
      </c>
      <c r="J29" s="99" t="s">
        <v>12024</v>
      </c>
      <c r="K29" s="99" t="s">
        <v>13647</v>
      </c>
      <c r="L29" s="18" t="s">
        <v>20713</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8486</v>
      </c>
      <c r="J30" s="99" t="s">
        <v>12024</v>
      </c>
      <c r="K30" s="99" t="s">
        <v>13643</v>
      </c>
      <c r="L30" s="18" t="s">
        <v>20713</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12024</v>
      </c>
      <c r="K31" s="99" t="s">
        <v>13091</v>
      </c>
      <c r="L31" s="18" t="s">
        <v>20713</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8485</v>
      </c>
      <c r="J32" s="100" t="s">
        <v>8959</v>
      </c>
      <c r="K32" s="99" t="s">
        <v>18564</v>
      </c>
      <c r="L32" s="18" t="s">
        <v>20709</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12024</v>
      </c>
      <c r="K33" s="99" t="s">
        <v>13547</v>
      </c>
      <c r="L33" s="18" t="s">
        <v>20711</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8484</v>
      </c>
      <c r="J34" s="99" t="s">
        <v>12024</v>
      </c>
      <c r="K34" s="99" t="s">
        <v>13091</v>
      </c>
      <c r="L34" s="18" t="s">
        <v>20713</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12024</v>
      </c>
      <c r="K35" s="99" t="s">
        <v>13547</v>
      </c>
      <c r="L35" s="18" t="s">
        <v>20711</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8484</v>
      </c>
      <c r="J36" s="99" t="s">
        <v>12024</v>
      </c>
      <c r="K36" s="99" t="s">
        <v>15186</v>
      </c>
      <c r="L36" s="18" t="s">
        <v>20713</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15892</v>
      </c>
      <c r="J37" s="98" t="s">
        <v>12024</v>
      </c>
      <c r="K37" s="98" t="s">
        <v>19602</v>
      </c>
      <c r="L37" s="18" t="s">
        <v>20712</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8486</v>
      </c>
      <c r="J38" s="99" t="s">
        <v>12024</v>
      </c>
      <c r="K38" s="99" t="s">
        <v>15776</v>
      </c>
      <c r="L38" s="18" t="s">
        <v>20717</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8484</v>
      </c>
      <c r="J39" s="99" t="s">
        <v>13581</v>
      </c>
      <c r="K39" s="99" t="s">
        <v>15298</v>
      </c>
      <c r="L39" s="18" t="s">
        <v>20713</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8514</v>
      </c>
      <c r="K40" s="99" t="s">
        <v>8536</v>
      </c>
      <c r="L40" s="18" t="s">
        <v>20709</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8516</v>
      </c>
      <c r="K41" s="99" t="s">
        <v>8538</v>
      </c>
      <c r="L41" s="18" t="s">
        <v>20709</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8530</v>
      </c>
      <c r="K42" s="377" t="s">
        <v>8120</v>
      </c>
      <c r="L42" s="18" t="s">
        <v>20709</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8486</v>
      </c>
      <c r="J43" s="100" t="s">
        <v>8122</v>
      </c>
      <c r="K43" s="100" t="s">
        <v>9180</v>
      </c>
      <c r="L43" s="18" t="s">
        <v>20718</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8512</v>
      </c>
      <c r="K44" s="98" t="s">
        <v>8534</v>
      </c>
      <c r="L44" s="18" t="s">
        <v>20718</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8514</v>
      </c>
      <c r="K45" s="99" t="s">
        <v>8539</v>
      </c>
      <c r="L45" s="18" t="s">
        <v>20710</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8517</v>
      </c>
      <c r="K46" s="95" t="s">
        <v>8540</v>
      </c>
      <c r="L46" s="18" t="s">
        <v>20714</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8521</v>
      </c>
      <c r="K47" s="99" t="s">
        <v>8544</v>
      </c>
      <c r="L47" s="18" t="s">
        <v>20713</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8528</v>
      </c>
      <c r="K48" s="100" t="s">
        <v>8551</v>
      </c>
      <c r="L48" s="18" t="s">
        <v>20710</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8121</v>
      </c>
      <c r="K49" s="99" t="s">
        <v>8863</v>
      </c>
      <c r="L49" s="18" t="s">
        <v>20709</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8515</v>
      </c>
      <c r="K50" s="99" t="s">
        <v>8537</v>
      </c>
      <c r="L50" s="18" t="s">
        <v>20719</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8519</v>
      </c>
      <c r="K51" s="99" t="s">
        <v>8542</v>
      </c>
      <c r="L51" s="18" t="s">
        <v>20720</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8523</v>
      </c>
      <c r="K52" s="99" t="s">
        <v>8546</v>
      </c>
      <c r="L52" s="18" t="s">
        <v>20721</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8524</v>
      </c>
      <c r="K53" s="99" t="s">
        <v>8547</v>
      </c>
      <c r="L53" s="18" t="s">
        <v>20721</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8513</v>
      </c>
      <c r="K54" s="99" t="s">
        <v>8535</v>
      </c>
      <c r="L54" s="18" t="s">
        <v>20717</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8527</v>
      </c>
      <c r="K55" s="185" t="s">
        <v>8550</v>
      </c>
      <c r="L55" s="18" t="s">
        <v>20710</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8484</v>
      </c>
      <c r="J56" s="99" t="s">
        <v>8406</v>
      </c>
      <c r="K56" s="99" t="s">
        <v>8862</v>
      </c>
      <c r="L56" s="18" t="s">
        <v>20714</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8485</v>
      </c>
      <c r="J57" s="100" t="s">
        <v>8532</v>
      </c>
      <c r="K57" s="100" t="s">
        <v>8552</v>
      </c>
      <c r="L57" s="18" t="s">
        <v>20715</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8486</v>
      </c>
      <c r="J58" s="100" t="s">
        <v>8483</v>
      </c>
      <c r="K58" s="100" t="s">
        <v>9181</v>
      </c>
      <c r="L58" s="18" t="s">
        <v>20709</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8484</v>
      </c>
      <c r="J59" s="99" t="s">
        <v>8409</v>
      </c>
      <c r="K59" s="99" t="s">
        <v>8582</v>
      </c>
      <c r="L59" s="18" t="s">
        <v>20713</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8518</v>
      </c>
      <c r="K60" s="99" t="s">
        <v>8541</v>
      </c>
      <c r="L60" s="18" t="s">
        <v>20718</v>
      </c>
      <c r="M60" s="16"/>
    </row>
    <row r="61" spans="1:13"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8531</v>
      </c>
      <c r="K61" s="376" t="s">
        <v>9501</v>
      </c>
      <c r="L61" s="18" t="s">
        <v>20718</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8477</v>
      </c>
      <c r="K62" s="375"/>
      <c r="L62" s="18" t="s">
        <v>20708</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8485</v>
      </c>
      <c r="J63" s="99" t="s">
        <v>8526</v>
      </c>
      <c r="K63" s="99" t="s">
        <v>8549</v>
      </c>
      <c r="L63" s="18" t="s">
        <v>20709</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8529</v>
      </c>
      <c r="K64" s="375" t="s">
        <v>8866</v>
      </c>
      <c r="L64" s="18" t="s">
        <v>20720</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8486</v>
      </c>
      <c r="J65" s="164" t="s">
        <v>8522</v>
      </c>
      <c r="K65" s="164" t="s">
        <v>8545</v>
      </c>
      <c r="L65" s="18" t="s">
        <v>20710</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15892</v>
      </c>
      <c r="J66" s="100" t="s">
        <v>12022</v>
      </c>
      <c r="K66" s="100" t="s">
        <v>17714</v>
      </c>
      <c r="L66" s="18" t="s">
        <v>20713</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8484</v>
      </c>
      <c r="J67" s="100" t="s">
        <v>8530</v>
      </c>
      <c r="K67" s="100" t="s">
        <v>8506</v>
      </c>
      <c r="L67" s="18" t="s">
        <v>20713</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8485</v>
      </c>
      <c r="J68" s="100" t="s">
        <v>8530</v>
      </c>
      <c r="K68" s="100" t="s">
        <v>8505</v>
      </c>
      <c r="L68" s="18" t="s">
        <v>20709</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8486</v>
      </c>
      <c r="J69" s="99" t="s">
        <v>8510</v>
      </c>
      <c r="K69" s="382" t="s">
        <v>8533</v>
      </c>
      <c r="L69" s="18" t="s">
        <v>20721</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8482</v>
      </c>
      <c r="K70" s="164" t="s">
        <v>8867</v>
      </c>
      <c r="L70" s="18" t="s">
        <v>20709</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8486</v>
      </c>
      <c r="J71" s="96" t="s">
        <v>12018</v>
      </c>
      <c r="K71" s="98" t="s">
        <v>14178</v>
      </c>
      <c r="L71" s="18" t="s">
        <v>20713</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8486</v>
      </c>
      <c r="J72" s="376" t="s">
        <v>12021</v>
      </c>
      <c r="K72" s="383" t="s">
        <v>13645</v>
      </c>
      <c r="L72" s="18" t="s">
        <v>20722</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8553</v>
      </c>
      <c r="K73" s="99" t="s">
        <v>8602</v>
      </c>
      <c r="L73" s="18" t="s">
        <v>20709</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8523</v>
      </c>
      <c r="K74" s="99" t="s">
        <v>8865</v>
      </c>
      <c r="L74" s="18" t="s">
        <v>20710</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8554</v>
      </c>
      <c r="K75" s="99" t="s">
        <v>8961</v>
      </c>
      <c r="L75" s="18" t="s">
        <v>20721</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8530</v>
      </c>
      <c r="K76" s="99" t="s">
        <v>8957</v>
      </c>
      <c r="L76" s="18" t="s">
        <v>20723</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8486</v>
      </c>
      <c r="J77" s="99" t="s">
        <v>12020</v>
      </c>
      <c r="K77" s="99" t="s">
        <v>15773</v>
      </c>
      <c r="L77" s="18" t="s">
        <v>20717</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8601</v>
      </c>
      <c r="K78" s="373" t="s">
        <v>9182</v>
      </c>
      <c r="L78" s="18" t="s">
        <v>20710</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15892</v>
      </c>
      <c r="J79" s="100" t="s">
        <v>12019</v>
      </c>
      <c r="K79" s="206" t="s">
        <v>20724</v>
      </c>
      <c r="L79" s="18" t="s">
        <v>20709</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8530</v>
      </c>
      <c r="K80" s="157" t="s">
        <v>8603</v>
      </c>
      <c r="L80" s="18" t="s">
        <v>20723</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8485</v>
      </c>
      <c r="J81" s="100" t="s">
        <v>8604</v>
      </c>
      <c r="K81" s="100" t="s">
        <v>15943</v>
      </c>
      <c r="L81" s="18" t="s">
        <v>20718</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8485</v>
      </c>
      <c r="J82" s="100" t="s">
        <v>8864</v>
      </c>
      <c r="K82" s="100" t="s">
        <v>8958</v>
      </c>
      <c r="L82" s="18" t="s">
        <v>20712</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12023</v>
      </c>
      <c r="K83" s="100" t="s">
        <v>14058</v>
      </c>
      <c r="L83" s="18" t="s">
        <v>20709</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8523</v>
      </c>
      <c r="K84" s="99" t="s">
        <v>9183</v>
      </c>
      <c r="L84" s="18" t="s">
        <v>20710</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8486</v>
      </c>
      <c r="J85" s="100" t="s">
        <v>8954</v>
      </c>
      <c r="K85" s="100" t="s">
        <v>8953</v>
      </c>
      <c r="L85" s="18" t="s">
        <v>20713</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9498</v>
      </c>
      <c r="K86" s="380" t="s">
        <v>13544</v>
      </c>
      <c r="L86" s="18" t="s">
        <v>20709</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8486</v>
      </c>
      <c r="J87" s="379" t="s">
        <v>12017</v>
      </c>
      <c r="K87" s="379" t="s">
        <v>15774</v>
      </c>
      <c r="L87" s="18" t="s">
        <v>20713</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8956</v>
      </c>
      <c r="K88" s="98" t="s">
        <v>14060</v>
      </c>
      <c r="L88" s="18" t="s">
        <v>20709</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8486</v>
      </c>
      <c r="J89" s="99" t="s">
        <v>8513</v>
      </c>
      <c r="K89" s="99" t="s">
        <v>9179</v>
      </c>
      <c r="L89" s="18" t="s">
        <v>20717</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13540</v>
      </c>
      <c r="K90" s="99" t="s">
        <v>14061</v>
      </c>
      <c r="L90" s="18" t="s">
        <v>20718</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15892</v>
      </c>
      <c r="J91" s="99" t="s">
        <v>12016</v>
      </c>
      <c r="K91" s="99" t="s">
        <v>18438</v>
      </c>
      <c r="L91" s="18" t="s">
        <v>20713</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8484</v>
      </c>
      <c r="J92" s="99" t="s">
        <v>14588</v>
      </c>
      <c r="K92" s="99" t="s">
        <v>13091</v>
      </c>
      <c r="L92" s="18" t="s">
        <v>20713</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9209</v>
      </c>
      <c r="K93" s="377" t="s">
        <v>12029</v>
      </c>
      <c r="L93" s="18" t="s">
        <v>20725</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8486</v>
      </c>
      <c r="J94" s="99" t="s">
        <v>8959</v>
      </c>
      <c r="K94" s="375" t="s">
        <v>9502</v>
      </c>
      <c r="L94" s="18" t="s">
        <v>20717</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8485</v>
      </c>
      <c r="J95" s="99" t="s">
        <v>8409</v>
      </c>
      <c r="K95" s="376"/>
      <c r="L95" s="18" t="s">
        <v>20708</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8485</v>
      </c>
      <c r="J96" s="99" t="s">
        <v>8409</v>
      </c>
      <c r="K96" s="99" t="s">
        <v>9501</v>
      </c>
      <c r="L96" s="18" t="s">
        <v>20718</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8485</v>
      </c>
      <c r="J97" s="100" t="s">
        <v>12026</v>
      </c>
      <c r="K97" s="100" t="s">
        <v>13093</v>
      </c>
      <c r="L97" s="18" t="s">
        <v>20713</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8485</v>
      </c>
      <c r="J98" s="100" t="s">
        <v>12025</v>
      </c>
      <c r="K98" s="100" t="s">
        <v>13091</v>
      </c>
      <c r="L98" s="18" t="s">
        <v>20713</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8485</v>
      </c>
      <c r="J99" s="100" t="s">
        <v>12024</v>
      </c>
      <c r="K99" s="100" t="s">
        <v>13091</v>
      </c>
      <c r="L99" s="18" t="s">
        <v>20713</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8485</v>
      </c>
      <c r="J100" s="100" t="s">
        <v>12024</v>
      </c>
      <c r="K100" s="100" t="s">
        <v>13091</v>
      </c>
      <c r="L100" s="18" t="s">
        <v>20713</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8485</v>
      </c>
      <c r="J101" s="100" t="s">
        <v>12024</v>
      </c>
      <c r="K101" s="100" t="s">
        <v>13091</v>
      </c>
      <c r="L101" s="18" t="s">
        <v>20713</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8485</v>
      </c>
      <c r="J102" s="100" t="s">
        <v>12024</v>
      </c>
      <c r="K102" s="100" t="s">
        <v>13103</v>
      </c>
      <c r="L102" s="18" t="s">
        <v>20713</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8486</v>
      </c>
      <c r="J103" s="100" t="s">
        <v>12024</v>
      </c>
      <c r="K103" s="100" t="s">
        <v>13091</v>
      </c>
      <c r="L103" s="18" t="s">
        <v>20713</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8484</v>
      </c>
      <c r="J104" s="100" t="s">
        <v>12024</v>
      </c>
      <c r="K104" s="100" t="s">
        <v>13091</v>
      </c>
      <c r="L104" s="18" t="s">
        <v>20713</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8484</v>
      </c>
      <c r="J105" s="100" t="s">
        <v>12024</v>
      </c>
      <c r="K105" s="100" t="s">
        <v>13091</v>
      </c>
      <c r="L105" s="18" t="s">
        <v>20713</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8485</v>
      </c>
      <c r="J106" s="100" t="s">
        <v>12033</v>
      </c>
      <c r="K106" s="100" t="s">
        <v>17523</v>
      </c>
      <c r="L106" s="18" t="s">
        <v>20709</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12034</v>
      </c>
      <c r="K107" s="99" t="s">
        <v>13546</v>
      </c>
      <c r="L107" s="18" t="s">
        <v>20709</v>
      </c>
      <c r="M107" s="16"/>
    </row>
    <row r="108" spans="1:13"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8484</v>
      </c>
      <c r="J108" s="100" t="s">
        <v>12024</v>
      </c>
      <c r="K108" s="100" t="s">
        <v>13102</v>
      </c>
      <c r="L108" s="18" t="s">
        <v>20709</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8484</v>
      </c>
      <c r="J109" s="100" t="s">
        <v>12032</v>
      </c>
      <c r="K109" s="100" t="s">
        <v>15182</v>
      </c>
      <c r="L109" s="18" t="s">
        <v>20717</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8485</v>
      </c>
      <c r="J110" s="100" t="s">
        <v>12024</v>
      </c>
      <c r="K110" s="100" t="s">
        <v>13091</v>
      </c>
      <c r="L110" s="18" t="s">
        <v>20713</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8486</v>
      </c>
      <c r="J111" s="100" t="s">
        <v>12024</v>
      </c>
      <c r="K111" s="100" t="s">
        <v>13091</v>
      </c>
      <c r="L111" s="18" t="s">
        <v>20713</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8486</v>
      </c>
      <c r="J112" s="100" t="s">
        <v>12030</v>
      </c>
      <c r="K112" s="381" t="s">
        <v>13091</v>
      </c>
      <c r="L112" s="18" t="s">
        <v>20713</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8484</v>
      </c>
      <c r="J113" s="100" t="s">
        <v>12024</v>
      </c>
      <c r="K113" s="100" t="s">
        <v>13550</v>
      </c>
      <c r="L113" s="18" t="s">
        <v>20710</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8486</v>
      </c>
      <c r="J114" s="103" t="s">
        <v>12024</v>
      </c>
      <c r="K114" s="103" t="s">
        <v>13091</v>
      </c>
      <c r="L114" s="18" t="s">
        <v>20713</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8484</v>
      </c>
      <c r="J115" s="100" t="s">
        <v>12024</v>
      </c>
      <c r="K115" s="100" t="s">
        <v>13091</v>
      </c>
      <c r="L115" s="18" t="s">
        <v>20713</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12032</v>
      </c>
      <c r="K116" s="103" t="s">
        <v>14057</v>
      </c>
      <c r="L116" s="16" t="s">
        <v>4086</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8523</v>
      </c>
      <c r="K117" s="100" t="s">
        <v>13547</v>
      </c>
      <c r="L117" s="16" t="s">
        <v>4086</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9507</v>
      </c>
      <c r="K118" s="100" t="s">
        <v>12727</v>
      </c>
      <c r="L118" s="16" t="s">
        <v>4086</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8485</v>
      </c>
      <c r="J119" s="98" t="s">
        <v>13519</v>
      </c>
      <c r="K119" s="98" t="s">
        <v>13547</v>
      </c>
      <c r="L119" s="16" t="s">
        <v>4086</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8484</v>
      </c>
      <c r="J120" s="99" t="s">
        <v>13518</v>
      </c>
      <c r="K120" s="99" t="s">
        <v>13596</v>
      </c>
      <c r="L120" s="16" t="s">
        <v>4086</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8485</v>
      </c>
      <c r="J121" s="100" t="s">
        <v>13521</v>
      </c>
      <c r="K121" s="100" t="s">
        <v>20346</v>
      </c>
      <c r="L121" s="16" t="s">
        <v>4086</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8484</v>
      </c>
      <c r="J122" s="100" t="s">
        <v>13520</v>
      </c>
      <c r="K122" s="100" t="s">
        <v>13590</v>
      </c>
      <c r="L122" s="16" t="s">
        <v>4086</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13543</v>
      </c>
      <c r="K123" s="99" t="s">
        <v>13545</v>
      </c>
      <c r="L123" s="16" t="s">
        <v>4086</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20665</v>
      </c>
      <c r="K124" s="295" t="s">
        <v>20670</v>
      </c>
      <c r="L124" s="16" t="s">
        <v>4086</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13541</v>
      </c>
      <c r="K125" s="100" t="s">
        <v>14059</v>
      </c>
      <c r="L125" s="16" t="s">
        <v>4086</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13542</v>
      </c>
      <c r="K126" s="100" t="s">
        <v>14073</v>
      </c>
      <c r="L126" s="16" t="s">
        <v>4086</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8523</v>
      </c>
      <c r="K127" s="99" t="s">
        <v>15299</v>
      </c>
      <c r="L127" s="16" t="s">
        <v>4086</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8959</v>
      </c>
      <c r="K128" s="99" t="s">
        <v>4086</v>
      </c>
      <c r="L128" s="16" t="s">
        <v>4086</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8485</v>
      </c>
      <c r="J129" s="99" t="s">
        <v>13552</v>
      </c>
      <c r="K129" s="99" t="s">
        <v>15948</v>
      </c>
      <c r="L129" s="16" t="s">
        <v>4086</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8486</v>
      </c>
      <c r="J130" s="100" t="s">
        <v>8959</v>
      </c>
      <c r="K130" s="100" t="s">
        <v>13650</v>
      </c>
      <c r="L130" s="16" t="s">
        <v>4086</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20666</v>
      </c>
      <c r="K131" s="98" t="s">
        <v>4086</v>
      </c>
      <c r="L131" s="16" t="s">
        <v>4086</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13559</v>
      </c>
      <c r="K132" s="99" t="s">
        <v>4086</v>
      </c>
      <c r="L132" s="16" t="s">
        <v>4086</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13588</v>
      </c>
      <c r="K133" s="99" t="s">
        <v>13589</v>
      </c>
      <c r="L133" s="16" t="s">
        <v>4086</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15892</v>
      </c>
      <c r="J134" s="99" t="s">
        <v>13560</v>
      </c>
      <c r="K134" s="99" t="s">
        <v>16272</v>
      </c>
      <c r="L134" s="16" t="s">
        <v>4086</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8484</v>
      </c>
      <c r="J135" s="99" t="s">
        <v>13586</v>
      </c>
      <c r="K135" s="99" t="s">
        <v>16271</v>
      </c>
      <c r="L135" s="16" t="s">
        <v>4086</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8486</v>
      </c>
      <c r="J136" s="99" t="s">
        <v>13555</v>
      </c>
      <c r="K136" s="375" t="s">
        <v>14177</v>
      </c>
      <c r="L136" s="16" t="s">
        <v>4086</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8484</v>
      </c>
      <c r="J137" s="100" t="s">
        <v>13557</v>
      </c>
      <c r="K137" s="100" t="s">
        <v>20690</v>
      </c>
      <c r="L137" s="16" t="s">
        <v>4086</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13585</v>
      </c>
      <c r="K138" s="100" t="s">
        <v>4086</v>
      </c>
      <c r="L138" s="16" t="s">
        <v>4086</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13558</v>
      </c>
      <c r="K139" s="103" t="s">
        <v>4086</v>
      </c>
      <c r="L139" s="16" t="s">
        <v>4086</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8485</v>
      </c>
      <c r="J140" s="100" t="s">
        <v>13587</v>
      </c>
      <c r="K140" s="100" t="s">
        <v>20384</v>
      </c>
      <c r="L140" s="16" t="s">
        <v>4086</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8486</v>
      </c>
      <c r="J141" s="99" t="s">
        <v>15698</v>
      </c>
      <c r="K141" s="99" t="s">
        <v>17601</v>
      </c>
      <c r="L141" s="16" t="s">
        <v>4086</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8486</v>
      </c>
      <c r="J142" s="99" t="s">
        <v>13554</v>
      </c>
      <c r="K142" s="102" t="s">
        <v>13600</v>
      </c>
      <c r="L142" s="16" t="s">
        <v>4086</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8486</v>
      </c>
      <c r="J143" s="99" t="s">
        <v>13554</v>
      </c>
      <c r="K143" s="99" t="s">
        <v>13600</v>
      </c>
      <c r="L143" s="16" t="s">
        <v>4086</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8484</v>
      </c>
      <c r="J144" s="99" t="s">
        <v>13553</v>
      </c>
      <c r="K144" s="99" t="s">
        <v>14070</v>
      </c>
      <c r="L144" s="16" t="s">
        <v>4086</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8484</v>
      </c>
      <c r="J145" s="99" t="s">
        <v>13556</v>
      </c>
      <c r="K145" s="99" t="s">
        <v>14069</v>
      </c>
      <c r="L145" s="16" t="s">
        <v>4086</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8484</v>
      </c>
      <c r="J146" s="100" t="s">
        <v>13592</v>
      </c>
      <c r="K146" s="100" t="s">
        <v>14066</v>
      </c>
      <c r="L146" s="16" t="s">
        <v>4086</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8486</v>
      </c>
      <c r="J147" s="99" t="s">
        <v>8531</v>
      </c>
      <c r="K147" s="99" t="s">
        <v>15947</v>
      </c>
      <c r="L147" s="16" t="s">
        <v>4086</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8484</v>
      </c>
      <c r="J148" s="100" t="s">
        <v>20775</v>
      </c>
      <c r="K148" s="100" t="s">
        <v>20780</v>
      </c>
      <c r="L148" s="16" t="s">
        <v>4086</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8484</v>
      </c>
      <c r="J149" s="99" t="s">
        <v>13599</v>
      </c>
      <c r="K149" s="382" t="s">
        <v>14067</v>
      </c>
      <c r="L149" s="16" t="s">
        <v>4086</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8486</v>
      </c>
      <c r="J150" s="99" t="s">
        <v>13598</v>
      </c>
      <c r="K150" s="99" t="s">
        <v>14538</v>
      </c>
      <c r="L150" s="16" t="s">
        <v>4086</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13593</v>
      </c>
      <c r="K151" s="99" t="s">
        <v>14152</v>
      </c>
      <c r="L151" s="16" t="s">
        <v>4086</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8485</v>
      </c>
      <c r="J152" s="99" t="s">
        <v>12024</v>
      </c>
      <c r="K152" s="99" t="s">
        <v>15551</v>
      </c>
      <c r="L152" s="16" t="s">
        <v>4086</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8485</v>
      </c>
      <c r="J153" s="99" t="s">
        <v>13581</v>
      </c>
      <c r="K153" s="99" t="s">
        <v>20270</v>
      </c>
      <c r="L153" s="16" t="s">
        <v>4086</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8485</v>
      </c>
      <c r="J154" s="100" t="s">
        <v>13646</v>
      </c>
      <c r="K154" s="100" t="s">
        <v>20276</v>
      </c>
      <c r="L154" s="16" t="s">
        <v>4086</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8486</v>
      </c>
      <c r="J155" s="100" t="s">
        <v>13653</v>
      </c>
      <c r="K155" s="100" t="s">
        <v>14151</v>
      </c>
      <c r="L155" s="16" t="s">
        <v>4086</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8484</v>
      </c>
      <c r="J156" s="189" t="s">
        <v>13652</v>
      </c>
      <c r="K156" s="99" t="s">
        <v>15183</v>
      </c>
      <c r="L156" s="16" t="s">
        <v>4086</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8484</v>
      </c>
      <c r="J157" s="100" t="s">
        <v>13657</v>
      </c>
      <c r="K157" s="100" t="s">
        <v>14553</v>
      </c>
      <c r="L157" s="16" t="s">
        <v>4086</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15892</v>
      </c>
      <c r="J158" s="99" t="s">
        <v>13655</v>
      </c>
      <c r="K158" s="99" t="s">
        <v>16273</v>
      </c>
      <c r="L158" s="16" t="s">
        <v>4086</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8486</v>
      </c>
      <c r="J159" s="100" t="s">
        <v>13654</v>
      </c>
      <c r="K159" s="100" t="s">
        <v>14832</v>
      </c>
      <c r="L159" s="16" t="s">
        <v>4086</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8486</v>
      </c>
      <c r="J160" s="99" t="s">
        <v>15553</v>
      </c>
      <c r="K160" s="384" t="s">
        <v>20672</v>
      </c>
      <c r="L160" s="16" t="s">
        <v>4086</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8485</v>
      </c>
      <c r="J161" s="99" t="s">
        <v>13659</v>
      </c>
      <c r="K161" s="99" t="s">
        <v>14073</v>
      </c>
      <c r="L161" s="16" t="s">
        <v>4086</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8484</v>
      </c>
      <c r="J162" s="99" t="s">
        <v>13656</v>
      </c>
      <c r="K162" s="99" t="s">
        <v>19221</v>
      </c>
      <c r="L162" s="16" t="s">
        <v>4086</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8485</v>
      </c>
      <c r="J163" s="100" t="s">
        <v>13660</v>
      </c>
      <c r="K163" s="100" t="s">
        <v>15778</v>
      </c>
      <c r="L163" s="16" t="s">
        <v>4086</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15892</v>
      </c>
      <c r="J164" s="99" t="s">
        <v>13658</v>
      </c>
      <c r="K164" s="99" t="s">
        <v>15938</v>
      </c>
      <c r="L164" s="16" t="s">
        <v>4086</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13651</v>
      </c>
      <c r="K165" s="100" t="s">
        <v>13547</v>
      </c>
      <c r="L165" s="16" t="s">
        <v>4086</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8484</v>
      </c>
      <c r="J166" s="375" t="s">
        <v>14064</v>
      </c>
      <c r="K166" s="99" t="s">
        <v>14073</v>
      </c>
      <c r="L166" s="16" t="s">
        <v>4086</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14063</v>
      </c>
      <c r="K167" s="99" t="s">
        <v>4086</v>
      </c>
      <c r="L167" s="16" t="s">
        <v>4086</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8484</v>
      </c>
      <c r="J168" s="99" t="s">
        <v>14062</v>
      </c>
      <c r="K168" s="99" t="s">
        <v>15184</v>
      </c>
      <c r="L168" s="16" t="s">
        <v>4086</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14071</v>
      </c>
      <c r="K169" s="382" t="s">
        <v>13547</v>
      </c>
      <c r="L169" s="16" t="s">
        <v>4086</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8486</v>
      </c>
      <c r="J170" s="100" t="s">
        <v>13651</v>
      </c>
      <c r="K170" s="100" t="s">
        <v>14831</v>
      </c>
      <c r="L170" s="16" t="s">
        <v>4086</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8484</v>
      </c>
      <c r="J171" s="100" t="s">
        <v>14552</v>
      </c>
      <c r="K171" s="100" t="s">
        <v>3379</v>
      </c>
      <c r="L171" s="16" t="s">
        <v>4086</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8485</v>
      </c>
      <c r="J172" s="100" t="s">
        <v>8959</v>
      </c>
      <c r="K172" s="99" t="s">
        <v>17601</v>
      </c>
      <c r="L172" s="16" t="s">
        <v>4086</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8485</v>
      </c>
      <c r="J173" s="99" t="s">
        <v>14056</v>
      </c>
      <c r="K173" s="99" t="s">
        <v>17888</v>
      </c>
      <c r="L173" s="16" t="s">
        <v>4086</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15892</v>
      </c>
      <c r="J174" s="99" t="s">
        <v>14075</v>
      </c>
      <c r="K174" s="99" t="s">
        <v>15896</v>
      </c>
      <c r="L174" s="16" t="s">
        <v>4086</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8485</v>
      </c>
      <c r="J175" s="99" t="s">
        <v>8959</v>
      </c>
      <c r="K175" s="99" t="s">
        <v>20342</v>
      </c>
      <c r="L175" s="16" t="s">
        <v>4086</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8484</v>
      </c>
      <c r="J176" s="375" t="s">
        <v>14072</v>
      </c>
      <c r="K176" s="100" t="s">
        <v>15254</v>
      </c>
      <c r="L176" s="16" t="s">
        <v>4086</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8484</v>
      </c>
      <c r="J177" s="102" t="s">
        <v>14078</v>
      </c>
      <c r="K177" s="102" t="s">
        <v>15769</v>
      </c>
      <c r="L177" s="16" t="s">
        <v>4086</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8486</v>
      </c>
      <c r="J178" s="99" t="s">
        <v>14074</v>
      </c>
      <c r="K178" s="99" t="s">
        <v>14833</v>
      </c>
      <c r="L178" s="16" t="s">
        <v>4086</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8484</v>
      </c>
      <c r="J179" s="99" t="s">
        <v>14076</v>
      </c>
      <c r="K179" s="99" t="s">
        <v>15355</v>
      </c>
      <c r="L179" s="16" t="s">
        <v>4086</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14077</v>
      </c>
      <c r="K180" s="99" t="s">
        <v>14150</v>
      </c>
      <c r="L180" s="16" t="s">
        <v>4086</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8485</v>
      </c>
      <c r="J181" s="100" t="s">
        <v>15634</v>
      </c>
      <c r="K181" s="100" t="s">
        <v>15692</v>
      </c>
      <c r="L181" s="16" t="s">
        <v>4086</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8486</v>
      </c>
      <c r="J182" s="99" t="s">
        <v>14587</v>
      </c>
      <c r="K182" s="99" t="s">
        <v>14830</v>
      </c>
      <c r="L182" s="16" t="s">
        <v>4086</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8484</v>
      </c>
      <c r="J183" s="100" t="s">
        <v>14554</v>
      </c>
      <c r="K183" s="100" t="s">
        <v>14629</v>
      </c>
      <c r="L183" s="16" t="s">
        <v>4086</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8486</v>
      </c>
      <c r="J184" s="99" t="s">
        <v>15185</v>
      </c>
      <c r="K184" s="99" t="s">
        <v>15271</v>
      </c>
      <c r="L184" s="16" t="s">
        <v>4086</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8484</v>
      </c>
      <c r="J185" s="99" t="s">
        <v>15187</v>
      </c>
      <c r="K185" s="99" t="s">
        <v>15188</v>
      </c>
      <c r="L185" s="16" t="s">
        <v>4086</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8486</v>
      </c>
      <c r="J186" s="99" t="s">
        <v>14836</v>
      </c>
      <c r="K186" s="99" t="s">
        <v>15255</v>
      </c>
      <c r="L186" s="16" t="s">
        <v>4086</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8486</v>
      </c>
      <c r="J187" s="100" t="s">
        <v>15257</v>
      </c>
      <c r="K187" s="100" t="s">
        <v>19439</v>
      </c>
      <c r="L187" s="16" t="s">
        <v>4086</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8484</v>
      </c>
      <c r="J188" s="99" t="s">
        <v>15289</v>
      </c>
      <c r="K188" s="99" t="s">
        <v>20598</v>
      </c>
      <c r="L188" s="16" t="s">
        <v>4086</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8484</v>
      </c>
      <c r="J189" s="99" t="s">
        <v>15292</v>
      </c>
      <c r="K189" s="99" t="s">
        <v>15295</v>
      </c>
      <c r="L189" s="16" t="s">
        <v>4086</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8484</v>
      </c>
      <c r="J190" s="99" t="s">
        <v>15292</v>
      </c>
      <c r="K190" s="99" t="s">
        <v>15294</v>
      </c>
      <c r="L190" s="16" t="s">
        <v>4086</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8484</v>
      </c>
      <c r="J191" s="99" t="s">
        <v>15292</v>
      </c>
      <c r="K191" s="100" t="s">
        <v>15296</v>
      </c>
      <c r="L191" s="16" t="s">
        <v>4086</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8484</v>
      </c>
      <c r="J192" s="99" t="s">
        <v>15300</v>
      </c>
      <c r="K192" s="99" t="s">
        <v>15301</v>
      </c>
      <c r="L192" s="16" t="s">
        <v>4086</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8484</v>
      </c>
      <c r="J193" s="99" t="s">
        <v>15290</v>
      </c>
      <c r="K193" s="99" t="s">
        <v>16276</v>
      </c>
      <c r="L193" s="16" t="s">
        <v>4086</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8484</v>
      </c>
      <c r="J194" s="99" t="s">
        <v>15292</v>
      </c>
      <c r="K194" s="99" t="s">
        <v>15293</v>
      </c>
      <c r="L194" s="16" t="s">
        <v>4086</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8484</v>
      </c>
      <c r="J195" s="99" t="s">
        <v>15292</v>
      </c>
      <c r="K195" s="99" t="s">
        <v>15302</v>
      </c>
      <c r="L195" s="16" t="s">
        <v>4086</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8485</v>
      </c>
      <c r="J196" s="100" t="s">
        <v>15291</v>
      </c>
      <c r="K196" s="100" t="s">
        <v>15639</v>
      </c>
      <c r="L196" s="16" t="s">
        <v>4086</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8485</v>
      </c>
      <c r="J197" s="14" t="s">
        <v>15471</v>
      </c>
      <c r="K197" s="99" t="s">
        <v>15549</v>
      </c>
      <c r="L197" s="16" t="s">
        <v>4086</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15292</v>
      </c>
      <c r="K198" s="99" t="s">
        <v>13547</v>
      </c>
      <c r="L198" s="16" t="s">
        <v>4086</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8484</v>
      </c>
      <c r="J199" s="14" t="s">
        <v>15473</v>
      </c>
      <c r="K199" s="100" t="s">
        <v>14704</v>
      </c>
      <c r="L199" s="16" t="s">
        <v>4086</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8486</v>
      </c>
      <c r="J200" s="14" t="s">
        <v>15474</v>
      </c>
      <c r="K200" s="98" t="s">
        <v>15548</v>
      </c>
      <c r="L200" s="16" t="s">
        <v>4086</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8486</v>
      </c>
      <c r="J201" s="14" t="s">
        <v>15475</v>
      </c>
      <c r="K201" s="99" t="s">
        <v>15554</v>
      </c>
      <c r="L201" s="16" t="s">
        <v>4086</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8484</v>
      </c>
      <c r="J202" s="99" t="s">
        <v>15292</v>
      </c>
      <c r="K202" s="163" t="s">
        <v>16024</v>
      </c>
      <c r="L202" s="16" t="s">
        <v>4086</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8485</v>
      </c>
      <c r="J203" s="14" t="s">
        <v>15476</v>
      </c>
      <c r="K203" s="100" t="s">
        <v>15636</v>
      </c>
      <c r="L203" s="16" t="s">
        <v>4086</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8486</v>
      </c>
      <c r="J204" s="99" t="s">
        <v>15633</v>
      </c>
      <c r="K204" s="99" t="s">
        <v>15693</v>
      </c>
      <c r="L204" s="16" t="s">
        <v>4086</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15892</v>
      </c>
      <c r="J205" s="198" t="s">
        <v>15477</v>
      </c>
      <c r="K205" s="99" t="s">
        <v>20341</v>
      </c>
      <c r="L205" s="16" t="s">
        <v>4086</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8484</v>
      </c>
      <c r="J206" s="14" t="s">
        <v>15478</v>
      </c>
      <c r="K206" s="100" t="s">
        <v>15550</v>
      </c>
      <c r="L206" s="16" t="s">
        <v>4086</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8486</v>
      </c>
      <c r="J207" s="29" t="s">
        <v>15480</v>
      </c>
      <c r="K207" s="100" t="s">
        <v>15635</v>
      </c>
      <c r="L207" s="16" t="s">
        <v>4086</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8486</v>
      </c>
      <c r="J208" s="14" t="s">
        <v>15481</v>
      </c>
      <c r="K208" s="99" t="s">
        <v>15545</v>
      </c>
      <c r="L208" s="16" t="s">
        <v>4086</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8486</v>
      </c>
      <c r="J209" s="14" t="s">
        <v>15482</v>
      </c>
      <c r="K209" s="99" t="s">
        <v>15546</v>
      </c>
      <c r="L209" s="16" t="s">
        <v>4086</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8486</v>
      </c>
      <c r="J210" s="100" t="s">
        <v>8959</v>
      </c>
      <c r="K210" s="100" t="s">
        <v>15705</v>
      </c>
      <c r="L210" s="16" t="s">
        <v>4086</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8486</v>
      </c>
      <c r="J211" s="14" t="s">
        <v>15627</v>
      </c>
      <c r="K211" s="99" t="s">
        <v>19225</v>
      </c>
      <c r="L211" s="16" t="s">
        <v>4086</v>
      </c>
      <c r="M211" s="16"/>
    </row>
    <row r="212" spans="1:13"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8485</v>
      </c>
      <c r="J212" s="14" t="s">
        <v>15628</v>
      </c>
      <c r="K212" s="100" t="s">
        <v>18568</v>
      </c>
      <c r="L212" s="16" t="s">
        <v>4086</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8485</v>
      </c>
      <c r="J213" s="14" t="s">
        <v>15629</v>
      </c>
      <c r="K213" s="100" t="s">
        <v>18564</v>
      </c>
      <c r="L213" s="16" t="s">
        <v>4086</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15630</v>
      </c>
      <c r="K214" s="100" t="s">
        <v>14073</v>
      </c>
      <c r="L214" s="16" t="s">
        <v>4086</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8485</v>
      </c>
      <c r="J215" s="100" t="s">
        <v>15637</v>
      </c>
      <c r="K215" s="100" t="s">
        <v>15777</v>
      </c>
      <c r="L215" s="16" t="s">
        <v>4086</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15292</v>
      </c>
      <c r="K216" s="99" t="s">
        <v>14073</v>
      </c>
      <c r="L216" s="16" t="s">
        <v>4086</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8485</v>
      </c>
      <c r="J217" s="100" t="s">
        <v>15702</v>
      </c>
      <c r="K217" s="100" t="s">
        <v>20274</v>
      </c>
      <c r="L217" s="16" t="s">
        <v>4086</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8484</v>
      </c>
      <c r="J218" s="99" t="s">
        <v>15701</v>
      </c>
      <c r="K218" s="99" t="s">
        <v>17663</v>
      </c>
      <c r="L218" s="16" t="s">
        <v>4086</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8484</v>
      </c>
      <c r="J219" s="99" t="s">
        <v>15700</v>
      </c>
      <c r="K219" s="375" t="s">
        <v>19788</v>
      </c>
      <c r="L219" s="16" t="s">
        <v>4086</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8485</v>
      </c>
      <c r="J220" s="100" t="s">
        <v>15699</v>
      </c>
      <c r="K220" s="100" t="s">
        <v>15846</v>
      </c>
      <c r="L220" s="16" t="s">
        <v>4086</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8486</v>
      </c>
      <c r="J221" s="99" t="s">
        <v>15697</v>
      </c>
      <c r="K221" s="95" t="s">
        <v>20732</v>
      </c>
      <c r="L221" s="16" t="s">
        <v>4086</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15472</v>
      </c>
      <c r="K222" s="99" t="s">
        <v>13547</v>
      </c>
      <c r="L222" s="16" t="s">
        <v>4086</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8486</v>
      </c>
      <c r="J223" s="14" t="s">
        <v>15479</v>
      </c>
      <c r="K223" s="376"/>
      <c r="L223" s="16" t="s">
        <v>4086</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8485</v>
      </c>
      <c r="J224" s="99" t="s">
        <v>20406</v>
      </c>
      <c r="K224" s="99" t="s">
        <v>20415</v>
      </c>
      <c r="L224" s="16" t="s">
        <v>4086</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8484</v>
      </c>
      <c r="J225" s="378" t="s">
        <v>8523</v>
      </c>
      <c r="K225" s="378" t="s">
        <v>15539</v>
      </c>
      <c r="L225" s="16" t="s">
        <v>4086</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8486</v>
      </c>
      <c r="J226" s="100" t="s">
        <v>15292</v>
      </c>
      <c r="K226" s="99" t="s">
        <v>15360</v>
      </c>
      <c r="L226" s="16" t="s">
        <v>4086</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8486</v>
      </c>
      <c r="J227" s="100" t="s">
        <v>15292</v>
      </c>
      <c r="K227" s="100" t="s">
        <v>15361</v>
      </c>
      <c r="L227" s="16" t="s">
        <v>4086</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8486</v>
      </c>
      <c r="J228" s="100" t="s">
        <v>15292</v>
      </c>
      <c r="K228" s="99" t="s">
        <v>15467</v>
      </c>
      <c r="L228" s="16" t="s">
        <v>4086</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8486</v>
      </c>
      <c r="J229" s="99" t="s">
        <v>15292</v>
      </c>
      <c r="K229" s="99" t="s">
        <v>15468</v>
      </c>
      <c r="L229" s="16" t="s">
        <v>4086</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8486</v>
      </c>
      <c r="J230" s="99" t="s">
        <v>15292</v>
      </c>
      <c r="K230" s="99" t="s">
        <v>15470</v>
      </c>
      <c r="L230" s="16" t="s">
        <v>4086</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8486</v>
      </c>
      <c r="J231" s="99" t="s">
        <v>8523</v>
      </c>
      <c r="K231" s="99" t="s">
        <v>15470</v>
      </c>
      <c r="L231" s="16" t="s">
        <v>4086</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8486</v>
      </c>
      <c r="J232" s="376" t="s">
        <v>15469</v>
      </c>
      <c r="K232" s="376" t="s">
        <v>19219</v>
      </c>
      <c r="L232" s="16" t="s">
        <v>4086</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15892</v>
      </c>
      <c r="J233" s="100" t="s">
        <v>15893</v>
      </c>
      <c r="K233" s="100" t="s">
        <v>15936</v>
      </c>
      <c r="L233" s="16" t="s">
        <v>4086</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8485</v>
      </c>
      <c r="J234" s="99" t="s">
        <v>15552</v>
      </c>
      <c r="K234" s="99" t="s">
        <v>15704</v>
      </c>
      <c r="L234" s="16" t="s">
        <v>4086</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8486</v>
      </c>
      <c r="J235" s="100" t="s">
        <v>15632</v>
      </c>
      <c r="K235" s="100" t="s">
        <v>15695</v>
      </c>
      <c r="L235" s="16" t="s">
        <v>4086</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8485</v>
      </c>
      <c r="J236" s="99" t="s">
        <v>15703</v>
      </c>
      <c r="K236" s="99" t="s">
        <v>15779</v>
      </c>
      <c r="L236" s="16" t="s">
        <v>4086</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8485</v>
      </c>
      <c r="J237" s="100" t="s">
        <v>15703</v>
      </c>
      <c r="K237" s="100" t="s">
        <v>15781</v>
      </c>
      <c r="L237" s="16" t="s">
        <v>4086</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8486</v>
      </c>
      <c r="J238" s="100" t="s">
        <v>15696</v>
      </c>
      <c r="K238" s="100" t="s">
        <v>15706</v>
      </c>
      <c r="L238" s="16" t="s">
        <v>4086</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t="e">
        <f>VLOOKUP(A239,VODANET!C$5:AG2316,31,0)</f>
        <v>#N/A</v>
      </c>
      <c r="G239" s="46">
        <v>41352</v>
      </c>
      <c r="H239" s="387">
        <v>41367</v>
      </c>
      <c r="I239" s="161" t="s">
        <v>8485</v>
      </c>
      <c r="J239" s="100" t="s">
        <v>15772</v>
      </c>
      <c r="K239" s="100" t="s">
        <v>15946</v>
      </c>
      <c r="L239" s="16" t="s">
        <v>4086</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8486</v>
      </c>
      <c r="J240" s="99" t="s">
        <v>20348</v>
      </c>
      <c r="K240" s="99" t="s">
        <v>20374</v>
      </c>
      <c r="L240" s="16" t="s">
        <v>4086</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8484</v>
      </c>
      <c r="J241" s="99" t="s">
        <v>15785</v>
      </c>
      <c r="K241" s="99" t="s">
        <v>15786</v>
      </c>
      <c r="L241" s="16" t="s">
        <v>4086</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8486</v>
      </c>
      <c r="J242" s="99" t="s">
        <v>15780</v>
      </c>
      <c r="K242" s="99" t="s">
        <v>15784</v>
      </c>
      <c r="L242" s="16" t="s">
        <v>4086</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8484</v>
      </c>
      <c r="J243" s="100" t="s">
        <v>15783</v>
      </c>
      <c r="K243" s="100" t="s">
        <v>17662</v>
      </c>
      <c r="L243" s="16" t="s">
        <v>4086</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8486</v>
      </c>
      <c r="J244" s="100" t="s">
        <v>15631</v>
      </c>
      <c r="K244" s="100" t="s">
        <v>15694</v>
      </c>
      <c r="L244" s="16" t="s">
        <v>4086</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8484</v>
      </c>
      <c r="J245" s="99" t="s">
        <v>15787</v>
      </c>
      <c r="K245" s="99" t="s">
        <v>19215</v>
      </c>
      <c r="L245" s="16" t="s">
        <v>4086</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8486</v>
      </c>
      <c r="J246" s="99" t="s">
        <v>15847</v>
      </c>
      <c r="K246" s="95" t="s">
        <v>20264</v>
      </c>
      <c r="L246" s="16" t="s">
        <v>4086</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8484</v>
      </c>
      <c r="J247" s="99" t="s">
        <v>16046</v>
      </c>
      <c r="K247" s="99" t="s">
        <v>20351</v>
      </c>
      <c r="L247" s="16" t="s">
        <v>4086</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8485</v>
      </c>
      <c r="J248" s="99" t="s">
        <v>16047</v>
      </c>
      <c r="K248" s="99" t="s">
        <v>16269</v>
      </c>
      <c r="L248" s="16" t="s">
        <v>4086</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8486</v>
      </c>
      <c r="J249" s="14" t="s">
        <v>16048</v>
      </c>
      <c r="K249" s="99" t="s">
        <v>19216</v>
      </c>
      <c r="L249" s="16" t="s">
        <v>4086</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15892</v>
      </c>
      <c r="J250" s="100" t="s">
        <v>16049</v>
      </c>
      <c r="K250" s="103" t="s">
        <v>19228</v>
      </c>
      <c r="L250" s="16" t="s">
        <v>4086</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8959</v>
      </c>
      <c r="K251" s="100" t="s">
        <v>13545</v>
      </c>
      <c r="L251" s="16" t="s">
        <v>4086</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8485</v>
      </c>
      <c r="J252" s="100" t="s">
        <v>8959</v>
      </c>
      <c r="K252" s="99" t="s">
        <v>19218</v>
      </c>
      <c r="L252" s="16" t="s">
        <v>4086</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8484</v>
      </c>
      <c r="J253" s="100" t="s">
        <v>17043</v>
      </c>
      <c r="K253" s="373" t="s">
        <v>19226</v>
      </c>
      <c r="L253" s="16" t="s">
        <v>4086</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c r="I254" s="420" t="s">
        <v>8486</v>
      </c>
      <c r="J254" s="14" t="s">
        <v>16051</v>
      </c>
      <c r="K254" s="99" t="s">
        <v>4086</v>
      </c>
      <c r="L254" s="16" t="s">
        <v>4086</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8485</v>
      </c>
      <c r="J255" s="14" t="s">
        <v>16052</v>
      </c>
      <c r="K255" s="99" t="s">
        <v>18562</v>
      </c>
      <c r="L255" s="16" t="s">
        <v>4086</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8486</v>
      </c>
      <c r="J256" s="46" t="s">
        <v>16053</v>
      </c>
      <c r="K256" s="99" t="s">
        <v>19224</v>
      </c>
      <c r="L256" s="16" t="s">
        <v>4086</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16055</v>
      </c>
      <c r="K257" s="100" t="s">
        <v>14073</v>
      </c>
      <c r="L257" s="16" t="s">
        <v>4086</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8484</v>
      </c>
      <c r="J258" s="14" t="s">
        <v>16056</v>
      </c>
      <c r="K258" s="100" t="s">
        <v>18567</v>
      </c>
      <c r="L258" s="16" t="s">
        <v>4086</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8485</v>
      </c>
      <c r="J259" s="14" t="s">
        <v>16057</v>
      </c>
      <c r="K259" s="206" t="s">
        <v>16275</v>
      </c>
      <c r="L259" s="16" t="s">
        <v>4086</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8486</v>
      </c>
      <c r="J260" s="14" t="s">
        <v>16058</v>
      </c>
      <c r="K260" s="99" t="s">
        <v>18569</v>
      </c>
      <c r="L260" s="16" t="s">
        <v>4086</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16059</v>
      </c>
      <c r="K261" s="100" t="s">
        <v>4086</v>
      </c>
      <c r="L261" s="16" t="s">
        <v>4086</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8485</v>
      </c>
      <c r="J262" s="14" t="s">
        <v>16060</v>
      </c>
      <c r="K262" s="100" t="s">
        <v>19228</v>
      </c>
      <c r="L262" s="16" t="s">
        <v>4086</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8484</v>
      </c>
      <c r="J263" s="14" t="s">
        <v>16061</v>
      </c>
      <c r="K263" s="100" t="s">
        <v>17608</v>
      </c>
      <c r="L263" s="16" t="s">
        <v>4086</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15892</v>
      </c>
      <c r="J264" s="14" t="s">
        <v>16062</v>
      </c>
      <c r="K264" s="99" t="s">
        <v>17602</v>
      </c>
      <c r="L264" s="16" t="s">
        <v>4086</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8486</v>
      </c>
      <c r="J265" s="100" t="s">
        <v>8959</v>
      </c>
      <c r="K265" s="375" t="s">
        <v>17531</v>
      </c>
      <c r="L265" s="16" t="s">
        <v>4086</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8485</v>
      </c>
      <c r="J266" s="99" t="s">
        <v>16050</v>
      </c>
      <c r="K266" s="95" t="s">
        <v>16270</v>
      </c>
      <c r="L266" s="16" t="s">
        <v>4086</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8484</v>
      </c>
      <c r="J267" s="99" t="s">
        <v>15292</v>
      </c>
      <c r="K267" s="99" t="s">
        <v>16023</v>
      </c>
      <c r="L267" s="16" t="s">
        <v>4086</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8484</v>
      </c>
      <c r="J268" s="99" t="s">
        <v>15292</v>
      </c>
      <c r="K268" s="99" t="s">
        <v>15897</v>
      </c>
      <c r="L268" s="16" t="s">
        <v>4086</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8484</v>
      </c>
      <c r="J269" s="99" t="s">
        <v>16022</v>
      </c>
      <c r="K269" s="99" t="s">
        <v>15947</v>
      </c>
      <c r="L269" s="16" t="s">
        <v>4086</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8484</v>
      </c>
      <c r="J270" s="99" t="s">
        <v>15292</v>
      </c>
      <c r="K270" s="99" t="s">
        <v>15896</v>
      </c>
      <c r="L270" s="16" t="s">
        <v>4086</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8484</v>
      </c>
      <c r="J271" s="99" t="s">
        <v>16019</v>
      </c>
      <c r="K271" s="99" t="s">
        <v>15360</v>
      </c>
      <c r="L271" s="16" t="s">
        <v>4086</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8484</v>
      </c>
      <c r="J272" s="99" t="s">
        <v>15292</v>
      </c>
      <c r="K272" s="99" t="s">
        <v>16020</v>
      </c>
      <c r="L272" s="16" t="s">
        <v>4086</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8484</v>
      </c>
      <c r="J273" s="99" t="s">
        <v>15292</v>
      </c>
      <c r="K273" s="99" t="s">
        <v>15947</v>
      </c>
      <c r="L273" s="16" t="s">
        <v>4086</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8484</v>
      </c>
      <c r="J274" s="99" t="s">
        <v>15292</v>
      </c>
      <c r="K274" s="375" t="s">
        <v>15898</v>
      </c>
      <c r="L274" s="16" t="s">
        <v>4086</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t="e">
        <f>VLOOKUP(A275,VODANET!C$5:AG2352,31,0)</f>
        <v>#N/A</v>
      </c>
      <c r="G275" s="14">
        <v>41365</v>
      </c>
      <c r="H275" s="386">
        <v>41368</v>
      </c>
      <c r="I275" s="38" t="s">
        <v>8484</v>
      </c>
      <c r="J275" s="99" t="s">
        <v>15292</v>
      </c>
      <c r="K275" s="99" t="s">
        <v>16021</v>
      </c>
      <c r="L275" s="16" t="s">
        <v>4086</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8484</v>
      </c>
      <c r="J276" s="99" t="s">
        <v>15292</v>
      </c>
      <c r="K276" s="99" t="s">
        <v>15899</v>
      </c>
      <c r="L276" s="16" t="s">
        <v>4086</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8484</v>
      </c>
      <c r="J277" s="99" t="s">
        <v>16022</v>
      </c>
      <c r="K277" s="99" t="s">
        <v>15947</v>
      </c>
      <c r="L277" s="16" t="s">
        <v>4086</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8486</v>
      </c>
      <c r="J278" s="99" t="s">
        <v>15292</v>
      </c>
      <c r="K278" s="163" t="s">
        <v>15945</v>
      </c>
      <c r="L278" s="16" t="s">
        <v>4086</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8486</v>
      </c>
      <c r="J279" s="99" t="s">
        <v>8523</v>
      </c>
      <c r="K279" s="99" t="s">
        <v>15940</v>
      </c>
      <c r="L279" s="16" t="s">
        <v>4086</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8484</v>
      </c>
      <c r="J280" s="99" t="s">
        <v>15292</v>
      </c>
      <c r="K280" s="99" t="s">
        <v>15947</v>
      </c>
      <c r="L280" s="16" t="s">
        <v>4086</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8484</v>
      </c>
      <c r="J281" s="100" t="s">
        <v>8959</v>
      </c>
      <c r="K281" s="99" t="s">
        <v>17781</v>
      </c>
      <c r="L281" s="16" t="s">
        <v>4086</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8484</v>
      </c>
      <c r="J282" s="99" t="s">
        <v>15292</v>
      </c>
      <c r="K282" s="382" t="s">
        <v>16020</v>
      </c>
      <c r="L282" s="16" t="s">
        <v>4086</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15892</v>
      </c>
      <c r="J283" s="100" t="s">
        <v>16045</v>
      </c>
      <c r="K283" s="100" t="s">
        <v>17041</v>
      </c>
      <c r="L283" s="16" t="s">
        <v>4086</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15892</v>
      </c>
      <c r="J284" s="98" t="s">
        <v>15292</v>
      </c>
      <c r="K284" s="98" t="s">
        <v>16063</v>
      </c>
      <c r="L284" s="16" t="s">
        <v>4086</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8486</v>
      </c>
      <c r="J285" s="99" t="s">
        <v>14076</v>
      </c>
      <c r="K285" s="99" t="s">
        <v>17039</v>
      </c>
      <c r="L285" s="16" t="s">
        <v>4086</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8485</v>
      </c>
      <c r="J286" s="99" t="s">
        <v>16323</v>
      </c>
      <c r="K286" s="99" t="s">
        <v>9501</v>
      </c>
      <c r="L286" s="16" t="s">
        <v>4086</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8484</v>
      </c>
      <c r="J287" s="100" t="s">
        <v>8959</v>
      </c>
      <c r="K287" s="98" t="s">
        <v>17527</v>
      </c>
      <c r="L287" s="16" t="s">
        <v>4086</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8484</v>
      </c>
      <c r="J288" s="99" t="s">
        <v>17042</v>
      </c>
      <c r="K288" s="99" t="s">
        <v>17524</v>
      </c>
      <c r="L288" s="16" t="s">
        <v>4086</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8485</v>
      </c>
      <c r="J289" s="100" t="s">
        <v>8959</v>
      </c>
      <c r="K289" s="382" t="s">
        <v>18441</v>
      </c>
      <c r="L289" s="16" t="s">
        <v>4086</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8486</v>
      </c>
      <c r="J290" s="100" t="s">
        <v>8959</v>
      </c>
      <c r="K290" s="100" t="s">
        <v>19545</v>
      </c>
      <c r="L290" s="16" t="s">
        <v>4086</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8485</v>
      </c>
      <c r="J291" s="100" t="s">
        <v>8959</v>
      </c>
      <c r="K291" s="99" t="s">
        <v>17522</v>
      </c>
      <c r="L291" s="16" t="s">
        <v>4086</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8486</v>
      </c>
      <c r="J292" s="100" t="s">
        <v>17040</v>
      </c>
      <c r="K292" s="100" t="s">
        <v>17664</v>
      </c>
      <c r="L292" s="16" t="s">
        <v>4086</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8485</v>
      </c>
      <c r="J293" s="100" t="s">
        <v>8959</v>
      </c>
      <c r="K293" s="206" t="s">
        <v>17525</v>
      </c>
      <c r="L293" s="16" t="s">
        <v>4086</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8484</v>
      </c>
      <c r="J294" s="100" t="s">
        <v>8959</v>
      </c>
      <c r="K294" s="99" t="s">
        <v>17526</v>
      </c>
      <c r="L294" s="16" t="s">
        <v>4086</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8484</v>
      </c>
      <c r="J295" s="100" t="s">
        <v>8959</v>
      </c>
      <c r="K295" s="100" t="s">
        <v>17601</v>
      </c>
      <c r="L295" s="16" t="s">
        <v>4086</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8485</v>
      </c>
      <c r="J296" s="99" t="s">
        <v>19096</v>
      </c>
      <c r="K296" s="99" t="s">
        <v>19358</v>
      </c>
      <c r="L296" s="16" t="s">
        <v>4086</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8484</v>
      </c>
      <c r="J297" s="99" t="s">
        <v>19096</v>
      </c>
      <c r="K297" s="99" t="s">
        <v>19605</v>
      </c>
      <c r="L297" s="16" t="s">
        <v>4086</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15892</v>
      </c>
      <c r="J298" s="100" t="s">
        <v>8959</v>
      </c>
      <c r="K298" s="100" t="s">
        <v>18501</v>
      </c>
      <c r="L298" s="16" t="s">
        <v>4086</v>
      </c>
      <c r="M298" s="16"/>
    </row>
    <row r="299" spans="1:13"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14">
        <f>VLOOKUP(A299,VODANET!C$5:AG2376,31,0)</f>
        <v>41516</v>
      </c>
      <c r="G299" s="14">
        <v>41380</v>
      </c>
      <c r="H299" s="386">
        <v>41415</v>
      </c>
      <c r="I299" s="161" t="s">
        <v>8486</v>
      </c>
      <c r="J299" s="100" t="s">
        <v>8959</v>
      </c>
      <c r="K299" s="99" t="s">
        <v>19223</v>
      </c>
      <c r="L299" s="16" t="s">
        <v>4086</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15892</v>
      </c>
      <c r="J300" s="100" t="s">
        <v>8959</v>
      </c>
      <c r="K300" s="100" t="s">
        <v>17601</v>
      </c>
      <c r="L300" s="16" t="s">
        <v>4086</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15892</v>
      </c>
      <c r="J301" s="100" t="s">
        <v>17609</v>
      </c>
      <c r="K301" s="100" t="s">
        <v>18276</v>
      </c>
      <c r="L301" s="16" t="s">
        <v>4086</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8485</v>
      </c>
      <c r="J302" s="100" t="s">
        <v>8959</v>
      </c>
      <c r="K302" s="100" t="s">
        <v>17660</v>
      </c>
      <c r="L302" s="16" t="s">
        <v>4086</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8484</v>
      </c>
      <c r="J303" s="100" t="s">
        <v>8959</v>
      </c>
      <c r="K303" s="99" t="s">
        <v>18502</v>
      </c>
      <c r="L303" s="16" t="s">
        <v>4086</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8485</v>
      </c>
      <c r="J304" s="99" t="s">
        <v>17042</v>
      </c>
      <c r="K304" s="99" t="s">
        <v>18564</v>
      </c>
      <c r="L304" s="16" t="s">
        <v>4086</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15892</v>
      </c>
      <c r="J305" s="100" t="s">
        <v>8959</v>
      </c>
      <c r="K305" s="100" t="s">
        <v>18277</v>
      </c>
      <c r="L305" s="16" t="s">
        <v>4086</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8486</v>
      </c>
      <c r="J306" s="100" t="s">
        <v>8959</v>
      </c>
      <c r="K306" s="99" t="s">
        <v>14070</v>
      </c>
      <c r="L306" s="16" t="s">
        <v>4086</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8486</v>
      </c>
      <c r="J307" s="100" t="s">
        <v>8959</v>
      </c>
      <c r="K307" s="99" t="s">
        <v>18699</v>
      </c>
      <c r="L307" s="16" t="s">
        <v>4086</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15892</v>
      </c>
      <c r="J308" s="100" t="s">
        <v>8959</v>
      </c>
      <c r="K308" s="99" t="s">
        <v>19604</v>
      </c>
      <c r="L308" s="16" t="s">
        <v>4086</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15892</v>
      </c>
      <c r="J309" s="100" t="s">
        <v>8959</v>
      </c>
      <c r="K309" s="100" t="s">
        <v>17601</v>
      </c>
      <c r="L309" s="16" t="s">
        <v>4086</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8484</v>
      </c>
      <c r="J310" s="100" t="s">
        <v>8959</v>
      </c>
      <c r="K310" s="382" t="s">
        <v>19227</v>
      </c>
      <c r="L310" s="16" t="s">
        <v>4086</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8484</v>
      </c>
      <c r="J311" s="100" t="s">
        <v>8959</v>
      </c>
      <c r="K311" s="99" t="s">
        <v>18563</v>
      </c>
      <c r="L311" s="16" t="s">
        <v>4086</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8484</v>
      </c>
      <c r="J312" s="100" t="s">
        <v>8959</v>
      </c>
      <c r="K312" s="99" t="s">
        <v>18565</v>
      </c>
      <c r="L312" s="16" t="s">
        <v>4086</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15892</v>
      </c>
      <c r="J313" s="100" t="s">
        <v>8959</v>
      </c>
      <c r="K313" s="99" t="s">
        <v>19307</v>
      </c>
      <c r="L313" s="16" t="s">
        <v>4086</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8484</v>
      </c>
      <c r="J314" s="100" t="s">
        <v>8959</v>
      </c>
      <c r="K314" s="100" t="s">
        <v>18563</v>
      </c>
      <c r="L314" s="16" t="s">
        <v>4086</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8484</v>
      </c>
      <c r="J315" s="100" t="s">
        <v>8959</v>
      </c>
      <c r="K315" s="99" t="s">
        <v>18500</v>
      </c>
      <c r="L315" s="16" t="s">
        <v>4086</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8484</v>
      </c>
      <c r="J316" s="99" t="s">
        <v>17887</v>
      </c>
      <c r="K316" s="99" t="s">
        <v>18503</v>
      </c>
      <c r="L316" s="16" t="s">
        <v>4086</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8485</v>
      </c>
      <c r="J317" s="100" t="s">
        <v>8959</v>
      </c>
      <c r="K317" s="380" t="s">
        <v>18439</v>
      </c>
      <c r="L317" s="16" t="s">
        <v>4086</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8485</v>
      </c>
      <c r="J318" s="100" t="s">
        <v>8959</v>
      </c>
      <c r="K318" s="100" t="s">
        <v>14070</v>
      </c>
      <c r="L318" s="16" t="s">
        <v>4086</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8484</v>
      </c>
      <c r="J319" s="100" t="s">
        <v>17887</v>
      </c>
      <c r="K319" s="100" t="s">
        <v>20661</v>
      </c>
      <c r="L319" s="16" t="s">
        <v>4086</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8486</v>
      </c>
      <c r="J320" s="100" t="s">
        <v>8959</v>
      </c>
      <c r="K320" s="99" t="s">
        <v>18571</v>
      </c>
      <c r="L320" s="16" t="s">
        <v>4086</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8486</v>
      </c>
      <c r="J321" s="99" t="s">
        <v>17886</v>
      </c>
      <c r="K321" s="99" t="s">
        <v>19225</v>
      </c>
      <c r="L321" s="16" t="s">
        <v>4086</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8486</v>
      </c>
      <c r="J322" s="100" t="s">
        <v>8959</v>
      </c>
      <c r="K322" s="100" t="s">
        <v>14070</v>
      </c>
      <c r="L322" s="16" t="s">
        <v>4086</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8485</v>
      </c>
      <c r="J323" s="100" t="s">
        <v>8959</v>
      </c>
      <c r="K323" s="100" t="s">
        <v>14070</v>
      </c>
      <c r="L323" s="16" t="s">
        <v>4086</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8485</v>
      </c>
      <c r="J324" s="103" t="s">
        <v>8959</v>
      </c>
      <c r="K324" s="100" t="s">
        <v>19544</v>
      </c>
      <c r="L324" s="16" t="s">
        <v>4086</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8484</v>
      </c>
      <c r="J325" s="100" t="s">
        <v>8959</v>
      </c>
      <c r="K325" s="375" t="s">
        <v>19789</v>
      </c>
      <c r="L325" s="16" t="s">
        <v>4086</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8484</v>
      </c>
      <c r="J326" s="100" t="s">
        <v>8959</v>
      </c>
      <c r="K326" s="99" t="s">
        <v>18275</v>
      </c>
      <c r="L326" s="16" t="s">
        <v>4086</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8484</v>
      </c>
      <c r="J327" s="100" t="s">
        <v>17886</v>
      </c>
      <c r="K327" s="375" t="s">
        <v>19787</v>
      </c>
      <c r="L327" s="16" t="s">
        <v>4086</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8484</v>
      </c>
      <c r="J328" s="100" t="s">
        <v>8959</v>
      </c>
      <c r="K328" s="99" t="s">
        <v>20481</v>
      </c>
      <c r="L328" s="16" t="s">
        <v>4086</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8959</v>
      </c>
      <c r="K329" s="100" t="s">
        <v>19677</v>
      </c>
      <c r="L329" s="16" t="s">
        <v>4086</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15892</v>
      </c>
      <c r="J330" s="100" t="s">
        <v>8959</v>
      </c>
      <c r="K330" s="100" t="s">
        <v>17601</v>
      </c>
      <c r="L330" s="16" t="s">
        <v>4086</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8484</v>
      </c>
      <c r="J331" s="100" t="s">
        <v>8959</v>
      </c>
      <c r="K331" s="99" t="s">
        <v>17524</v>
      </c>
      <c r="L331" s="16" t="s">
        <v>4086</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8485</v>
      </c>
      <c r="J332" s="100" t="s">
        <v>8959</v>
      </c>
      <c r="K332" s="99" t="s">
        <v>19222</v>
      </c>
      <c r="L332" s="16" t="s">
        <v>4086</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15292</v>
      </c>
      <c r="K333" s="98" t="s">
        <v>20683</v>
      </c>
      <c r="L333" s="16" t="s">
        <v>4086</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8485</v>
      </c>
      <c r="J334" s="99" t="s">
        <v>18566</v>
      </c>
      <c r="K334" s="99" t="s">
        <v>19542</v>
      </c>
      <c r="L334" s="16" t="s">
        <v>4086</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8959</v>
      </c>
      <c r="K335" s="99"/>
      <c r="L335" s="16" t="s">
        <v>4086</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8484</v>
      </c>
      <c r="J336" s="14" t="s">
        <v>19087</v>
      </c>
      <c r="K336" s="99" t="s">
        <v>19229</v>
      </c>
      <c r="L336" s="16" t="s">
        <v>4086</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8484</v>
      </c>
      <c r="J337" s="14" t="s">
        <v>19088</v>
      </c>
      <c r="K337" s="99" t="s">
        <v>9501</v>
      </c>
      <c r="L337" s="16" t="s">
        <v>4086</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19353</v>
      </c>
      <c r="K338" s="100" t="s">
        <v>4086</v>
      </c>
      <c r="L338" s="16" t="s">
        <v>4086</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8484</v>
      </c>
      <c r="J339" s="14" t="s">
        <v>19089</v>
      </c>
      <c r="K339" s="99" t="s">
        <v>16020</v>
      </c>
      <c r="L339" s="16" t="s">
        <v>4086</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8484</v>
      </c>
      <c r="J340" s="100" t="s">
        <v>15292</v>
      </c>
      <c r="K340" s="100" t="s">
        <v>19217</v>
      </c>
      <c r="L340" s="16" t="s">
        <v>4086</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8485</v>
      </c>
      <c r="J341" s="14" t="s">
        <v>19090</v>
      </c>
      <c r="K341" s="99" t="s">
        <v>20269</v>
      </c>
      <c r="L341" s="16" t="s">
        <v>4086</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8484</v>
      </c>
      <c r="J342" s="14" t="s">
        <v>19091</v>
      </c>
      <c r="K342" s="380" t="s">
        <v>20340</v>
      </c>
      <c r="L342" s="16" t="s">
        <v>4086</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8485</v>
      </c>
      <c r="J343" s="99" t="s">
        <v>19092</v>
      </c>
      <c r="K343" s="99" t="s">
        <v>19438</v>
      </c>
      <c r="L343" s="16" t="s">
        <v>4086</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19093</v>
      </c>
      <c r="K344" s="99" t="s">
        <v>4086</v>
      </c>
      <c r="L344" s="16" t="s">
        <v>4086</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8484</v>
      </c>
      <c r="J345" s="100" t="s">
        <v>15292</v>
      </c>
      <c r="K345" s="375" t="s">
        <v>19784</v>
      </c>
      <c r="L345" s="16" t="s">
        <v>4086</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8484</v>
      </c>
      <c r="J346" s="14" t="s">
        <v>19094</v>
      </c>
      <c r="K346" s="100" t="s">
        <v>20605</v>
      </c>
      <c r="L346" s="16" t="s">
        <v>4086</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8484</v>
      </c>
      <c r="J347" s="99" t="s">
        <v>19095</v>
      </c>
      <c r="K347" s="99" t="s">
        <v>19214</v>
      </c>
      <c r="L347" s="16" t="s">
        <v>4086</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20379</v>
      </c>
      <c r="J348" s="99" t="s">
        <v>19212</v>
      </c>
      <c r="K348" s="99" t="s">
        <v>20378</v>
      </c>
      <c r="L348" s="16" t="s">
        <v>4086</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15292</v>
      </c>
      <c r="K349" s="99" t="s">
        <v>19201</v>
      </c>
      <c r="L349" s="16" t="s">
        <v>4086</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19213</v>
      </c>
      <c r="K350" s="99" t="s">
        <v>19354</v>
      </c>
      <c r="L350" s="16" t="s">
        <v>4086</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19208</v>
      </c>
      <c r="K351" s="382" t="s">
        <v>20687</v>
      </c>
      <c r="L351" s="16" t="s">
        <v>4086</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15892</v>
      </c>
      <c r="J352" s="99" t="s">
        <v>19210</v>
      </c>
      <c r="K352" s="99" t="s">
        <v>20771</v>
      </c>
      <c r="L352" s="16" t="s">
        <v>4086</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8486</v>
      </c>
      <c r="J353" s="99" t="s">
        <v>19211</v>
      </c>
      <c r="K353" s="99" t="s">
        <v>19546</v>
      </c>
      <c r="L353" s="16" t="s">
        <v>4086</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19209</v>
      </c>
      <c r="K354" s="99" t="s">
        <v>19359</v>
      </c>
      <c r="L354" s="16" t="s">
        <v>4086</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19305</v>
      </c>
      <c r="K355" s="99" t="s">
        <v>19354</v>
      </c>
      <c r="L355" s="16" t="s">
        <v>4086</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16054</v>
      </c>
      <c r="K356" s="100" t="s">
        <v>19354</v>
      </c>
      <c r="L356" s="16" t="s">
        <v>4086</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19360</v>
      </c>
      <c r="K357" s="382"/>
      <c r="L357" s="16" t="s">
        <v>4086</v>
      </c>
      <c r="M357" s="16"/>
    </row>
    <row r="358" spans="1:13"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8484</v>
      </c>
      <c r="J358" s="206" t="s">
        <v>19357</v>
      </c>
      <c r="K358" s="100" t="s">
        <v>9501</v>
      </c>
      <c r="L358" s="16" t="s">
        <v>4086</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8484</v>
      </c>
      <c r="J359" s="100" t="s">
        <v>8959</v>
      </c>
      <c r="K359" s="99" t="s">
        <v>20320</v>
      </c>
      <c r="L359" s="16" t="s">
        <v>4086</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8484</v>
      </c>
      <c r="J360" s="99" t="s">
        <v>19668</v>
      </c>
      <c r="K360" s="99" t="s">
        <v>20660</v>
      </c>
      <c r="L360" s="16" t="s">
        <v>4086</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8485</v>
      </c>
      <c r="J361" s="100" t="s">
        <v>20411</v>
      </c>
      <c r="K361" s="100" t="s">
        <v>20482</v>
      </c>
      <c r="L361" s="16" t="s">
        <v>4086</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19669</v>
      </c>
      <c r="K362" s="100" t="s">
        <v>4086</v>
      </c>
      <c r="L362" s="16" t="s">
        <v>4086</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15892</v>
      </c>
      <c r="J363" s="99" t="s">
        <v>19670</v>
      </c>
      <c r="K363" s="99" t="s">
        <v>20318</v>
      </c>
      <c r="L363" s="16" t="s">
        <v>4086</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15892</v>
      </c>
      <c r="J364" s="100" t="s">
        <v>19671</v>
      </c>
      <c r="K364" s="100" t="s">
        <v>20350</v>
      </c>
      <c r="L364" s="16" t="s">
        <v>4086</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19672</v>
      </c>
      <c r="K365" s="100" t="s">
        <v>20655</v>
      </c>
      <c r="L365" s="16" t="s">
        <v>4086</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8485</v>
      </c>
      <c r="J366" s="14" t="s">
        <v>19673</v>
      </c>
      <c r="K366" s="99" t="s">
        <v>20343</v>
      </c>
      <c r="L366" s="16" t="s">
        <v>4086</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19674</v>
      </c>
      <c r="K367" s="100"/>
      <c r="L367" s="16" t="s">
        <v>4086</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19675</v>
      </c>
      <c r="K368" s="99"/>
      <c r="L368" s="16" t="s">
        <v>4086</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15892</v>
      </c>
      <c r="J369" s="100" t="s">
        <v>8959</v>
      </c>
      <c r="K369" s="99" t="s">
        <v>14070</v>
      </c>
      <c r="L369" s="16" t="s">
        <v>4086</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15892</v>
      </c>
      <c r="J370" s="100" t="s">
        <v>8959</v>
      </c>
      <c r="K370" s="99" t="s">
        <v>14070</v>
      </c>
      <c r="L370" s="16" t="s">
        <v>4086</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8486</v>
      </c>
      <c r="J371" s="159" t="s">
        <v>8959</v>
      </c>
      <c r="K371" s="159" t="s">
        <v>20619</v>
      </c>
      <c r="L371" s="16" t="s">
        <v>4086</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8959</v>
      </c>
      <c r="K372" s="102"/>
      <c r="L372" s="16" t="s">
        <v>4086</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8486</v>
      </c>
      <c r="J373" s="100" t="s">
        <v>8959</v>
      </c>
      <c r="K373" s="375" t="s">
        <v>19786</v>
      </c>
      <c r="L373" s="16" t="s">
        <v>4086</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15892</v>
      </c>
      <c r="J374" s="99" t="s">
        <v>17782</v>
      </c>
      <c r="K374" s="375" t="s">
        <v>19783</v>
      </c>
      <c r="L374" s="16" t="s">
        <v>4086</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15892</v>
      </c>
      <c r="J375" s="99" t="s">
        <v>8959</v>
      </c>
      <c r="K375" s="16" t="s">
        <v>19779</v>
      </c>
      <c r="L375" s="16" t="s">
        <v>4086</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17887</v>
      </c>
      <c r="K376" s="59" t="s">
        <v>19678</v>
      </c>
      <c r="L376" s="16" t="s">
        <v>4086</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8484</v>
      </c>
      <c r="J377" s="99" t="s">
        <v>8959</v>
      </c>
      <c r="K377" s="99" t="s">
        <v>20319</v>
      </c>
      <c r="L377" s="16" t="s">
        <v>4086</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15892</v>
      </c>
      <c r="J378" s="100" t="s">
        <v>8959</v>
      </c>
      <c r="K378" s="375" t="s">
        <v>20575</v>
      </c>
      <c r="L378" s="16" t="s">
        <v>4086</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15892</v>
      </c>
      <c r="J379" s="99" t="s">
        <v>8959</v>
      </c>
      <c r="K379" s="99" t="s">
        <v>20604</v>
      </c>
      <c r="L379" s="16" t="s">
        <v>4086</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8486</v>
      </c>
      <c r="J380" s="100" t="s">
        <v>8959</v>
      </c>
      <c r="K380" s="99" t="s">
        <v>20678</v>
      </c>
      <c r="L380" s="16" t="s">
        <v>4086</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8959</v>
      </c>
      <c r="K381" s="375" t="s">
        <v>18564</v>
      </c>
      <c r="L381" s="16" t="s">
        <v>4086</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8486</v>
      </c>
      <c r="J382" s="100" t="s">
        <v>8959</v>
      </c>
      <c r="K382" s="375" t="s">
        <v>19781</v>
      </c>
      <c r="L382" s="16" t="s">
        <v>4086</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8959</v>
      </c>
      <c r="K383" s="99" t="s">
        <v>19677</v>
      </c>
      <c r="L383" s="16" t="s">
        <v>4086</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8959</v>
      </c>
      <c r="K384" s="99"/>
      <c r="L384" s="16" t="s">
        <v>4086</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8959</v>
      </c>
      <c r="K385" s="100" t="s">
        <v>19677</v>
      </c>
      <c r="L385" s="16" t="s">
        <v>4086</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8959</v>
      </c>
      <c r="K386" s="99"/>
      <c r="L386" s="16" t="s">
        <v>4086</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8484</v>
      </c>
      <c r="J387" s="100" t="s">
        <v>8959</v>
      </c>
      <c r="K387" s="100" t="s">
        <v>20479</v>
      </c>
      <c r="L387" s="16" t="s">
        <v>4086</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8484</v>
      </c>
      <c r="J388" s="100" t="s">
        <v>8959</v>
      </c>
      <c r="K388" s="100" t="s">
        <v>20620</v>
      </c>
      <c r="L388" s="16" t="s">
        <v>4086</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8485</v>
      </c>
      <c r="J389" s="100" t="s">
        <v>8959</v>
      </c>
      <c r="K389" s="100" t="s">
        <v>20271</v>
      </c>
      <c r="L389" s="16" t="s">
        <v>4086</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20275</v>
      </c>
      <c r="K390" s="380" t="s">
        <v>20345</v>
      </c>
      <c r="L390" s="16" t="s">
        <v>4086</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8959</v>
      </c>
      <c r="K391" s="99"/>
      <c r="L391" s="16" t="s">
        <v>4086</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8486</v>
      </c>
      <c r="J392" s="99" t="s">
        <v>8959</v>
      </c>
      <c r="K392" s="375" t="s">
        <v>19782</v>
      </c>
      <c r="L392" s="16" t="s">
        <v>4086</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8486</v>
      </c>
      <c r="J393" s="100" t="s">
        <v>8959</v>
      </c>
      <c r="K393" s="375" t="s">
        <v>19785</v>
      </c>
      <c r="L393" s="16" t="s">
        <v>4086</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8959</v>
      </c>
      <c r="K394" s="99"/>
      <c r="L394" s="16" t="s">
        <v>4086</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8959</v>
      </c>
      <c r="K395" s="382"/>
      <c r="L395" s="16" t="s">
        <v>4086</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8485</v>
      </c>
      <c r="J396" s="100" t="s">
        <v>8959</v>
      </c>
      <c r="K396" s="375" t="s">
        <v>18564</v>
      </c>
      <c r="L396" s="16" t="s">
        <v>4086</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8959</v>
      </c>
      <c r="K397" s="375" t="s">
        <v>18564</v>
      </c>
      <c r="L397" s="16" t="s">
        <v>4086</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8959</v>
      </c>
      <c r="K398" s="100"/>
      <c r="L398" s="16" t="s">
        <v>4086</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8484</v>
      </c>
      <c r="J399" s="100" t="s">
        <v>8959</v>
      </c>
      <c r="K399" s="100" t="s">
        <v>20321</v>
      </c>
      <c r="L399" s="16" t="s">
        <v>4086</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20688</v>
      </c>
      <c r="K400" s="99" t="s">
        <v>4086</v>
      </c>
      <c r="L400" s="16" t="s">
        <v>4086</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15892</v>
      </c>
      <c r="J401" s="375" t="s">
        <v>20057</v>
      </c>
      <c r="K401" s="100" t="s">
        <v>9501</v>
      </c>
      <c r="L401" s="16" t="s">
        <v>4086</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15892</v>
      </c>
      <c r="J402" s="375" t="s">
        <v>20053</v>
      </c>
      <c r="K402" s="99" t="s">
        <v>20171</v>
      </c>
      <c r="L402" s="16" t="s">
        <v>4086</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15892</v>
      </c>
      <c r="J403" s="375" t="s">
        <v>15292</v>
      </c>
      <c r="K403" s="99" t="s">
        <v>20172</v>
      </c>
      <c r="L403" s="16" t="s">
        <v>4086</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8484</v>
      </c>
      <c r="J404" s="100" t="s">
        <v>15292</v>
      </c>
      <c r="K404" s="100" t="s">
        <v>20199</v>
      </c>
      <c r="L404" s="16" t="s">
        <v>4086</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8485</v>
      </c>
      <c r="J405" s="100" t="s">
        <v>15292</v>
      </c>
      <c r="K405" s="100" t="s">
        <v>20175</v>
      </c>
      <c r="L405" s="16" t="s">
        <v>4086</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8485</v>
      </c>
      <c r="J406" s="100" t="s">
        <v>15292</v>
      </c>
      <c r="K406" s="100" t="s">
        <v>20168</v>
      </c>
      <c r="L406" s="16" t="s">
        <v>4086</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15892</v>
      </c>
      <c r="J407" s="99" t="s">
        <v>15292</v>
      </c>
      <c r="K407" s="99" t="s">
        <v>16020</v>
      </c>
      <c r="L407" s="16" t="s">
        <v>4086</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15892</v>
      </c>
      <c r="J408" s="100" t="s">
        <v>15292</v>
      </c>
      <c r="K408" s="375" t="s">
        <v>20263</v>
      </c>
      <c r="L408" s="16" t="s">
        <v>4086</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15892</v>
      </c>
      <c r="J409" s="100" t="s">
        <v>15292</v>
      </c>
      <c r="K409" s="100" t="s">
        <v>20235</v>
      </c>
      <c r="L409" s="16" t="s">
        <v>4086</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t="e">
        <f>VLOOKUP(A410,VODANET!C$5:AG2487,31,0)</f>
        <v>#N/A</v>
      </c>
      <c r="G410" s="46">
        <v>41456</v>
      </c>
      <c r="H410" s="387">
        <v>41459</v>
      </c>
      <c r="I410" s="161" t="s">
        <v>15892</v>
      </c>
      <c r="J410" s="100" t="s">
        <v>15292</v>
      </c>
      <c r="K410" s="100" t="s">
        <v>20198</v>
      </c>
      <c r="L410" s="16" t="s">
        <v>4086</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8485</v>
      </c>
      <c r="J411" s="99" t="s">
        <v>15292</v>
      </c>
      <c r="K411" s="99" t="s">
        <v>20199</v>
      </c>
      <c r="L411" s="16" t="s">
        <v>4086</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15892</v>
      </c>
      <c r="J412" s="100" t="s">
        <v>20173</v>
      </c>
      <c r="K412" s="100" t="s">
        <v>20174</v>
      </c>
      <c r="L412" s="16" t="s">
        <v>4086</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8485</v>
      </c>
      <c r="J413" s="99" t="s">
        <v>15292</v>
      </c>
      <c r="K413" s="99" t="s">
        <v>20168</v>
      </c>
      <c r="L413" s="16" t="s">
        <v>4086</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8485</v>
      </c>
      <c r="J414" s="99" t="s">
        <v>20170</v>
      </c>
      <c r="K414" s="99" t="s">
        <v>20194</v>
      </c>
      <c r="L414" s="16" t="s">
        <v>4086</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8485</v>
      </c>
      <c r="J415" s="380" t="s">
        <v>20169</v>
      </c>
      <c r="K415" s="100" t="s">
        <v>20197</v>
      </c>
      <c r="L415" s="16" t="s">
        <v>4086</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8485</v>
      </c>
      <c r="J416" s="100" t="s">
        <v>20272</v>
      </c>
      <c r="K416" s="100" t="s">
        <v>20273</v>
      </c>
      <c r="L416" s="16" t="s">
        <v>4086</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15892</v>
      </c>
      <c r="J417" s="99" t="s">
        <v>15292</v>
      </c>
      <c r="K417" s="99" t="s">
        <v>20351</v>
      </c>
      <c r="L417" s="16" t="s">
        <v>4086</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15892</v>
      </c>
      <c r="J418" s="100" t="s">
        <v>15292</v>
      </c>
      <c r="K418" s="99" t="s">
        <v>20344</v>
      </c>
      <c r="L418" s="16" t="s">
        <v>4086</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15292</v>
      </c>
      <c r="K419" s="206" t="s">
        <v>20377</v>
      </c>
      <c r="L419" s="16" t="s">
        <v>4086</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15892</v>
      </c>
      <c r="J420" s="99" t="s">
        <v>15292</v>
      </c>
      <c r="K420" s="99" t="s">
        <v>20347</v>
      </c>
      <c r="L420" s="16" t="s">
        <v>4086</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8486</v>
      </c>
      <c r="J421" s="100" t="s">
        <v>15292</v>
      </c>
      <c r="K421" s="100" t="s">
        <v>20269</v>
      </c>
      <c r="L421" s="16" t="s">
        <v>4086</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15892</v>
      </c>
      <c r="J422" s="99" t="s">
        <v>20349</v>
      </c>
      <c r="K422" s="99" t="s">
        <v>20375</v>
      </c>
      <c r="L422" s="16" t="s">
        <v>4086</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15892</v>
      </c>
      <c r="J423" s="100" t="s">
        <v>15292</v>
      </c>
      <c r="K423" s="100" t="s">
        <v>20196</v>
      </c>
      <c r="L423" s="16" t="s">
        <v>4086</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15892</v>
      </c>
      <c r="J424" s="98" t="s">
        <v>20173</v>
      </c>
      <c r="K424" s="98" t="s">
        <v>20386</v>
      </c>
      <c r="L424" s="16" t="s">
        <v>4086</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15892</v>
      </c>
      <c r="J425" s="100" t="s">
        <v>15292</v>
      </c>
      <c r="K425" s="100" t="s">
        <v>20382</v>
      </c>
      <c r="L425" s="16" t="s">
        <v>4086</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15892</v>
      </c>
      <c r="J426" s="99" t="s">
        <v>15292</v>
      </c>
      <c r="K426" s="99" t="s">
        <v>20387</v>
      </c>
      <c r="L426" s="16" t="s">
        <v>4086</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15892</v>
      </c>
      <c r="J427" s="99" t="s">
        <v>15292</v>
      </c>
      <c r="K427" s="99" t="s">
        <v>20389</v>
      </c>
      <c r="L427" s="16" t="s">
        <v>4086</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15892</v>
      </c>
      <c r="J428" s="103" t="s">
        <v>15292</v>
      </c>
      <c r="K428" s="100" t="s">
        <v>20655</v>
      </c>
      <c r="L428" s="16" t="s">
        <v>4086</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8485</v>
      </c>
      <c r="J429" s="99" t="s">
        <v>15292</v>
      </c>
      <c r="K429" s="99" t="s">
        <v>20385</v>
      </c>
      <c r="L429" s="16" t="s">
        <v>4086</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8486</v>
      </c>
      <c r="J430" s="99" t="s">
        <v>20376</v>
      </c>
      <c r="K430" s="99"/>
      <c r="L430" s="16" t="s">
        <v>4086</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8486</v>
      </c>
      <c r="J431" s="99" t="s">
        <v>20376</v>
      </c>
      <c r="K431" s="100"/>
      <c r="L431" s="16" t="s">
        <v>4086</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8486</v>
      </c>
      <c r="J432" s="99" t="s">
        <v>20376</v>
      </c>
      <c r="K432" s="99"/>
      <c r="L432" s="16" t="s">
        <v>4086</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8486</v>
      </c>
      <c r="J433" s="99" t="s">
        <v>20376</v>
      </c>
      <c r="K433" s="100"/>
      <c r="L433" s="16" t="s">
        <v>4086</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8485</v>
      </c>
      <c r="J434" s="305" t="s">
        <v>20381</v>
      </c>
      <c r="K434" s="305"/>
      <c r="L434" s="16" t="s">
        <v>4086</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8485</v>
      </c>
      <c r="J435" s="305" t="s">
        <v>20381</v>
      </c>
      <c r="K435" s="305"/>
      <c r="L435" s="16" t="s">
        <v>4086</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8486</v>
      </c>
      <c r="J436" s="99" t="s">
        <v>20406</v>
      </c>
      <c r="K436" s="99" t="s">
        <v>20466</v>
      </c>
      <c r="L436" s="16" t="s">
        <v>4086</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20406</v>
      </c>
      <c r="K437" s="99" t="s">
        <v>20416</v>
      </c>
      <c r="L437" s="16" t="s">
        <v>4086</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15892</v>
      </c>
      <c r="J438" s="99" t="s">
        <v>20406</v>
      </c>
      <c r="K438" s="100" t="s">
        <v>20471</v>
      </c>
      <c r="L438" s="16" t="s">
        <v>4086</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15892</v>
      </c>
      <c r="J439" s="100" t="s">
        <v>20406</v>
      </c>
      <c r="K439" s="100" t="s">
        <v>20475</v>
      </c>
      <c r="L439" s="16" t="s">
        <v>4086</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15892</v>
      </c>
      <c r="J440" s="99" t="s">
        <v>20407</v>
      </c>
      <c r="K440" s="99" t="s">
        <v>20469</v>
      </c>
      <c r="L440" s="16" t="s">
        <v>4086</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15892</v>
      </c>
      <c r="J441" s="99" t="s">
        <v>20574</v>
      </c>
      <c r="K441" s="99" t="s">
        <v>20616</v>
      </c>
      <c r="L441" s="16" t="s">
        <v>4086</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15892</v>
      </c>
      <c r="J442" s="99" t="s">
        <v>20574</v>
      </c>
      <c r="K442" s="100" t="s">
        <v>20602</v>
      </c>
      <c r="L442" s="16" t="s">
        <v>4086</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20406</v>
      </c>
      <c r="K443" s="99" t="s">
        <v>20412</v>
      </c>
      <c r="L443" s="16" t="s">
        <v>4086</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15892</v>
      </c>
      <c r="J444" s="99" t="s">
        <v>20406</v>
      </c>
      <c r="K444" s="99" t="s">
        <v>20476</v>
      </c>
      <c r="L444" s="16" t="s">
        <v>4086</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8484</v>
      </c>
      <c r="J445" s="100" t="s">
        <v>20406</v>
      </c>
      <c r="K445" s="100" t="s">
        <v>20385</v>
      </c>
      <c r="L445" s="16" t="s">
        <v>4086</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8485</v>
      </c>
      <c r="J446" s="100" t="s">
        <v>20406</v>
      </c>
      <c r="K446" s="99" t="s">
        <v>20470</v>
      </c>
      <c r="L446" s="16" t="s">
        <v>4086</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8485</v>
      </c>
      <c r="J447" s="100" t="s">
        <v>20406</v>
      </c>
      <c r="K447" s="95" t="s">
        <v>20468</v>
      </c>
      <c r="L447" s="16" t="s">
        <v>4086</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8485</v>
      </c>
      <c r="J448" s="99" t="s">
        <v>20409</v>
      </c>
      <c r="K448" s="99" t="s">
        <v>20472</v>
      </c>
      <c r="L448" s="16" t="s">
        <v>4086</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15892</v>
      </c>
      <c r="J449" s="100" t="s">
        <v>20408</v>
      </c>
      <c r="K449" s="100" t="s">
        <v>20485</v>
      </c>
      <c r="L449" s="16" t="s">
        <v>4086</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20407</v>
      </c>
      <c r="K450" s="99" t="s">
        <v>20410</v>
      </c>
      <c r="L450" s="16" t="s">
        <v>4086</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8486</v>
      </c>
      <c r="J451" s="99" t="s">
        <v>20406</v>
      </c>
      <c r="K451" s="99" t="s">
        <v>20467</v>
      </c>
      <c r="L451" s="16" t="s">
        <v>4086</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c r="I452" s="392" t="s">
        <v>15892</v>
      </c>
      <c r="J452" s="99" t="s">
        <v>20703</v>
      </c>
      <c r="K452" s="382" t="s">
        <v>4086</v>
      </c>
      <c r="L452" s="16" t="s">
        <v>4086</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8486</v>
      </c>
      <c r="J453" s="100" t="s">
        <v>20417</v>
      </c>
      <c r="K453" s="100" t="s">
        <v>20483</v>
      </c>
      <c r="L453" s="16" t="s">
        <v>4086</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15892</v>
      </c>
      <c r="J454" s="99" t="s">
        <v>20413</v>
      </c>
      <c r="K454" s="99" t="s">
        <v>20480</v>
      </c>
      <c r="L454" s="16" t="s">
        <v>4086</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8485</v>
      </c>
      <c r="J455" s="100" t="s">
        <v>15292</v>
      </c>
      <c r="K455" s="100" t="s">
        <v>20465</v>
      </c>
      <c r="L455" s="16" t="s">
        <v>4086</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8486</v>
      </c>
      <c r="J456" s="99" t="s">
        <v>15291</v>
      </c>
      <c r="K456" s="99" t="s">
        <v>20686</v>
      </c>
      <c r="L456" s="16" t="s">
        <v>4086</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20627</v>
      </c>
      <c r="K457" s="99"/>
      <c r="L457" s="16" t="s">
        <v>4086</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20642</v>
      </c>
      <c r="K458" s="99" t="s">
        <v>4086</v>
      </c>
      <c r="L458" s="16" t="s">
        <v>4086</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8486</v>
      </c>
      <c r="J459" s="99" t="s">
        <v>20646</v>
      </c>
      <c r="K459" s="99" t="s">
        <v>20468</v>
      </c>
      <c r="L459" s="16" t="s">
        <v>4086</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8484</v>
      </c>
      <c r="J460" s="99" t="s">
        <v>20644</v>
      </c>
      <c r="K460" s="99" t="s">
        <v>14070</v>
      </c>
      <c r="L460" s="16" t="s">
        <v>4086</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20648</v>
      </c>
      <c r="K461" s="99" t="s">
        <v>4086</v>
      </c>
      <c r="L461" s="16" t="s">
        <v>4086</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20627</v>
      </c>
      <c r="K462" s="99"/>
      <c r="L462" s="16" t="s">
        <v>4086</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20643</v>
      </c>
      <c r="K463" s="100" t="s">
        <v>4086</v>
      </c>
      <c r="L463" s="16" t="s">
        <v>4086</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8484</v>
      </c>
      <c r="J464" s="99" t="s">
        <v>20645</v>
      </c>
      <c r="K464" s="99" t="s">
        <v>20689</v>
      </c>
      <c r="L464" s="16" t="s">
        <v>4086</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20627</v>
      </c>
      <c r="K465" s="99"/>
      <c r="L465" s="16" t="s">
        <v>4086</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14">
        <f>VLOOKUP(A466,VODANET!C$5:AG2543,31,0)</f>
        <v>41516</v>
      </c>
      <c r="G466" s="14">
        <v>41489</v>
      </c>
      <c r="H466" s="386">
        <v>41528</v>
      </c>
      <c r="I466" s="161" t="s">
        <v>8486</v>
      </c>
      <c r="J466" s="100" t="s">
        <v>20652</v>
      </c>
      <c r="K466" s="99" t="s">
        <v>20674</v>
      </c>
      <c r="L466" s="16" t="s">
        <v>4086</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15892</v>
      </c>
      <c r="J467" s="100" t="s">
        <v>15292</v>
      </c>
      <c r="K467" s="100" t="s">
        <v>20650</v>
      </c>
      <c r="L467" s="16" t="s">
        <v>4086</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8484</v>
      </c>
      <c r="J468" s="100" t="s">
        <v>20656</v>
      </c>
      <c r="K468" s="100" t="s">
        <v>20677</v>
      </c>
      <c r="L468" s="16" t="s">
        <v>4086</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8484</v>
      </c>
      <c r="J469" s="99" t="s">
        <v>20576</v>
      </c>
      <c r="K469" s="99" t="s">
        <v>20705</v>
      </c>
      <c r="L469" s="16" t="s">
        <v>4086</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8486</v>
      </c>
      <c r="J470" s="100" t="s">
        <v>20659</v>
      </c>
      <c r="K470" s="100" t="s">
        <v>20681</v>
      </c>
      <c r="L470" s="16" t="s">
        <v>4086</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8484</v>
      </c>
      <c r="J471" s="100" t="s">
        <v>20658</v>
      </c>
      <c r="K471" s="100" t="s">
        <v>20669</v>
      </c>
      <c r="L471" s="16" t="s">
        <v>4086</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8484</v>
      </c>
      <c r="J472" s="100" t="s">
        <v>20659</v>
      </c>
      <c r="K472" s="100" t="s">
        <v>20673</v>
      </c>
      <c r="L472" s="16" t="s">
        <v>4086</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8486</v>
      </c>
      <c r="J473" s="99" t="s">
        <v>20478</v>
      </c>
      <c r="K473" s="102" t="s">
        <v>15293</v>
      </c>
      <c r="L473" s="16" t="s">
        <v>4086</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15892</v>
      </c>
      <c r="J474" s="99" t="s">
        <v>20662</v>
      </c>
      <c r="K474" s="382" t="s">
        <v>20684</v>
      </c>
      <c r="L474" s="16" t="s">
        <v>4086</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8486</v>
      </c>
      <c r="J475" s="100" t="s">
        <v>20663</v>
      </c>
      <c r="K475" s="100" t="s">
        <v>20682</v>
      </c>
      <c r="L475" s="16" t="s">
        <v>4086</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15892</v>
      </c>
      <c r="J476" s="99" t="s">
        <v>15292</v>
      </c>
      <c r="K476" s="99" t="s">
        <v>20269</v>
      </c>
      <c r="L476" s="16" t="s">
        <v>4086</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8485</v>
      </c>
      <c r="J477" s="99" t="s">
        <v>15292</v>
      </c>
      <c r="K477" s="99" t="s">
        <v>20601</v>
      </c>
      <c r="L477" s="16" t="s">
        <v>4086</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8485</v>
      </c>
      <c r="J478" s="99" t="s">
        <v>8959</v>
      </c>
      <c r="K478" s="99" t="s">
        <v>20606</v>
      </c>
      <c r="L478" s="16" t="s">
        <v>4086</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8484</v>
      </c>
      <c r="J479" s="99" t="s">
        <v>8959</v>
      </c>
      <c r="K479" s="99" t="s">
        <v>20621</v>
      </c>
      <c r="L479" s="16" t="s">
        <v>4086</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8484</v>
      </c>
      <c r="J480" s="99" t="s">
        <v>8959</v>
      </c>
      <c r="K480" s="99" t="s">
        <v>20621</v>
      </c>
      <c r="L480" s="16" t="s">
        <v>4086</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8485</v>
      </c>
      <c r="J481" s="100" t="s">
        <v>20600</v>
      </c>
      <c r="K481" s="380" t="s">
        <v>20628</v>
      </c>
      <c r="L481" s="16" t="s">
        <v>4086</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15892</v>
      </c>
      <c r="J482" s="100" t="s">
        <v>15291</v>
      </c>
      <c r="K482" s="100" t="s">
        <v>20625</v>
      </c>
      <c r="L482" s="16" t="s">
        <v>4086</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15892</v>
      </c>
      <c r="J483" s="99" t="s">
        <v>20407</v>
      </c>
      <c r="K483" s="99" t="s">
        <v>9501</v>
      </c>
      <c r="L483" s="16" t="s">
        <v>4086</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15892</v>
      </c>
      <c r="J484" s="100" t="s">
        <v>15292</v>
      </c>
      <c r="K484" s="99" t="s">
        <v>20630</v>
      </c>
      <c r="L484" s="16" t="s">
        <v>4086</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15892</v>
      </c>
      <c r="J485" s="100" t="s">
        <v>15292</v>
      </c>
      <c r="K485" s="100" t="s">
        <v>20631</v>
      </c>
      <c r="L485" s="16" t="s">
        <v>4086</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15892</v>
      </c>
      <c r="J486" s="100" t="s">
        <v>15292</v>
      </c>
      <c r="K486" s="100" t="s">
        <v>20631</v>
      </c>
      <c r="L486" s="16" t="s">
        <v>4086</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15892</v>
      </c>
      <c r="J487" s="99" t="s">
        <v>20704</v>
      </c>
      <c r="K487" s="99" t="s">
        <v>20740</v>
      </c>
      <c r="L487" s="16" t="s">
        <v>4086</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15892</v>
      </c>
      <c r="J488" s="102" t="s">
        <v>20627</v>
      </c>
      <c r="K488" s="382" t="s">
        <v>20664</v>
      </c>
      <c r="L488" s="16" t="s">
        <v>4086</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8484</v>
      </c>
      <c r="J489" s="99" t="s">
        <v>15292</v>
      </c>
      <c r="K489" s="163" t="s">
        <v>20623</v>
      </c>
      <c r="L489" s="16" t="s">
        <v>4086</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8484</v>
      </c>
      <c r="J490" s="99" t="s">
        <v>20624</v>
      </c>
      <c r="K490" s="99" t="s">
        <v>20736</v>
      </c>
      <c r="L490" s="16" t="s">
        <v>4086</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15892</v>
      </c>
      <c r="J491" s="99" t="s">
        <v>20627</v>
      </c>
      <c r="K491" s="99" t="s">
        <v>20664</v>
      </c>
      <c r="L491" s="16" t="s">
        <v>4086</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15892</v>
      </c>
      <c r="J492" s="100" t="s">
        <v>20627</v>
      </c>
      <c r="K492" s="100" t="s">
        <v>20651</v>
      </c>
      <c r="L492" s="16" t="s">
        <v>4086</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8484</v>
      </c>
      <c r="J493" s="99" t="s">
        <v>20626</v>
      </c>
      <c r="K493" s="99" t="s">
        <v>20735</v>
      </c>
      <c r="L493" s="16" t="s">
        <v>4086</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8484</v>
      </c>
      <c r="J494" s="99" t="s">
        <v>15292</v>
      </c>
      <c r="K494" s="99" t="s">
        <v>20622</v>
      </c>
      <c r="L494" s="16" t="s">
        <v>4086</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15292</v>
      </c>
      <c r="K495" s="100"/>
      <c r="L495" s="16" t="s">
        <v>4086</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15892</v>
      </c>
      <c r="J496" s="100" t="s">
        <v>20627</v>
      </c>
      <c r="K496" s="100" t="s">
        <v>20754</v>
      </c>
      <c r="L496" s="16" t="s">
        <v>4086</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8485</v>
      </c>
      <c r="J497" s="100" t="s">
        <v>20629</v>
      </c>
      <c r="K497" s="100" t="s">
        <v>20633</v>
      </c>
      <c r="L497" s="16" t="s">
        <v>4086</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15892</v>
      </c>
      <c r="J498" s="100" t="s">
        <v>20667</v>
      </c>
      <c r="K498" s="100" t="s">
        <v>20768</v>
      </c>
      <c r="L498" s="16" t="s">
        <v>4086</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15892</v>
      </c>
      <c r="J499" s="100" t="s">
        <v>20668</v>
      </c>
      <c r="K499" s="100" t="s">
        <v>20698</v>
      </c>
      <c r="L499" s="16" t="s">
        <v>4086</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8486</v>
      </c>
      <c r="J500" s="99" t="s">
        <v>20675</v>
      </c>
      <c r="K500" s="99" t="s">
        <v>20747</v>
      </c>
      <c r="L500" s="16" t="s">
        <v>4086</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8486</v>
      </c>
      <c r="J501" s="100" t="s">
        <v>20676</v>
      </c>
      <c r="K501" s="100" t="s">
        <v>20706</v>
      </c>
      <c r="L501" s="16" t="s">
        <v>4086</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8486</v>
      </c>
      <c r="J502" s="99" t="s">
        <v>15292</v>
      </c>
      <c r="K502" s="369" t="s">
        <v>20792</v>
      </c>
      <c r="L502" s="16" t="s">
        <v>4086</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8486</v>
      </c>
      <c r="J503" s="99" t="s">
        <v>20685</v>
      </c>
      <c r="K503" s="163" t="s">
        <v>20695</v>
      </c>
      <c r="L503" s="16" t="s">
        <v>4086</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8486</v>
      </c>
      <c r="J504" s="100" t="s">
        <v>17782</v>
      </c>
      <c r="K504" s="100" t="s">
        <v>20777</v>
      </c>
      <c r="L504" s="16" t="s">
        <v>4086</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8486</v>
      </c>
      <c r="J505" s="98" t="s">
        <v>8959</v>
      </c>
      <c r="K505" s="98" t="s">
        <v>20696</v>
      </c>
      <c r="L505" s="16" t="s">
        <v>4086</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8484</v>
      </c>
      <c r="J506" s="100" t="s">
        <v>15292</v>
      </c>
      <c r="K506" s="100" t="s">
        <v>18564</v>
      </c>
      <c r="L506" s="16" t="s">
        <v>4086</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8486</v>
      </c>
      <c r="J507" s="98" t="s">
        <v>20702</v>
      </c>
      <c r="K507" s="98" t="s">
        <v>20733</v>
      </c>
      <c r="L507" s="16" t="s">
        <v>4086</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8484</v>
      </c>
      <c r="J508" s="99" t="s">
        <v>20693</v>
      </c>
      <c r="K508" s="99" t="s">
        <v>20734</v>
      </c>
      <c r="L508" s="16" t="s">
        <v>4086</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20691</v>
      </c>
      <c r="K509" s="99" t="s">
        <v>20655</v>
      </c>
      <c r="L509" s="16" t="s">
        <v>4086</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8484</v>
      </c>
      <c r="J510" s="99" t="s">
        <v>20701</v>
      </c>
      <c r="K510" s="369" t="s">
        <v>20726</v>
      </c>
      <c r="L510" s="16" t="s">
        <v>4086</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8484</v>
      </c>
      <c r="J511" s="100" t="s">
        <v>20692</v>
      </c>
      <c r="K511" s="375" t="s">
        <v>20769</v>
      </c>
      <c r="L511" s="16" t="s">
        <v>4086</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8486</v>
      </c>
      <c r="J512" s="100" t="s">
        <v>8959</v>
      </c>
      <c r="K512" s="100" t="s">
        <v>20699</v>
      </c>
      <c r="L512" s="16" t="s">
        <v>4086</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8486</v>
      </c>
      <c r="J513" s="100" t="s">
        <v>15292</v>
      </c>
      <c r="K513" s="100" t="s">
        <v>20699</v>
      </c>
      <c r="L513" s="16" t="s">
        <v>4086</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8484</v>
      </c>
      <c r="J514" s="99" t="s">
        <v>20694</v>
      </c>
      <c r="K514" s="99" t="s">
        <v>20789</v>
      </c>
      <c r="L514" s="16" t="s">
        <v>4086</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8484</v>
      </c>
      <c r="J515" s="99" t="s">
        <v>20697</v>
      </c>
      <c r="K515" s="95" t="s">
        <v>20729</v>
      </c>
      <c r="L515" s="16" t="s">
        <v>4086</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8486</v>
      </c>
      <c r="J516" s="99" t="s">
        <v>20700</v>
      </c>
      <c r="K516" s="382" t="s">
        <v>20752</v>
      </c>
      <c r="L516" s="16" t="s">
        <v>4086</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8484</v>
      </c>
      <c r="J517" s="98" t="s">
        <v>20632</v>
      </c>
      <c r="K517" s="98" t="s">
        <v>20680</v>
      </c>
      <c r="L517" s="16" t="s">
        <v>4086</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8484</v>
      </c>
      <c r="J518" s="99" t="s">
        <v>20727</v>
      </c>
      <c r="K518" s="99" t="s">
        <v>20758</v>
      </c>
      <c r="L518" s="16" t="s">
        <v>4086</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8484</v>
      </c>
      <c r="J519" s="99" t="s">
        <v>20728</v>
      </c>
      <c r="K519" s="99" t="s">
        <v>20744</v>
      </c>
      <c r="L519" s="16" t="s">
        <v>4086</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15892</v>
      </c>
      <c r="J520" s="99" t="s">
        <v>20730</v>
      </c>
      <c r="K520" s="99" t="s">
        <v>20773</v>
      </c>
      <c r="L520" s="16" t="s">
        <v>4086</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8486</v>
      </c>
      <c r="J521" s="99" t="s">
        <v>20731</v>
      </c>
      <c r="K521" s="99" t="s">
        <v>20746</v>
      </c>
      <c r="L521" s="16" t="s">
        <v>4086</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8486</v>
      </c>
      <c r="J522" s="99" t="s">
        <v>20737</v>
      </c>
      <c r="K522" s="99" t="s">
        <v>20759</v>
      </c>
      <c r="L522" s="16" t="s">
        <v>4086</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15892</v>
      </c>
      <c r="J523" s="99" t="s">
        <v>20738</v>
      </c>
      <c r="K523" s="95" t="s">
        <v>20751</v>
      </c>
      <c r="L523" s="16" t="s">
        <v>4086</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8486</v>
      </c>
      <c r="J524" s="99" t="s">
        <v>8959</v>
      </c>
      <c r="K524" s="99" t="s">
        <v>20742</v>
      </c>
      <c r="L524" s="16" t="s">
        <v>4086</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8484</v>
      </c>
      <c r="J525" s="99" t="s">
        <v>20739</v>
      </c>
      <c r="K525" s="99" t="s">
        <v>20745</v>
      </c>
      <c r="L525" s="16" t="s">
        <v>4086</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8486</v>
      </c>
      <c r="J526" s="95" t="s">
        <v>20741</v>
      </c>
      <c r="K526" s="99" t="s">
        <v>20791</v>
      </c>
      <c r="L526" s="16" t="s">
        <v>4086</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8486</v>
      </c>
      <c r="J527" s="99" t="s">
        <v>20743</v>
      </c>
      <c r="K527" s="99" t="s">
        <v>20763</v>
      </c>
      <c r="L527" s="16" t="s">
        <v>4086</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8484</v>
      </c>
      <c r="J528" s="99" t="s">
        <v>20753</v>
      </c>
      <c r="K528" s="99" t="s">
        <v>20772</v>
      </c>
      <c r="L528" s="16" t="s">
        <v>4086</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8484</v>
      </c>
      <c r="J529" s="99" t="s">
        <v>20755</v>
      </c>
      <c r="K529" s="99" t="s">
        <v>20761</v>
      </c>
      <c r="L529" s="16" t="s">
        <v>4086</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8486</v>
      </c>
      <c r="J530" s="99" t="s">
        <v>20756</v>
      </c>
      <c r="K530" s="99" t="s">
        <v>20774</v>
      </c>
      <c r="L530" s="16" t="s">
        <v>4086</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8484</v>
      </c>
      <c r="J531" s="99" t="s">
        <v>15292</v>
      </c>
      <c r="K531" s="99" t="s">
        <v>4086</v>
      </c>
      <c r="L531" s="16" t="s">
        <v>4086</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8484</v>
      </c>
      <c r="J532" s="99" t="s">
        <v>20757</v>
      </c>
      <c r="K532" s="99" t="s">
        <v>20770</v>
      </c>
      <c r="L532" s="16" t="s">
        <v>4086</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8486</v>
      </c>
      <c r="J533" s="99" t="s">
        <v>20762</v>
      </c>
      <c r="K533" s="99" t="s">
        <v>20784</v>
      </c>
      <c r="L533" s="16" t="s">
        <v>4086</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20764</v>
      </c>
      <c r="K534" s="99" t="s">
        <v>20765</v>
      </c>
      <c r="L534" s="16" t="s">
        <v>4086</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8484</v>
      </c>
      <c r="J535" s="99" t="s">
        <v>20766</v>
      </c>
      <c r="K535" s="99" t="s">
        <v>20767</v>
      </c>
      <c r="L535" s="16" t="s">
        <v>4086</v>
      </c>
    </row>
    <row r="536" spans="1:12" s="16" customFormat="1" ht="15.75" customHeight="1">
      <c r="A536" s="22">
        <v>4242</v>
      </c>
      <c r="B536" s="24" t="str">
        <f>VLOOKUP(A536,VODANET!C$5:D2614,2,0)</f>
        <v>-</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8484</v>
      </c>
      <c r="J536" s="99" t="s">
        <v>12725</v>
      </c>
      <c r="K536" s="99" t="s">
        <v>3379</v>
      </c>
      <c r="L536" s="16" t="s">
        <v>4086</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c r="I537" s="393" t="s">
        <v>8484</v>
      </c>
      <c r="J537" s="99" t="s">
        <v>12725</v>
      </c>
      <c r="K537" s="99" t="s">
        <v>4086</v>
      </c>
      <c r="L537" s="16" t="s">
        <v>4086</v>
      </c>
    </row>
    <row r="538" spans="1:12" s="16" customFormat="1" ht="15.75" customHeight="1">
      <c r="A538" s="22">
        <v>6665</v>
      </c>
      <c r="B538" s="24" t="str">
        <f>VLOOKUP(A538,VODANET!C$5:D2616,2,0)</f>
        <v>-</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8486</v>
      </c>
      <c r="J538" s="99" t="s">
        <v>12725</v>
      </c>
      <c r="K538" s="99" t="s">
        <v>3379</v>
      </c>
      <c r="L538" s="16" t="s">
        <v>4086</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15892</v>
      </c>
      <c r="J539" s="99" t="s">
        <v>20776</v>
      </c>
      <c r="K539" s="99" t="s">
        <v>4086</v>
      </c>
      <c r="L539" s="16" t="s">
        <v>4086</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15892</v>
      </c>
      <c r="J540" s="99" t="s">
        <v>20627</v>
      </c>
      <c r="K540" s="99" t="s">
        <v>20790</v>
      </c>
      <c r="L540" s="16" t="s">
        <v>4086</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15892</v>
      </c>
      <c r="J541" s="99" t="s">
        <v>15292</v>
      </c>
      <c r="K541" s="99" t="s">
        <v>20763</v>
      </c>
      <c r="L541" s="16" t="s">
        <v>4086</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15892</v>
      </c>
      <c r="J542" s="99" t="s">
        <v>15292</v>
      </c>
      <c r="K542" s="369" t="s">
        <v>20782</v>
      </c>
      <c r="L542" s="16" t="s">
        <v>4086</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15892</v>
      </c>
      <c r="J543" s="99" t="s">
        <v>15292</v>
      </c>
      <c r="K543" s="402" t="s">
        <v>20781</v>
      </c>
      <c r="L543" s="16" t="s">
        <v>4086</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8484</v>
      </c>
      <c r="J544" s="99" t="s">
        <v>20778</v>
      </c>
      <c r="K544" s="99" t="s">
        <v>20788</v>
      </c>
      <c r="L544" s="16" t="s">
        <v>4086</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c r="I545" s="399" t="s">
        <v>8486</v>
      </c>
      <c r="J545" s="99" t="s">
        <v>20779</v>
      </c>
      <c r="K545" s="99" t="s">
        <v>4086</v>
      </c>
      <c r="L545" s="16" t="s">
        <v>4086</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c r="I546" s="399" t="s">
        <v>8486</v>
      </c>
      <c r="J546" s="99" t="s">
        <v>20783</v>
      </c>
      <c r="K546" s="99" t="s">
        <v>4086</v>
      </c>
      <c r="L546" s="16" t="s">
        <v>4086</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8484</v>
      </c>
      <c r="J547" s="99" t="s">
        <v>20785</v>
      </c>
      <c r="K547" s="99" t="s">
        <v>4086</v>
      </c>
      <c r="L547" s="16" t="s">
        <v>4086</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c r="I548" s="392" t="s">
        <v>15892</v>
      </c>
      <c r="J548" s="99" t="s">
        <v>20786</v>
      </c>
      <c r="K548" s="99" t="s">
        <v>4086</v>
      </c>
      <c r="L548" s="16" t="s">
        <v>4086</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8484</v>
      </c>
      <c r="J549" s="99" t="s">
        <v>20787</v>
      </c>
      <c r="K549" s="99" t="s">
        <v>4086</v>
      </c>
      <c r="L549" s="16" t="s">
        <v>4086</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20793</v>
      </c>
      <c r="K550" s="99" t="s">
        <v>4086</v>
      </c>
      <c r="L550" s="16" t="s">
        <v>4086</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20793</v>
      </c>
      <c r="K551" s="99" t="s">
        <v>4086</v>
      </c>
      <c r="L551" s="16" t="s">
        <v>4086</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20793</v>
      </c>
      <c r="K552" s="99" t="s">
        <v>4086</v>
      </c>
      <c r="L552" s="16" t="s">
        <v>4086</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8484</v>
      </c>
      <c r="J553" s="99" t="s">
        <v>20793</v>
      </c>
      <c r="K553" s="99" t="s">
        <v>4086</v>
      </c>
      <c r="L553" s="16" t="s">
        <v>4086</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20793</v>
      </c>
      <c r="K554" s="99" t="s">
        <v>4086</v>
      </c>
      <c r="L554" s="16" t="s">
        <v>4086</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15892</v>
      </c>
      <c r="J555" s="99" t="s">
        <v>20794</v>
      </c>
      <c r="K555" s="99" t="s">
        <v>4086</v>
      </c>
      <c r="L555" s="16" t="s">
        <v>4086</v>
      </c>
    </row>
    <row r="556" spans="1:12" s="16" customFormat="1" ht="15.75" customHeight="1">
      <c r="A556" s="22"/>
      <c r="B556" s="24" t="e">
        <f>VLOOKUP(A556,VODANET!C$5:D2638,2,0)</f>
        <v>#N/A</v>
      </c>
      <c r="C556" s="24" t="e">
        <f>VLOOKUP(A556,VODANET!C$5:L2638,10,0)</f>
        <v>#N/A</v>
      </c>
      <c r="D556" s="11" t="e">
        <f>VLOOKUP(A556,VODANET!C$5:N2638,12,0)</f>
        <v>#N/A</v>
      </c>
      <c r="E556" s="376" t="e">
        <f>VLOOKUP(A556,VODANET!C$5:O2634,13,0)</f>
        <v>#N/A</v>
      </c>
      <c r="F556" s="14" t="e">
        <f>VLOOKUP(A556,VODANET!C$5:AG2638,31,0)</f>
        <v>#N/A</v>
      </c>
      <c r="G556" s="14"/>
      <c r="H556" s="14"/>
      <c r="I556" s="38"/>
      <c r="J556" s="99"/>
      <c r="K556" s="99" t="s">
        <v>4086</v>
      </c>
      <c r="L556" s="16" t="s">
        <v>4086</v>
      </c>
    </row>
    <row r="557" spans="1:12" s="16" customFormat="1" ht="15.75" customHeight="1">
      <c r="A557" s="22"/>
      <c r="B557" s="24" t="e">
        <f>VLOOKUP(A557,VODANET!C$5:D2639,2,0)</f>
        <v>#N/A</v>
      </c>
      <c r="C557" s="24" t="e">
        <f>VLOOKUP(A557,VODANET!C$5:L2639,10,0)</f>
        <v>#N/A</v>
      </c>
      <c r="D557" s="11" t="e">
        <f>VLOOKUP(A557,VODANET!C$5:N2639,12,0)</f>
        <v>#N/A</v>
      </c>
      <c r="E557" s="376" t="e">
        <f>VLOOKUP(A557,VODANET!C$5:O2635,13,0)</f>
        <v>#N/A</v>
      </c>
      <c r="F557" s="14" t="e">
        <f>VLOOKUP(A557,VODANET!C$5:AG2639,31,0)</f>
        <v>#N/A</v>
      </c>
      <c r="G557" s="14"/>
      <c r="H557" s="14"/>
      <c r="I557" s="38"/>
      <c r="J557" s="99"/>
      <c r="K557" s="99" t="s">
        <v>4086</v>
      </c>
      <c r="L557" s="16" t="s">
        <v>4086</v>
      </c>
    </row>
    <row r="558" spans="1:12" s="16" customFormat="1" ht="15.75" customHeight="1">
      <c r="A558" s="22"/>
      <c r="B558" s="24" t="e">
        <f>VLOOKUP(A558,VODANET!C$5:D2640,2,0)</f>
        <v>#N/A</v>
      </c>
      <c r="C558" s="24" t="e">
        <f>VLOOKUP(A558,VODANET!C$5:L2640,10,0)</f>
        <v>#N/A</v>
      </c>
      <c r="D558" s="11" t="e">
        <f>VLOOKUP(A558,VODANET!C$5:N2640,12,0)</f>
        <v>#N/A</v>
      </c>
      <c r="E558" s="376" t="e">
        <f>VLOOKUP(A558,VODANET!C$5:O2636,13,0)</f>
        <v>#N/A</v>
      </c>
      <c r="F558" s="14" t="e">
        <f>VLOOKUP(A558,VODANET!C$5:AG2640,31,0)</f>
        <v>#N/A</v>
      </c>
      <c r="G558" s="14"/>
      <c r="H558" s="14"/>
      <c r="I558" s="38"/>
      <c r="J558" s="99"/>
      <c r="K558" s="99" t="s">
        <v>4086</v>
      </c>
      <c r="L558" s="16" t="s">
        <v>4086</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4086</v>
      </c>
      <c r="L559" s="16" t="s">
        <v>4086</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4086</v>
      </c>
      <c r="L560" s="16" t="s">
        <v>4086</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4086</v>
      </c>
      <c r="L561" s="16" t="s">
        <v>4086</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4086</v>
      </c>
      <c r="L562" s="16" t="s">
        <v>4086</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4086</v>
      </c>
      <c r="L563" s="16" t="s">
        <v>4086</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4086</v>
      </c>
      <c r="L564" s="16" t="s">
        <v>4086</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4086</v>
      </c>
      <c r="L565" s="16" t="s">
        <v>4086</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4086</v>
      </c>
      <c r="L566" s="16" t="s">
        <v>4086</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4086</v>
      </c>
      <c r="L567" s="16" t="s">
        <v>4086</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4086</v>
      </c>
      <c r="L568" s="16" t="s">
        <v>4086</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4086</v>
      </c>
      <c r="L569" s="16" t="s">
        <v>4086</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4086</v>
      </c>
      <c r="L570" s="16" t="s">
        <v>4086</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4086</v>
      </c>
      <c r="L571" s="16" t="s">
        <v>4086</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4086</v>
      </c>
      <c r="L572" s="16" t="s">
        <v>4086</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4086</v>
      </c>
      <c r="L573" s="16" t="s">
        <v>4086</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4086</v>
      </c>
      <c r="L574" s="16" t="s">
        <v>4086</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4086</v>
      </c>
      <c r="L575" s="16" t="s">
        <v>4086</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4086</v>
      </c>
      <c r="L576" s="16" t="s">
        <v>4086</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4086</v>
      </c>
      <c r="L577" s="16" t="s">
        <v>4086</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4086</v>
      </c>
      <c r="L578" s="16" t="s">
        <v>4086</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4086</v>
      </c>
      <c r="L579" s="16" t="s">
        <v>4086</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4086</v>
      </c>
      <c r="L580" s="16" t="s">
        <v>4086</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4086</v>
      </c>
      <c r="L581" s="16" t="s">
        <v>4086</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4086</v>
      </c>
      <c r="L582" s="16" t="s">
        <v>4086</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4086</v>
      </c>
      <c r="L583" s="16" t="s">
        <v>4086</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4086</v>
      </c>
      <c r="L584" s="16" t="s">
        <v>4086</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4086</v>
      </c>
      <c r="L585" s="16" t="s">
        <v>4086</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4086</v>
      </c>
      <c r="L586" s="16" t="s">
        <v>4086</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4086</v>
      </c>
      <c r="L587" s="16" t="s">
        <v>4086</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4086</v>
      </c>
      <c r="L588" s="16" t="s">
        <v>4086</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4086</v>
      </c>
      <c r="L589" s="16" t="s">
        <v>4086</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4086</v>
      </c>
      <c r="L590" s="16" t="s">
        <v>4086</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4086</v>
      </c>
      <c r="L591" s="16" t="s">
        <v>4086</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4086</v>
      </c>
      <c r="L592" s="16" t="s">
        <v>4086</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4086</v>
      </c>
      <c r="L593" s="16" t="s">
        <v>4086</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4086</v>
      </c>
      <c r="L594" s="16" t="s">
        <v>4086</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4086</v>
      </c>
      <c r="L595" s="16" t="s">
        <v>4086</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4086</v>
      </c>
      <c r="L596" s="16" t="s">
        <v>4086</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4086</v>
      </c>
      <c r="L597" s="16" t="s">
        <v>4086</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4086</v>
      </c>
      <c r="L598" s="16" t="s">
        <v>4086</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4086</v>
      </c>
      <c r="L599" s="16" t="s">
        <v>4086</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4086</v>
      </c>
      <c r="L600" s="16" t="s">
        <v>4086</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4086</v>
      </c>
      <c r="L601" s="16" t="s">
        <v>4086</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4086</v>
      </c>
      <c r="L602" s="16" t="s">
        <v>4086</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4086</v>
      </c>
      <c r="L603" s="16" t="s">
        <v>4086</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4086</v>
      </c>
      <c r="L604" s="16" t="s">
        <v>4086</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4086</v>
      </c>
      <c r="L605" s="16" t="s">
        <v>4086</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4086</v>
      </c>
      <c r="L606" s="16" t="s">
        <v>4086</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4086</v>
      </c>
      <c r="L607" s="16" t="s">
        <v>4086</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4086</v>
      </c>
      <c r="L608" s="16" t="s">
        <v>4086</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4086</v>
      </c>
      <c r="L609" s="16" t="s">
        <v>4086</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4086</v>
      </c>
      <c r="L610" s="16" t="s">
        <v>4086</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4086</v>
      </c>
      <c r="L611" s="16" t="s">
        <v>4086</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4086</v>
      </c>
      <c r="L612" s="16" t="s">
        <v>4086</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4086</v>
      </c>
      <c r="L613" s="16" t="s">
        <v>4086</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4086</v>
      </c>
      <c r="L614" s="16" t="s">
        <v>4086</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4086</v>
      </c>
      <c r="L615" s="16" t="s">
        <v>4086</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4086</v>
      </c>
      <c r="L616" s="16" t="s">
        <v>4086</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4086</v>
      </c>
      <c r="L617" s="16" t="s">
        <v>4086</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4086</v>
      </c>
      <c r="L618" s="16" t="s">
        <v>4086</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4086</v>
      </c>
      <c r="L619" s="16" t="s">
        <v>4086</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4086</v>
      </c>
      <c r="L620" s="16" t="s">
        <v>4086</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4086</v>
      </c>
      <c r="L621" s="16" t="s">
        <v>4086</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4086</v>
      </c>
      <c r="L622" s="16" t="s">
        <v>4086</v>
      </c>
    </row>
    <row r="623" spans="1:12" s="16" customFormat="1" ht="15.75" customHeight="1">
      <c r="A623" s="22"/>
      <c r="B623" s="24"/>
      <c r="C623" s="24"/>
      <c r="D623" s="11"/>
      <c r="E623" s="376"/>
      <c r="F623" s="14"/>
      <c r="G623" s="14"/>
      <c r="H623" s="14"/>
      <c r="I623" s="38"/>
      <c r="J623" s="99"/>
      <c r="K623" s="99" t="s">
        <v>4086</v>
      </c>
      <c r="L623" s="16" t="s">
        <v>4086</v>
      </c>
    </row>
    <row r="624" spans="1:12" s="16" customFormat="1" ht="15.75" customHeight="1">
      <c r="A624" s="22"/>
      <c r="B624" s="24"/>
      <c r="C624" s="24"/>
      <c r="D624" s="11"/>
      <c r="E624" s="376"/>
      <c r="F624" s="14"/>
      <c r="G624" s="14"/>
      <c r="H624" s="14"/>
      <c r="I624" s="38"/>
      <c r="J624" s="99"/>
      <c r="K624" s="99" t="s">
        <v>4086</v>
      </c>
      <c r="L624" s="16" t="s">
        <v>4086</v>
      </c>
    </row>
    <row r="625" spans="1:12" s="16" customFormat="1" ht="15.75" customHeight="1">
      <c r="A625" s="22"/>
      <c r="B625" s="24"/>
      <c r="C625" s="24"/>
      <c r="D625" s="11"/>
      <c r="E625" s="376"/>
      <c r="F625" s="14"/>
      <c r="G625" s="14"/>
      <c r="H625" s="14"/>
      <c r="I625" s="38"/>
      <c r="J625" s="99"/>
      <c r="K625" s="99" t="s">
        <v>4086</v>
      </c>
      <c r="L625" s="16" t="s">
        <v>4086</v>
      </c>
    </row>
    <row r="626" spans="1:12" s="16" customFormat="1" ht="15.75" customHeight="1">
      <c r="A626" s="22"/>
      <c r="B626" s="24"/>
      <c r="C626" s="24"/>
      <c r="D626" s="11"/>
      <c r="E626" s="376"/>
      <c r="F626" s="14"/>
      <c r="G626" s="14"/>
      <c r="H626" s="14"/>
      <c r="I626" s="38"/>
      <c r="J626" s="99"/>
      <c r="K626" s="99" t="s">
        <v>4086</v>
      </c>
      <c r="L626" s="16" t="s">
        <v>4086</v>
      </c>
    </row>
    <row r="627" spans="1:12" s="16" customFormat="1" ht="15.75" customHeight="1">
      <c r="A627" s="22"/>
      <c r="B627" s="24"/>
      <c r="C627" s="24"/>
      <c r="D627" s="11"/>
      <c r="E627" s="376"/>
      <c r="F627" s="14"/>
      <c r="G627" s="14"/>
      <c r="H627" s="14"/>
      <c r="I627" s="38"/>
      <c r="J627" s="99"/>
      <c r="K627" s="99" t="s">
        <v>4086</v>
      </c>
      <c r="L627" s="16" t="s">
        <v>4086</v>
      </c>
    </row>
    <row r="628" spans="1:12" s="16" customFormat="1" ht="15.75" customHeight="1">
      <c r="A628" s="22"/>
      <c r="B628" s="24"/>
      <c r="C628" s="24"/>
      <c r="D628" s="11"/>
      <c r="E628" s="376"/>
      <c r="F628" s="14"/>
      <c r="G628" s="14"/>
      <c r="H628" s="14"/>
      <c r="I628" s="38"/>
      <c r="J628" s="99"/>
      <c r="K628" s="99" t="s">
        <v>4086</v>
      </c>
      <c r="L628" s="16" t="s">
        <v>4086</v>
      </c>
    </row>
    <row r="629" spans="1:12" s="16" customFormat="1" ht="15.75" customHeight="1">
      <c r="A629" s="22"/>
      <c r="B629" s="24"/>
      <c r="C629" s="24"/>
      <c r="D629" s="11"/>
      <c r="E629" s="376"/>
      <c r="F629" s="14"/>
      <c r="G629" s="14"/>
      <c r="H629" s="14"/>
      <c r="I629" s="38"/>
      <c r="J629" s="99"/>
      <c r="K629" s="99" t="s">
        <v>4086</v>
      </c>
      <c r="L629" s="16" t="s">
        <v>4086</v>
      </c>
    </row>
    <row r="630" spans="1:12" s="16" customFormat="1" ht="15.75" customHeight="1">
      <c r="A630" s="22"/>
      <c r="B630" s="24"/>
      <c r="C630" s="24"/>
      <c r="D630" s="11"/>
      <c r="E630" s="376"/>
      <c r="F630" s="14"/>
      <c r="G630" s="14"/>
      <c r="H630" s="14"/>
      <c r="I630" s="38"/>
      <c r="J630" s="99"/>
      <c r="K630" s="99" t="s">
        <v>4086</v>
      </c>
      <c r="L630" s="16" t="s">
        <v>4086</v>
      </c>
    </row>
    <row r="631" spans="1:12" s="16" customFormat="1" ht="15.75" customHeight="1">
      <c r="A631" s="22"/>
      <c r="B631" s="24"/>
      <c r="C631" s="24"/>
      <c r="D631" s="11"/>
      <c r="E631" s="376"/>
      <c r="F631" s="14"/>
      <c r="G631" s="14"/>
      <c r="H631" s="14"/>
      <c r="I631" s="38"/>
      <c r="J631" s="99"/>
      <c r="K631" s="99" t="s">
        <v>4086</v>
      </c>
      <c r="L631" s="16" t="s">
        <v>4086</v>
      </c>
    </row>
    <row r="632" spans="1:12" s="16" customFormat="1" ht="15.75" customHeight="1">
      <c r="A632" s="22"/>
      <c r="B632" s="24"/>
      <c r="C632" s="24"/>
      <c r="D632" s="11"/>
      <c r="E632" s="376"/>
      <c r="F632" s="14"/>
      <c r="G632" s="14"/>
      <c r="H632" s="14"/>
      <c r="I632" s="38"/>
      <c r="J632" s="99"/>
      <c r="K632" s="99" t="s">
        <v>4086</v>
      </c>
      <c r="L632" s="16" t="s">
        <v>4086</v>
      </c>
    </row>
    <row r="633" spans="1:12" s="16" customFormat="1" ht="15.75" customHeight="1">
      <c r="A633" s="22"/>
      <c r="B633" s="24"/>
      <c r="C633" s="24"/>
      <c r="D633" s="11"/>
      <c r="E633" s="376"/>
      <c r="F633" s="14"/>
      <c r="G633" s="14"/>
      <c r="H633" s="14"/>
      <c r="I633" s="38"/>
      <c r="J633" s="99"/>
      <c r="K633" s="99" t="s">
        <v>4086</v>
      </c>
      <c r="L633" s="16" t="s">
        <v>4086</v>
      </c>
    </row>
    <row r="634" spans="1:12" s="16" customFormat="1" ht="15.75" customHeight="1">
      <c r="A634" s="22"/>
      <c r="B634" s="24"/>
      <c r="C634" s="24"/>
      <c r="D634" s="11"/>
      <c r="E634" s="376"/>
      <c r="F634" s="14"/>
      <c r="G634" s="14"/>
      <c r="H634" s="14"/>
      <c r="I634" s="38"/>
      <c r="J634" s="99"/>
      <c r="K634" s="99" t="s">
        <v>4086</v>
      </c>
      <c r="L634" s="16" t="s">
        <v>4086</v>
      </c>
    </row>
    <row r="635" spans="1:12" s="16" customFormat="1" ht="15.75" customHeight="1">
      <c r="A635" s="22"/>
      <c r="B635" s="24"/>
      <c r="C635" s="24"/>
      <c r="D635" s="11"/>
      <c r="E635" s="376"/>
      <c r="F635" s="14"/>
      <c r="G635" s="14"/>
      <c r="H635" s="14"/>
      <c r="I635" s="38"/>
      <c r="J635" s="99"/>
      <c r="K635" s="99" t="s">
        <v>4086</v>
      </c>
      <c r="L635" s="16" t="s">
        <v>4086</v>
      </c>
    </row>
    <row r="636" spans="1:12" s="16" customFormat="1" ht="15.75" customHeight="1">
      <c r="A636" s="22"/>
      <c r="B636" s="24"/>
      <c r="C636" s="24"/>
      <c r="D636" s="11"/>
      <c r="E636" s="376"/>
      <c r="F636" s="14"/>
      <c r="G636" s="14"/>
      <c r="H636" s="14"/>
      <c r="I636" s="38"/>
      <c r="J636" s="99"/>
      <c r="K636" s="99" t="s">
        <v>4086</v>
      </c>
      <c r="L636" s="16" t="s">
        <v>4086</v>
      </c>
    </row>
    <row r="637" spans="1:12" s="16" customFormat="1" ht="15.75" customHeight="1">
      <c r="A637" s="22"/>
      <c r="B637" s="24"/>
      <c r="C637" s="24"/>
      <c r="D637" s="11"/>
      <c r="E637" s="376"/>
      <c r="F637" s="14"/>
      <c r="G637" s="14"/>
      <c r="H637" s="14"/>
      <c r="I637" s="38"/>
      <c r="J637" s="99"/>
      <c r="K637" s="99" t="s">
        <v>4086</v>
      </c>
      <c r="L637" s="16" t="s">
        <v>4086</v>
      </c>
    </row>
    <row r="638" spans="1:12" s="16" customFormat="1" ht="15.75" customHeight="1">
      <c r="A638" s="22"/>
      <c r="B638" s="24"/>
      <c r="C638" s="24"/>
      <c r="D638" s="11"/>
      <c r="E638" s="376"/>
      <c r="F638" s="14"/>
      <c r="G638" s="14"/>
      <c r="H638" s="14"/>
      <c r="I638" s="38"/>
      <c r="J638" s="99"/>
      <c r="K638" s="99" t="s">
        <v>4086</v>
      </c>
      <c r="L638" s="16" t="s">
        <v>4086</v>
      </c>
    </row>
    <row r="639" spans="1:12" s="16" customFormat="1" ht="15.75" customHeight="1">
      <c r="A639" s="22"/>
      <c r="B639" s="24"/>
      <c r="C639" s="24"/>
      <c r="D639" s="11"/>
      <c r="E639" s="376"/>
      <c r="F639" s="14"/>
      <c r="G639" s="14"/>
      <c r="H639" s="14"/>
      <c r="I639" s="38"/>
      <c r="J639" s="99"/>
      <c r="K639" s="99" t="s">
        <v>4086</v>
      </c>
      <c r="L639" s="16" t="s">
        <v>4086</v>
      </c>
    </row>
    <row r="640" spans="1:12" s="16" customFormat="1" ht="15.75" customHeight="1">
      <c r="A640" s="22"/>
      <c r="B640" s="24"/>
      <c r="C640" s="24"/>
      <c r="D640" s="11"/>
      <c r="E640" s="376"/>
      <c r="F640" s="14"/>
      <c r="G640" s="14"/>
      <c r="H640" s="14"/>
      <c r="I640" s="38"/>
      <c r="J640" s="99"/>
      <c r="K640" s="99" t="s">
        <v>4086</v>
      </c>
      <c r="L640" s="16" t="s">
        <v>4086</v>
      </c>
    </row>
    <row r="641" spans="1:12" s="16" customFormat="1" ht="15.75" customHeight="1">
      <c r="A641" s="22"/>
      <c r="B641" s="24"/>
      <c r="C641" s="24"/>
      <c r="D641" s="11"/>
      <c r="E641" s="376"/>
      <c r="F641" s="14"/>
      <c r="G641" s="14"/>
      <c r="H641" s="14"/>
      <c r="I641" s="38"/>
      <c r="J641" s="99"/>
      <c r="K641" s="99" t="s">
        <v>4086</v>
      </c>
      <c r="L641" s="16" t="s">
        <v>4086</v>
      </c>
    </row>
    <row r="642" spans="1:12" s="16" customFormat="1" ht="15.75" customHeight="1">
      <c r="A642" s="22"/>
      <c r="B642" s="24"/>
      <c r="C642" s="24"/>
      <c r="D642" s="11"/>
      <c r="E642" s="376"/>
      <c r="F642" s="14"/>
      <c r="G642" s="14"/>
      <c r="H642" s="14"/>
      <c r="I642" s="38"/>
      <c r="J642" s="99"/>
      <c r="K642" s="99" t="s">
        <v>4086</v>
      </c>
      <c r="L642" s="16" t="s">
        <v>4086</v>
      </c>
    </row>
    <row r="643" spans="1:12" s="16" customFormat="1" ht="15.75" customHeight="1">
      <c r="A643" s="22"/>
      <c r="B643" s="24"/>
      <c r="C643" s="24"/>
      <c r="D643" s="11"/>
      <c r="E643" s="376"/>
      <c r="F643" s="14"/>
      <c r="G643" s="14"/>
      <c r="H643" s="14"/>
      <c r="I643" s="38"/>
      <c r="J643" s="99"/>
      <c r="K643" s="99" t="s">
        <v>4086</v>
      </c>
      <c r="L643" s="16" t="s">
        <v>4086</v>
      </c>
    </row>
    <row r="644" spans="1:12" s="16" customFormat="1" ht="15.75" customHeight="1">
      <c r="A644" s="22"/>
      <c r="B644" s="24"/>
      <c r="C644" s="24"/>
      <c r="D644" s="11"/>
      <c r="E644" s="376"/>
      <c r="F644" s="14"/>
      <c r="G644" s="14"/>
      <c r="H644" s="14"/>
      <c r="I644" s="38"/>
      <c r="J644" s="99"/>
      <c r="K644" s="99" t="s">
        <v>4086</v>
      </c>
      <c r="L644" s="16" t="s">
        <v>4086</v>
      </c>
    </row>
    <row r="645" spans="1:12" s="16" customFormat="1" ht="15.75" customHeight="1">
      <c r="A645" s="22"/>
      <c r="B645" s="24"/>
      <c r="C645" s="24"/>
      <c r="D645" s="11"/>
      <c r="E645" s="376"/>
      <c r="F645" s="14"/>
      <c r="G645" s="14"/>
      <c r="H645" s="14"/>
      <c r="I645" s="38"/>
      <c r="J645" s="99"/>
      <c r="K645" s="99" t="s">
        <v>4086</v>
      </c>
      <c r="L645" s="16" t="s">
        <v>4086</v>
      </c>
    </row>
    <row r="646" spans="1:12" s="16" customFormat="1" ht="15.75" customHeight="1">
      <c r="A646" s="22"/>
      <c r="B646" s="24"/>
      <c r="C646" s="24"/>
      <c r="D646" s="11"/>
      <c r="E646" s="376"/>
      <c r="F646" s="14"/>
      <c r="G646" s="14"/>
      <c r="H646" s="14"/>
      <c r="I646" s="38"/>
      <c r="J646" s="99"/>
      <c r="K646" s="99" t="s">
        <v>4086</v>
      </c>
      <c r="L646" s="16" t="s">
        <v>4086</v>
      </c>
    </row>
    <row r="647" spans="1:12" s="16" customFormat="1" ht="15.75" customHeight="1">
      <c r="A647" s="22"/>
      <c r="B647" s="24"/>
      <c r="C647" s="24"/>
      <c r="D647" s="11"/>
      <c r="E647" s="376"/>
      <c r="F647" s="14"/>
      <c r="G647" s="14"/>
      <c r="H647" s="14"/>
      <c r="I647" s="38"/>
      <c r="J647" s="99"/>
      <c r="K647" s="99" t="s">
        <v>4086</v>
      </c>
      <c r="L647" s="16" t="s">
        <v>4086</v>
      </c>
    </row>
    <row r="648" spans="1:12" s="16" customFormat="1" ht="15.75" customHeight="1">
      <c r="A648" s="22"/>
      <c r="B648" s="24"/>
      <c r="C648" s="24"/>
      <c r="D648" s="11"/>
      <c r="E648" s="376"/>
      <c r="F648" s="14"/>
      <c r="G648" s="14"/>
      <c r="H648" s="14"/>
      <c r="I648" s="38"/>
      <c r="J648" s="99"/>
      <c r="K648" s="99" t="s">
        <v>4086</v>
      </c>
      <c r="L648" s="16" t="s">
        <v>4086</v>
      </c>
    </row>
    <row r="649" spans="1:12" s="16" customFormat="1" ht="15.75" customHeight="1">
      <c r="A649" s="22"/>
      <c r="B649" s="24"/>
      <c r="C649" s="24"/>
      <c r="D649" s="11"/>
      <c r="E649" s="376"/>
      <c r="F649" s="14"/>
      <c r="G649" s="14"/>
      <c r="H649" s="14"/>
      <c r="I649" s="38"/>
      <c r="J649" s="99"/>
      <c r="K649" s="99" t="s">
        <v>4086</v>
      </c>
      <c r="L649" s="16" t="s">
        <v>4086</v>
      </c>
    </row>
    <row r="650" spans="1:12" s="16" customFormat="1" ht="15.75" customHeight="1">
      <c r="A650" s="22"/>
      <c r="B650" s="24"/>
      <c r="C650" s="24"/>
      <c r="D650" s="11"/>
      <c r="E650" s="376"/>
      <c r="F650" s="14"/>
      <c r="G650" s="14"/>
      <c r="H650" s="14"/>
      <c r="I650" s="38"/>
      <c r="J650" s="99"/>
      <c r="K650" s="99" t="s">
        <v>4086</v>
      </c>
      <c r="L650" s="16" t="s">
        <v>4086</v>
      </c>
    </row>
    <row r="651" spans="1:12" s="16" customFormat="1" ht="15.75" customHeight="1">
      <c r="A651" s="22"/>
      <c r="B651" s="24"/>
      <c r="C651" s="24"/>
      <c r="D651" s="11"/>
      <c r="E651" s="376"/>
      <c r="F651" s="14"/>
      <c r="G651" s="14"/>
      <c r="H651" s="14"/>
      <c r="I651" s="38"/>
      <c r="J651" s="99"/>
      <c r="K651" s="99" t="s">
        <v>4086</v>
      </c>
      <c r="L651" s="16" t="s">
        <v>4086</v>
      </c>
    </row>
    <row r="652" spans="1:12" s="16" customFormat="1" ht="15.75" customHeight="1">
      <c r="A652" s="22"/>
      <c r="B652" s="24"/>
      <c r="C652" s="24"/>
      <c r="D652" s="11"/>
      <c r="E652" s="376"/>
      <c r="F652" s="14"/>
      <c r="G652" s="14"/>
      <c r="H652" s="14"/>
      <c r="I652" s="38"/>
      <c r="J652" s="99"/>
      <c r="K652" s="99" t="s">
        <v>4086</v>
      </c>
      <c r="L652" s="16" t="s">
        <v>4086</v>
      </c>
    </row>
    <row r="653" spans="1:12" s="16" customFormat="1" ht="15.75" customHeight="1">
      <c r="A653" s="22"/>
      <c r="B653" s="24"/>
      <c r="C653" s="24"/>
      <c r="D653" s="11"/>
      <c r="E653" s="376"/>
      <c r="F653" s="14"/>
      <c r="G653" s="14"/>
      <c r="H653" s="14"/>
      <c r="I653" s="38"/>
      <c r="J653" s="99"/>
      <c r="K653" s="99" t="s">
        <v>4086</v>
      </c>
      <c r="L653" s="16" t="s">
        <v>4086</v>
      </c>
    </row>
    <row r="654" spans="1:12" s="16" customFormat="1" ht="15.75" customHeight="1">
      <c r="A654" s="22"/>
      <c r="B654" s="24"/>
      <c r="C654" s="24"/>
      <c r="D654" s="11"/>
      <c r="E654" s="376"/>
      <c r="F654" s="14"/>
      <c r="G654" s="14"/>
      <c r="H654" s="14"/>
      <c r="I654" s="38"/>
      <c r="J654" s="99"/>
      <c r="K654" s="99" t="s">
        <v>4086</v>
      </c>
      <c r="L654" s="16" t="s">
        <v>4086</v>
      </c>
    </row>
    <row r="655" spans="1:12" s="16" customFormat="1" ht="15.75" customHeight="1">
      <c r="A655" s="22"/>
      <c r="B655" s="24"/>
      <c r="C655" s="24"/>
      <c r="D655" s="11"/>
      <c r="E655" s="376"/>
      <c r="F655" s="14"/>
      <c r="G655" s="14"/>
      <c r="H655" s="14"/>
      <c r="I655" s="38"/>
      <c r="J655" s="99"/>
      <c r="K655" s="99" t="s">
        <v>4086</v>
      </c>
      <c r="L655" s="16" t="s">
        <v>4086</v>
      </c>
    </row>
    <row r="656" spans="1:12" s="16" customFormat="1" ht="15.75" customHeight="1">
      <c r="A656" s="22"/>
      <c r="B656" s="24"/>
      <c r="C656" s="24"/>
      <c r="D656" s="11"/>
      <c r="E656" s="376"/>
      <c r="F656" s="14"/>
      <c r="G656" s="14"/>
      <c r="H656" s="14"/>
      <c r="I656" s="38"/>
      <c r="J656" s="99"/>
      <c r="K656" s="99" t="s">
        <v>4086</v>
      </c>
      <c r="L656" s="16" t="s">
        <v>4086</v>
      </c>
    </row>
    <row r="657" spans="1:12" s="16" customFormat="1" ht="15.75" customHeight="1">
      <c r="A657" s="22"/>
      <c r="B657" s="24"/>
      <c r="C657" s="24"/>
      <c r="D657" s="11"/>
      <c r="E657" s="376"/>
      <c r="F657" s="14"/>
      <c r="G657" s="14"/>
      <c r="H657" s="14"/>
      <c r="I657" s="38"/>
      <c r="J657" s="99"/>
      <c r="K657" s="99" t="s">
        <v>4086</v>
      </c>
      <c r="L657" s="16" t="s">
        <v>4086</v>
      </c>
    </row>
    <row r="658" spans="1:12" s="16" customFormat="1" ht="15.75" customHeight="1">
      <c r="A658" s="22"/>
      <c r="B658" s="24"/>
      <c r="C658" s="24"/>
      <c r="D658" s="11"/>
      <c r="E658" s="376"/>
      <c r="F658" s="14"/>
      <c r="G658" s="14"/>
      <c r="H658" s="14"/>
      <c r="I658" s="38"/>
      <c r="J658" s="99"/>
      <c r="K658" s="99" t="s">
        <v>4086</v>
      </c>
      <c r="L658" s="16" t="s">
        <v>4086</v>
      </c>
    </row>
    <row r="659" spans="1:12" s="16" customFormat="1" ht="15.75" customHeight="1">
      <c r="A659" s="22"/>
      <c r="B659" s="24"/>
      <c r="C659" s="24"/>
      <c r="D659" s="11"/>
      <c r="E659" s="376"/>
      <c r="F659" s="14"/>
      <c r="G659" s="14"/>
      <c r="H659" s="14"/>
      <c r="I659" s="38"/>
      <c r="J659" s="99"/>
      <c r="K659" s="99" t="s">
        <v>4086</v>
      </c>
      <c r="L659" s="16" t="s">
        <v>4086</v>
      </c>
    </row>
    <row r="660" spans="1:12" s="16" customFormat="1" ht="15.75" customHeight="1">
      <c r="A660" s="22"/>
      <c r="B660" s="24"/>
      <c r="C660" s="24"/>
      <c r="D660" s="11"/>
      <c r="E660" s="376"/>
      <c r="F660" s="14"/>
      <c r="G660" s="14"/>
      <c r="H660" s="14"/>
      <c r="I660" s="38"/>
      <c r="J660" s="99"/>
      <c r="K660" s="99" t="s">
        <v>4086</v>
      </c>
      <c r="L660" s="16" t="s">
        <v>4086</v>
      </c>
    </row>
    <row r="661" spans="1:12" s="16" customFormat="1" ht="15.75" customHeight="1">
      <c r="A661" s="22"/>
      <c r="B661" s="24"/>
      <c r="C661" s="24"/>
      <c r="D661" s="11"/>
      <c r="E661" s="376"/>
      <c r="F661" s="14"/>
      <c r="G661" s="14"/>
      <c r="H661" s="14"/>
      <c r="I661" s="38"/>
      <c r="J661" s="99"/>
      <c r="K661" s="99" t="s">
        <v>4086</v>
      </c>
      <c r="L661" s="16" t="s">
        <v>4086</v>
      </c>
    </row>
    <row r="662" spans="1:12" s="16" customFormat="1" ht="15.75" customHeight="1">
      <c r="A662" s="22"/>
      <c r="B662" s="24"/>
      <c r="C662" s="24"/>
      <c r="D662" s="11"/>
      <c r="E662" s="376"/>
      <c r="F662" s="14"/>
      <c r="G662" s="14"/>
      <c r="H662" s="14"/>
      <c r="I662" s="38"/>
      <c r="J662" s="99"/>
      <c r="K662" s="99" t="s">
        <v>4086</v>
      </c>
      <c r="L662" s="16" t="s">
        <v>4086</v>
      </c>
    </row>
    <row r="663" spans="1:12" s="16" customFormat="1" ht="15.75" customHeight="1">
      <c r="A663" s="22"/>
      <c r="B663" s="24"/>
      <c r="C663" s="24"/>
      <c r="D663" s="11"/>
      <c r="E663" s="376"/>
      <c r="F663" s="14"/>
      <c r="G663" s="14"/>
      <c r="H663" s="14"/>
      <c r="I663" s="38"/>
      <c r="J663" s="99"/>
      <c r="K663" s="99" t="s">
        <v>4086</v>
      </c>
      <c r="L663" s="16" t="s">
        <v>4086</v>
      </c>
    </row>
    <row r="664" spans="1:12" s="16" customFormat="1" ht="15.75" customHeight="1">
      <c r="A664" s="22"/>
      <c r="B664" s="24"/>
      <c r="C664" s="24"/>
      <c r="D664" s="11"/>
      <c r="E664" s="376"/>
      <c r="F664" s="14"/>
      <c r="G664" s="14"/>
      <c r="H664" s="14"/>
      <c r="I664" s="38"/>
      <c r="J664" s="99"/>
      <c r="K664" s="99" t="s">
        <v>4086</v>
      </c>
      <c r="L664" s="16" t="s">
        <v>4086</v>
      </c>
    </row>
    <row r="665" spans="1:12" s="16" customFormat="1" ht="15.75" customHeight="1">
      <c r="A665" s="22"/>
      <c r="B665" s="24"/>
      <c r="C665" s="24"/>
      <c r="D665" s="11"/>
      <c r="E665" s="376"/>
      <c r="F665" s="14"/>
      <c r="G665" s="14"/>
      <c r="H665" s="14"/>
      <c r="I665" s="38"/>
      <c r="J665" s="99"/>
      <c r="K665" s="99" t="s">
        <v>4086</v>
      </c>
      <c r="L665" s="16" t="s">
        <v>4086</v>
      </c>
    </row>
    <row r="666" spans="1:12" s="16" customFormat="1" ht="15.75" customHeight="1">
      <c r="A666" s="22"/>
      <c r="B666" s="24"/>
      <c r="C666" s="24"/>
      <c r="D666" s="11"/>
      <c r="E666" s="376"/>
      <c r="F666" s="14"/>
      <c r="G666" s="14"/>
      <c r="H666" s="14"/>
      <c r="I666" s="38"/>
      <c r="J666" s="99"/>
      <c r="K666" s="99" t="s">
        <v>4086</v>
      </c>
      <c r="L666" s="16" t="s">
        <v>4086</v>
      </c>
    </row>
    <row r="667" spans="1:12" s="16" customFormat="1" ht="15.75" customHeight="1">
      <c r="A667" s="22"/>
      <c r="B667" s="24"/>
      <c r="C667" s="24"/>
      <c r="D667" s="11"/>
      <c r="E667" s="376"/>
      <c r="F667" s="14"/>
      <c r="G667" s="14"/>
      <c r="H667" s="14"/>
      <c r="I667" s="38"/>
      <c r="J667" s="99"/>
      <c r="K667" s="99" t="s">
        <v>4086</v>
      </c>
      <c r="L667" s="16" t="s">
        <v>4086</v>
      </c>
    </row>
    <row r="668" spans="1:12" s="16" customFormat="1" ht="15.75" customHeight="1">
      <c r="A668" s="22"/>
      <c r="B668" s="24"/>
      <c r="C668" s="24"/>
      <c r="D668" s="11"/>
      <c r="E668" s="376"/>
      <c r="F668" s="14"/>
      <c r="G668" s="14"/>
      <c r="H668" s="14"/>
      <c r="I668" s="38"/>
      <c r="J668" s="99"/>
      <c r="K668" s="99" t="s">
        <v>4086</v>
      </c>
      <c r="L668" s="16" t="s">
        <v>4086</v>
      </c>
    </row>
    <row r="669" spans="1:12" s="16" customFormat="1" ht="15.75" customHeight="1">
      <c r="A669" s="22"/>
      <c r="B669" s="24"/>
      <c r="C669" s="24"/>
      <c r="D669" s="11"/>
      <c r="E669" s="376"/>
      <c r="F669" s="14"/>
      <c r="G669" s="14"/>
      <c r="H669" s="14"/>
      <c r="I669" s="38"/>
      <c r="J669" s="99"/>
      <c r="K669" s="99" t="s">
        <v>4086</v>
      </c>
      <c r="L669" s="16" t="s">
        <v>4086</v>
      </c>
    </row>
    <row r="670" spans="1:12" s="16" customFormat="1" ht="15.75" customHeight="1">
      <c r="A670" s="22"/>
      <c r="B670" s="24"/>
      <c r="C670" s="24"/>
      <c r="D670" s="11"/>
      <c r="E670" s="376"/>
      <c r="F670" s="14"/>
      <c r="G670" s="14"/>
      <c r="H670" s="14"/>
      <c r="I670" s="38"/>
      <c r="J670" s="99"/>
      <c r="K670" s="99" t="s">
        <v>4086</v>
      </c>
      <c r="L670" s="16" t="s">
        <v>4086</v>
      </c>
    </row>
    <row r="671" spans="1:12" s="16" customFormat="1" ht="15.75" customHeight="1">
      <c r="A671" s="22"/>
      <c r="B671" s="24"/>
      <c r="C671" s="24"/>
      <c r="D671" s="11"/>
      <c r="E671" s="376"/>
      <c r="F671" s="14"/>
      <c r="G671" s="14"/>
      <c r="H671" s="14"/>
      <c r="I671" s="38"/>
      <c r="J671" s="99"/>
      <c r="K671" s="99" t="s">
        <v>4086</v>
      </c>
      <c r="L671" s="16" t="s">
        <v>4086</v>
      </c>
    </row>
    <row r="672" spans="1:12" s="16" customFormat="1" ht="15.75" customHeight="1">
      <c r="A672" s="22"/>
      <c r="B672" s="24"/>
      <c r="C672" s="24"/>
      <c r="D672" s="11"/>
      <c r="E672" s="376"/>
      <c r="F672" s="14"/>
      <c r="G672" s="14"/>
      <c r="H672" s="14"/>
      <c r="I672" s="38"/>
      <c r="J672" s="99"/>
      <c r="K672" s="99" t="s">
        <v>4086</v>
      </c>
      <c r="L672" s="16" t="s">
        <v>4086</v>
      </c>
    </row>
    <row r="673" spans="1:12" s="16" customFormat="1" ht="15.75" customHeight="1">
      <c r="A673" s="22"/>
      <c r="B673" s="24"/>
      <c r="C673" s="24"/>
      <c r="D673" s="11"/>
      <c r="E673" s="376"/>
      <c r="F673" s="14"/>
      <c r="G673" s="14"/>
      <c r="H673" s="14"/>
      <c r="I673" s="38"/>
      <c r="J673" s="99"/>
      <c r="K673" s="99" t="s">
        <v>4086</v>
      </c>
      <c r="L673" s="16" t="s">
        <v>4086</v>
      </c>
    </row>
    <row r="674" spans="1:12" s="16" customFormat="1" ht="15.75" customHeight="1">
      <c r="A674" s="22"/>
      <c r="B674" s="24"/>
      <c r="C674" s="24"/>
      <c r="D674" s="11"/>
      <c r="E674" s="376"/>
      <c r="F674" s="14"/>
      <c r="G674" s="14"/>
      <c r="H674" s="14"/>
      <c r="I674" s="38"/>
      <c r="J674" s="99"/>
      <c r="K674" s="99" t="s">
        <v>4086</v>
      </c>
      <c r="L674" s="16" t="s">
        <v>4086</v>
      </c>
    </row>
    <row r="675" spans="1:12" s="16" customFormat="1" ht="15.75" customHeight="1">
      <c r="A675" s="22"/>
      <c r="B675" s="24"/>
      <c r="C675" s="24"/>
      <c r="D675" s="11"/>
      <c r="E675" s="376"/>
      <c r="F675" s="14"/>
      <c r="G675" s="14"/>
      <c r="H675" s="14"/>
      <c r="I675" s="38"/>
      <c r="J675" s="99"/>
      <c r="K675" s="99" t="s">
        <v>4086</v>
      </c>
      <c r="L675" s="16" t="s">
        <v>4086</v>
      </c>
    </row>
    <row r="676" spans="1:12" s="16" customFormat="1" ht="15.75" customHeight="1">
      <c r="A676" s="22"/>
      <c r="B676" s="24"/>
      <c r="C676" s="24"/>
      <c r="D676" s="11"/>
      <c r="E676" s="376"/>
      <c r="F676" s="14"/>
      <c r="G676" s="14"/>
      <c r="H676" s="14"/>
      <c r="I676" s="38"/>
      <c r="J676" s="99"/>
      <c r="K676" s="99"/>
      <c r="L676" s="16" t="s">
        <v>4086</v>
      </c>
    </row>
    <row r="677" spans="1:12" s="16" customFormat="1" ht="15.75" customHeight="1">
      <c r="A677" s="22"/>
      <c r="B677" s="24"/>
      <c r="C677" s="24"/>
      <c r="D677" s="11"/>
      <c r="E677" s="376"/>
      <c r="F677" s="14"/>
      <c r="G677" s="14"/>
      <c r="H677" s="14"/>
      <c r="I677" s="38"/>
      <c r="J677" s="99"/>
      <c r="K677" s="99"/>
      <c r="L677" s="16" t="s">
        <v>4086</v>
      </c>
    </row>
    <row r="678" spans="1:12" s="16" customFormat="1" ht="15.75" customHeight="1">
      <c r="A678" s="22"/>
      <c r="B678" s="24"/>
      <c r="C678" s="24"/>
      <c r="D678" s="11"/>
      <c r="E678" s="376"/>
      <c r="F678" s="14"/>
      <c r="G678" s="14"/>
      <c r="H678" s="14"/>
      <c r="I678" s="38"/>
      <c r="J678" s="99"/>
      <c r="K678" s="99"/>
      <c r="L678" s="16" t="s">
        <v>4086</v>
      </c>
    </row>
    <row r="679" spans="1:12" s="16" customFormat="1" ht="15.75" customHeight="1">
      <c r="A679" s="22"/>
      <c r="B679" s="24"/>
      <c r="C679" s="24"/>
      <c r="D679" s="11"/>
      <c r="E679" s="376"/>
      <c r="F679" s="14"/>
      <c r="G679" s="14"/>
      <c r="H679" s="14"/>
      <c r="I679" s="38"/>
      <c r="J679" s="99"/>
      <c r="K679" s="99"/>
      <c r="L679" s="16" t="s">
        <v>4086</v>
      </c>
    </row>
    <row r="680" spans="1:12" s="16" customFormat="1" ht="15.75" customHeight="1">
      <c r="A680" s="22"/>
      <c r="B680" s="24"/>
      <c r="C680" s="24"/>
      <c r="D680" s="11"/>
      <c r="E680" s="376"/>
      <c r="F680" s="14"/>
      <c r="G680" s="14"/>
      <c r="H680" s="14"/>
      <c r="I680" s="38"/>
      <c r="J680" s="99"/>
      <c r="K680" s="99"/>
      <c r="L680" s="16" t="s">
        <v>4086</v>
      </c>
    </row>
    <row r="681" spans="1:12" s="16" customFormat="1" ht="15.75" customHeight="1">
      <c r="A681" s="22"/>
      <c r="B681" s="24"/>
      <c r="C681" s="24"/>
      <c r="D681" s="11"/>
      <c r="E681" s="376"/>
      <c r="F681" s="14"/>
      <c r="G681" s="14"/>
      <c r="H681" s="14"/>
      <c r="I681" s="38"/>
      <c r="J681" s="99"/>
      <c r="K681" s="99"/>
      <c r="L681" s="16" t="s">
        <v>4086</v>
      </c>
    </row>
    <row r="682" spans="1:12" s="16" customFormat="1" ht="15.75" customHeight="1">
      <c r="A682" s="22"/>
      <c r="B682" s="24"/>
      <c r="C682" s="24"/>
      <c r="D682" s="11"/>
      <c r="E682" s="376"/>
      <c r="F682" s="14"/>
      <c r="G682" s="14"/>
      <c r="H682" s="14"/>
      <c r="I682" s="38"/>
      <c r="J682" s="99"/>
      <c r="K682" s="99"/>
      <c r="L682" s="16" t="s">
        <v>4086</v>
      </c>
    </row>
    <row r="683" spans="1:12" s="16" customFormat="1" ht="15.75" customHeight="1">
      <c r="A683" s="22"/>
      <c r="B683" s="24"/>
      <c r="C683" s="24"/>
      <c r="D683" s="11"/>
      <c r="E683" s="376"/>
      <c r="F683" s="14"/>
      <c r="G683" s="14"/>
      <c r="H683" s="14"/>
      <c r="I683" s="38"/>
      <c r="J683" s="99"/>
      <c r="K683" s="99"/>
      <c r="L683" s="16" t="s">
        <v>4086</v>
      </c>
    </row>
    <row r="684" spans="1:12" s="16" customFormat="1" ht="15.75" customHeight="1">
      <c r="A684" s="22"/>
      <c r="B684" s="24"/>
      <c r="C684" s="24"/>
      <c r="D684" s="11"/>
      <c r="E684" s="376"/>
      <c r="F684" s="14"/>
      <c r="G684" s="14"/>
      <c r="H684" s="14"/>
      <c r="I684" s="38"/>
      <c r="J684" s="99"/>
      <c r="K684" s="99"/>
      <c r="L684" s="16" t="s">
        <v>4086</v>
      </c>
    </row>
    <row r="685" spans="1:12" s="16" customFormat="1" ht="15.75" customHeight="1">
      <c r="A685" s="22"/>
      <c r="B685" s="24"/>
      <c r="C685" s="24"/>
      <c r="D685" s="11"/>
      <c r="E685" s="376"/>
      <c r="F685" s="14"/>
      <c r="G685" s="14"/>
      <c r="H685" s="14"/>
      <c r="I685" s="38"/>
      <c r="J685" s="99"/>
      <c r="K685" s="99"/>
      <c r="L685" s="16" t="s">
        <v>4086</v>
      </c>
    </row>
    <row r="686" spans="1:12" s="16" customFormat="1" ht="15.75" customHeight="1">
      <c r="A686" s="22"/>
      <c r="B686" s="24"/>
      <c r="C686" s="24"/>
      <c r="D686" s="11"/>
      <c r="E686" s="376"/>
      <c r="F686" s="14"/>
      <c r="G686" s="14"/>
      <c r="H686" s="14"/>
      <c r="I686" s="38"/>
      <c r="J686" s="99"/>
      <c r="K686" s="99"/>
      <c r="L686" s="16" t="s">
        <v>4086</v>
      </c>
    </row>
    <row r="687" spans="1:12" s="16" customFormat="1" ht="15.75" customHeight="1">
      <c r="A687" s="22"/>
      <c r="B687" s="24"/>
      <c r="C687" s="24"/>
      <c r="D687" s="11"/>
      <c r="E687" s="376"/>
      <c r="F687" s="14"/>
      <c r="G687" s="14"/>
      <c r="H687" s="14"/>
      <c r="I687" s="38"/>
      <c r="J687" s="99"/>
      <c r="K687" s="99"/>
      <c r="L687" s="16" t="s">
        <v>4086</v>
      </c>
    </row>
    <row r="688" spans="1:12" s="16" customFormat="1" ht="15.75" customHeight="1">
      <c r="A688" s="22"/>
      <c r="B688" s="24"/>
      <c r="C688" s="24"/>
      <c r="D688" s="11"/>
      <c r="E688" s="376"/>
      <c r="F688" s="14"/>
      <c r="G688" s="14"/>
      <c r="H688" s="14"/>
      <c r="I688" s="38"/>
      <c r="J688" s="99"/>
      <c r="K688" s="99"/>
      <c r="L688" s="16" t="s">
        <v>4086</v>
      </c>
    </row>
    <row r="689" spans="1:12" s="16" customFormat="1" ht="15.75" customHeight="1">
      <c r="A689" s="22"/>
      <c r="B689" s="24"/>
      <c r="C689" s="24"/>
      <c r="D689" s="11"/>
      <c r="E689" s="376"/>
      <c r="F689" s="14"/>
      <c r="G689" s="14"/>
      <c r="H689" s="14"/>
      <c r="I689" s="38"/>
      <c r="J689" s="99"/>
      <c r="K689" s="99"/>
      <c r="L689" s="16" t="s">
        <v>4086</v>
      </c>
    </row>
    <row r="690" spans="1:12" s="16" customFormat="1" ht="15.75" customHeight="1">
      <c r="A690" s="22"/>
      <c r="B690" s="24"/>
      <c r="C690" s="24"/>
      <c r="D690" s="11"/>
      <c r="E690" s="376"/>
      <c r="F690" s="14"/>
      <c r="G690" s="14"/>
      <c r="H690" s="14"/>
      <c r="I690" s="38"/>
      <c r="J690" s="99"/>
      <c r="K690" s="99"/>
      <c r="L690" s="16" t="s">
        <v>4086</v>
      </c>
    </row>
    <row r="691" spans="1:12" s="16" customFormat="1" ht="15.75" customHeight="1">
      <c r="A691" s="22"/>
      <c r="B691" s="24"/>
      <c r="C691" s="24"/>
      <c r="D691" s="11"/>
      <c r="E691" s="376"/>
      <c r="F691" s="14"/>
      <c r="G691" s="14"/>
      <c r="H691" s="14"/>
      <c r="I691" s="38"/>
      <c r="J691" s="99"/>
      <c r="K691" s="99"/>
      <c r="L691" s="16" t="s">
        <v>4086</v>
      </c>
    </row>
    <row r="692" spans="1:12" s="16" customFormat="1" ht="15.75" customHeight="1">
      <c r="A692" s="22"/>
      <c r="B692" s="24"/>
      <c r="C692" s="24"/>
      <c r="D692" s="11"/>
      <c r="E692" s="376"/>
      <c r="F692" s="14"/>
      <c r="G692" s="14"/>
      <c r="H692" s="14"/>
      <c r="I692" s="38"/>
      <c r="J692" s="99"/>
      <c r="K692" s="99"/>
      <c r="L692" s="16" t="s">
        <v>4086</v>
      </c>
    </row>
    <row r="693" spans="1:12" s="16" customFormat="1" ht="15.75" customHeight="1">
      <c r="A693" s="22"/>
      <c r="B693" s="24"/>
      <c r="C693" s="24"/>
      <c r="D693" s="11"/>
      <c r="E693" s="376"/>
      <c r="F693" s="14"/>
      <c r="G693" s="14"/>
      <c r="H693" s="14"/>
      <c r="I693" s="38"/>
      <c r="J693" s="99"/>
      <c r="K693" s="99"/>
      <c r="L693" s="16" t="s">
        <v>4086</v>
      </c>
    </row>
    <row r="694" spans="1:12" s="16" customFormat="1" ht="15.75" customHeight="1">
      <c r="A694" s="22"/>
      <c r="B694" s="24"/>
      <c r="C694" s="24"/>
      <c r="D694" s="11"/>
      <c r="E694" s="376"/>
      <c r="F694" s="14"/>
      <c r="G694" s="14"/>
      <c r="H694" s="14"/>
      <c r="I694" s="38"/>
      <c r="J694" s="99"/>
      <c r="K694" s="99"/>
      <c r="L694" s="16" t="s">
        <v>4086</v>
      </c>
    </row>
    <row r="695" spans="1:12" s="16" customFormat="1" ht="15.75" customHeight="1">
      <c r="A695" s="22"/>
      <c r="B695" s="24"/>
      <c r="C695" s="24"/>
      <c r="D695" s="11"/>
      <c r="E695" s="376"/>
      <c r="F695" s="14"/>
      <c r="G695" s="14"/>
      <c r="H695" s="14"/>
      <c r="I695" s="38"/>
      <c r="J695" s="99"/>
      <c r="K695" s="99"/>
      <c r="L695" s="16" t="s">
        <v>4086</v>
      </c>
    </row>
    <row r="696" spans="1:12" s="16" customFormat="1" ht="15.75" customHeight="1">
      <c r="A696" s="22"/>
      <c r="B696" s="24"/>
      <c r="C696" s="24"/>
      <c r="D696" s="11"/>
      <c r="E696" s="376"/>
      <c r="F696" s="14"/>
      <c r="G696" s="14"/>
      <c r="H696" s="14"/>
      <c r="I696" s="38"/>
      <c r="J696" s="99"/>
      <c r="K696" s="99"/>
      <c r="L696" s="16" t="s">
        <v>4086</v>
      </c>
    </row>
    <row r="697" spans="1:12" s="16" customFormat="1" ht="15.75" customHeight="1">
      <c r="A697" s="22"/>
      <c r="B697" s="24"/>
      <c r="C697" s="24"/>
      <c r="D697" s="11"/>
      <c r="E697" s="376"/>
      <c r="F697" s="14"/>
      <c r="G697" s="14"/>
      <c r="H697" s="14"/>
      <c r="I697" s="38"/>
      <c r="J697" s="99"/>
      <c r="K697" s="99"/>
      <c r="L697" s="16" t="s">
        <v>4086</v>
      </c>
    </row>
    <row r="698" spans="1:12" s="16" customFormat="1" ht="15.75" customHeight="1">
      <c r="A698" s="22"/>
      <c r="B698" s="24"/>
      <c r="C698" s="24"/>
      <c r="D698" s="11"/>
      <c r="E698" s="376"/>
      <c r="F698" s="14"/>
      <c r="G698" s="14"/>
      <c r="H698" s="14"/>
      <c r="I698" s="38"/>
      <c r="J698" s="99"/>
      <c r="K698" s="99"/>
      <c r="L698" s="16" t="s">
        <v>4086</v>
      </c>
    </row>
    <row r="699" spans="1:12" s="16" customFormat="1" ht="15.75" customHeight="1">
      <c r="A699" s="22"/>
      <c r="B699" s="24"/>
      <c r="C699" s="24"/>
      <c r="D699" s="11"/>
      <c r="E699" s="376"/>
      <c r="F699" s="14"/>
      <c r="G699" s="14"/>
      <c r="H699" s="14"/>
      <c r="I699" s="38"/>
      <c r="J699" s="99"/>
      <c r="K699" s="99"/>
      <c r="L699" s="16" t="s">
        <v>4086</v>
      </c>
    </row>
    <row r="700" spans="1:12" s="16" customFormat="1" ht="15.75" customHeight="1">
      <c r="A700" s="22"/>
      <c r="B700" s="24"/>
      <c r="C700" s="24"/>
      <c r="D700" s="11"/>
      <c r="E700" s="376"/>
      <c r="F700" s="14"/>
      <c r="G700" s="14"/>
      <c r="H700" s="14"/>
      <c r="I700" s="38"/>
      <c r="J700" s="99"/>
      <c r="K700" s="99"/>
      <c r="L700" s="16" t="s">
        <v>4086</v>
      </c>
    </row>
    <row r="701" spans="1:12" s="16" customFormat="1" ht="15.75" customHeight="1">
      <c r="A701" s="22"/>
      <c r="B701" s="24"/>
      <c r="C701" s="24"/>
      <c r="D701" s="11"/>
      <c r="E701" s="376"/>
      <c r="F701" s="14"/>
      <c r="G701" s="14"/>
      <c r="H701" s="14"/>
      <c r="I701" s="38"/>
      <c r="J701" s="99"/>
      <c r="K701" s="99"/>
      <c r="L701" s="16" t="s">
        <v>4086</v>
      </c>
    </row>
    <row r="702" spans="1:12" s="16" customFormat="1" ht="15.75" customHeight="1">
      <c r="A702" s="22"/>
      <c r="B702" s="24"/>
      <c r="C702" s="24"/>
      <c r="D702" s="11"/>
      <c r="E702" s="376"/>
      <c r="F702" s="14"/>
      <c r="G702" s="14"/>
      <c r="H702" s="14"/>
      <c r="I702" s="38"/>
      <c r="J702" s="99"/>
      <c r="K702" s="99"/>
      <c r="L702" s="16" t="s">
        <v>4086</v>
      </c>
    </row>
    <row r="703" spans="1:12" s="16" customFormat="1" ht="15.75" customHeight="1">
      <c r="A703" s="22"/>
      <c r="B703" s="24"/>
      <c r="C703" s="24"/>
      <c r="D703" s="11"/>
      <c r="E703" s="376"/>
      <c r="F703" s="14"/>
      <c r="G703" s="14"/>
      <c r="H703" s="14"/>
      <c r="I703" s="38"/>
      <c r="J703" s="99"/>
      <c r="K703" s="99"/>
      <c r="L703" s="16" t="s">
        <v>4086</v>
      </c>
    </row>
    <row r="704" spans="1:12" s="16" customFormat="1" ht="15.75" customHeight="1">
      <c r="A704" s="22"/>
      <c r="B704" s="24"/>
      <c r="C704" s="24"/>
      <c r="D704" s="11"/>
      <c r="E704" s="376"/>
      <c r="F704" s="14"/>
      <c r="G704" s="14"/>
      <c r="H704" s="14"/>
      <c r="I704" s="38"/>
      <c r="J704" s="99"/>
      <c r="K704" s="99"/>
      <c r="L704" s="16" t="s">
        <v>4086</v>
      </c>
    </row>
    <row r="705" spans="1:12" s="16" customFormat="1" ht="15.75" customHeight="1">
      <c r="A705" s="22"/>
      <c r="B705" s="24"/>
      <c r="C705" s="24"/>
      <c r="D705" s="11"/>
      <c r="E705" s="376"/>
      <c r="F705" s="14"/>
      <c r="G705" s="14"/>
      <c r="H705" s="14"/>
      <c r="I705" s="38"/>
      <c r="J705" s="99"/>
      <c r="K705" s="99"/>
      <c r="L705" s="16" t="s">
        <v>4086</v>
      </c>
    </row>
    <row r="706" spans="1:12" s="16" customFormat="1" ht="15.75" customHeight="1">
      <c r="A706" s="22"/>
      <c r="B706" s="24"/>
      <c r="C706" s="24"/>
      <c r="D706" s="11"/>
      <c r="E706" s="376"/>
      <c r="F706" s="14"/>
      <c r="G706" s="14"/>
      <c r="H706" s="14"/>
      <c r="I706" s="38"/>
      <c r="J706" s="99"/>
      <c r="K706" s="99"/>
      <c r="L706" s="16" t="s">
        <v>4086</v>
      </c>
    </row>
    <row r="707" spans="1:12" s="16" customFormat="1" ht="15.75" customHeight="1">
      <c r="A707" s="22"/>
      <c r="B707" s="24"/>
      <c r="C707" s="24"/>
      <c r="D707" s="11"/>
      <c r="E707" s="376"/>
      <c r="F707" s="14"/>
      <c r="G707" s="14"/>
      <c r="H707" s="14"/>
      <c r="I707" s="38"/>
      <c r="J707" s="99"/>
      <c r="K707" s="99"/>
      <c r="L707" s="16" t="s">
        <v>4086</v>
      </c>
    </row>
    <row r="708" spans="1:12" s="16" customFormat="1" ht="15.75" customHeight="1">
      <c r="A708" s="22"/>
      <c r="B708" s="24"/>
      <c r="C708" s="24"/>
      <c r="D708" s="11"/>
      <c r="E708" s="376"/>
      <c r="F708" s="14"/>
      <c r="G708" s="14"/>
      <c r="H708" s="14"/>
      <c r="I708" s="38"/>
      <c r="J708" s="99"/>
      <c r="K708" s="99"/>
      <c r="L708" s="16" t="s">
        <v>4086</v>
      </c>
    </row>
    <row r="709" spans="1:12" s="16" customFormat="1" ht="15.75" customHeight="1">
      <c r="A709" s="22"/>
      <c r="B709" s="24"/>
      <c r="C709" s="24"/>
      <c r="D709" s="11"/>
      <c r="E709" s="376"/>
      <c r="F709" s="14"/>
      <c r="G709" s="14"/>
      <c r="H709" s="14"/>
      <c r="I709" s="38"/>
      <c r="J709" s="99"/>
      <c r="K709" s="99"/>
      <c r="L709" s="16" t="s">
        <v>4086</v>
      </c>
    </row>
    <row r="710" spans="1:12" s="16" customFormat="1" ht="15.75" customHeight="1">
      <c r="A710" s="22"/>
      <c r="B710" s="24"/>
      <c r="C710" s="24"/>
      <c r="D710" s="11"/>
      <c r="E710" s="376"/>
      <c r="F710" s="14"/>
      <c r="G710" s="14"/>
      <c r="H710" s="14"/>
      <c r="I710" s="38"/>
      <c r="J710" s="99"/>
      <c r="K710" s="99"/>
      <c r="L710" s="16" t="s">
        <v>4086</v>
      </c>
    </row>
    <row r="711" spans="1:12" s="16" customFormat="1" ht="15.75" customHeight="1">
      <c r="A711" s="22"/>
      <c r="B711" s="24"/>
      <c r="C711" s="24"/>
      <c r="D711" s="11"/>
      <c r="E711" s="376"/>
      <c r="F711" s="14"/>
      <c r="G711" s="14"/>
      <c r="H711" s="14"/>
      <c r="I711" s="38"/>
      <c r="J711" s="99"/>
      <c r="K711" s="99"/>
      <c r="L711" s="16" t="s">
        <v>4086</v>
      </c>
    </row>
    <row r="712" spans="1:12" s="16" customFormat="1" ht="15.75" customHeight="1">
      <c r="A712" s="22"/>
      <c r="B712" s="24"/>
      <c r="C712" s="24"/>
      <c r="D712" s="11"/>
      <c r="E712" s="376"/>
      <c r="F712" s="14"/>
      <c r="G712" s="14"/>
      <c r="H712" s="14"/>
      <c r="I712" s="38"/>
      <c r="J712" s="99"/>
      <c r="K712" s="99"/>
      <c r="L712" s="16" t="s">
        <v>4086</v>
      </c>
    </row>
    <row r="713" spans="1:12" s="16" customFormat="1" ht="15.75" customHeight="1">
      <c r="A713" s="22"/>
      <c r="B713" s="24"/>
      <c r="C713" s="24"/>
      <c r="D713" s="11"/>
      <c r="E713" s="376"/>
      <c r="F713" s="14"/>
      <c r="G713" s="14"/>
      <c r="H713" s="14"/>
      <c r="I713" s="38"/>
      <c r="J713" s="99"/>
      <c r="K713" s="99"/>
      <c r="L713" s="16" t="s">
        <v>4086</v>
      </c>
    </row>
    <row r="714" spans="1:12" s="16" customFormat="1" ht="15.75" customHeight="1">
      <c r="A714" s="22"/>
      <c r="B714" s="24"/>
      <c r="C714" s="24"/>
      <c r="D714" s="11"/>
      <c r="E714" s="376"/>
      <c r="F714" s="14"/>
      <c r="G714" s="14"/>
      <c r="H714" s="14"/>
      <c r="I714" s="38"/>
      <c r="J714" s="99"/>
      <c r="K714" s="99"/>
      <c r="L714" s="16" t="s">
        <v>4086</v>
      </c>
    </row>
    <row r="715" spans="1:12" s="16" customFormat="1" ht="15.75" customHeight="1">
      <c r="A715" s="22"/>
      <c r="B715" s="24"/>
      <c r="C715" s="24"/>
      <c r="D715" s="11"/>
      <c r="E715" s="376"/>
      <c r="F715" s="14"/>
      <c r="G715" s="14"/>
      <c r="H715" s="14"/>
      <c r="I715" s="38"/>
      <c r="J715" s="99"/>
      <c r="K715" s="99"/>
      <c r="L715" s="16" t="s">
        <v>4086</v>
      </c>
    </row>
    <row r="716" spans="1:12" s="16" customFormat="1" ht="15.75" customHeight="1">
      <c r="A716" s="22"/>
      <c r="B716" s="24"/>
      <c r="C716" s="24"/>
      <c r="D716" s="11"/>
      <c r="E716" s="376"/>
      <c r="F716" s="14"/>
      <c r="G716" s="14"/>
      <c r="H716" s="14"/>
      <c r="I716" s="38"/>
      <c r="J716" s="99"/>
      <c r="K716" s="99"/>
      <c r="L716" s="16" t="s">
        <v>4086</v>
      </c>
    </row>
    <row r="717" spans="1:12" s="16" customFormat="1" ht="15.75" customHeight="1">
      <c r="A717" s="22"/>
      <c r="B717" s="24"/>
      <c r="C717" s="24"/>
      <c r="D717" s="11"/>
      <c r="E717" s="376"/>
      <c r="F717" s="14"/>
      <c r="G717" s="14"/>
      <c r="H717" s="14"/>
      <c r="I717" s="38"/>
      <c r="J717" s="99"/>
      <c r="K717" s="99"/>
      <c r="L717" s="16" t="s">
        <v>4086</v>
      </c>
    </row>
    <row r="718" spans="1:12" s="16" customFormat="1" ht="15.75" customHeight="1">
      <c r="A718" s="22"/>
      <c r="B718" s="24"/>
      <c r="C718" s="24"/>
      <c r="D718" s="11"/>
      <c r="E718" s="376"/>
      <c r="F718" s="14"/>
      <c r="G718" s="14"/>
      <c r="H718" s="14"/>
      <c r="I718" s="38"/>
      <c r="J718" s="99"/>
      <c r="K718" s="99"/>
      <c r="L718" s="16" t="s">
        <v>4086</v>
      </c>
    </row>
    <row r="719" spans="1:12" s="16" customFormat="1" ht="15.75" customHeight="1">
      <c r="A719" s="22"/>
      <c r="B719" s="24"/>
      <c r="C719" s="24"/>
      <c r="D719" s="11"/>
      <c r="E719" s="376"/>
      <c r="F719" s="14"/>
      <c r="G719" s="14"/>
      <c r="H719" s="14"/>
      <c r="I719" s="38"/>
      <c r="J719" s="99"/>
      <c r="K719" s="99"/>
      <c r="L719" s="16" t="s">
        <v>4086</v>
      </c>
    </row>
    <row r="720" spans="1:12" s="16" customFormat="1" ht="15.75" customHeight="1">
      <c r="A720" s="22"/>
      <c r="B720" s="24"/>
      <c r="C720" s="24"/>
      <c r="D720" s="11"/>
      <c r="E720" s="376"/>
      <c r="F720" s="14"/>
      <c r="G720" s="14"/>
      <c r="H720" s="14"/>
      <c r="I720" s="38"/>
      <c r="J720" s="99"/>
      <c r="K720" s="99"/>
      <c r="L720" s="16" t="s">
        <v>4086</v>
      </c>
    </row>
    <row r="721" spans="1:12" s="16" customFormat="1" ht="15.75" customHeight="1">
      <c r="A721" s="22"/>
      <c r="B721" s="24"/>
      <c r="C721" s="24"/>
      <c r="D721" s="11"/>
      <c r="E721" s="376"/>
      <c r="F721" s="14"/>
      <c r="G721" s="14"/>
      <c r="H721" s="14"/>
      <c r="I721" s="38"/>
      <c r="J721" s="99"/>
      <c r="K721" s="99"/>
      <c r="L721" s="16" t="s">
        <v>4086</v>
      </c>
    </row>
    <row r="722" spans="1:12" s="16" customFormat="1" ht="15.75" customHeight="1">
      <c r="A722" s="22"/>
      <c r="B722" s="24"/>
      <c r="C722" s="24"/>
      <c r="D722" s="11"/>
      <c r="E722" s="376"/>
      <c r="F722" s="14"/>
      <c r="G722" s="14"/>
      <c r="H722" s="14"/>
      <c r="I722" s="38"/>
      <c r="J722" s="99"/>
      <c r="K722" s="99"/>
      <c r="L722" s="16" t="s">
        <v>4086</v>
      </c>
    </row>
    <row r="723" spans="1:12" s="16" customFormat="1" ht="15.75" customHeight="1">
      <c r="A723" s="22"/>
      <c r="B723" s="24"/>
      <c r="C723" s="24"/>
      <c r="D723" s="11"/>
      <c r="E723" s="376"/>
      <c r="F723" s="14"/>
      <c r="G723" s="14"/>
      <c r="H723" s="14"/>
      <c r="I723" s="38"/>
      <c r="J723" s="99"/>
      <c r="K723" s="99"/>
      <c r="L723" s="16" t="s">
        <v>4086</v>
      </c>
    </row>
    <row r="724" spans="1:12" s="16" customFormat="1" ht="15.75" customHeight="1">
      <c r="A724" s="22"/>
      <c r="B724" s="24"/>
      <c r="C724" s="24"/>
      <c r="D724" s="11"/>
      <c r="E724" s="376"/>
      <c r="F724" s="14"/>
      <c r="G724" s="14"/>
      <c r="H724" s="14"/>
      <c r="I724" s="38"/>
      <c r="J724" s="99"/>
      <c r="K724" s="99"/>
      <c r="L724" s="16" t="s">
        <v>4086</v>
      </c>
    </row>
    <row r="725" spans="1:12" s="16" customFormat="1" ht="15.75" customHeight="1">
      <c r="A725" s="22"/>
      <c r="B725" s="24"/>
      <c r="C725" s="24"/>
      <c r="D725" s="11"/>
      <c r="E725" s="376"/>
      <c r="F725" s="14"/>
      <c r="G725" s="14"/>
      <c r="H725" s="14"/>
      <c r="I725" s="38"/>
      <c r="J725" s="99"/>
      <c r="K725" s="99"/>
      <c r="L725" s="16" t="s">
        <v>4086</v>
      </c>
    </row>
    <row r="726" spans="1:12" s="16" customFormat="1" ht="15.75" customHeight="1">
      <c r="A726" s="22"/>
      <c r="B726" s="24"/>
      <c r="C726" s="24"/>
      <c r="D726" s="11"/>
      <c r="E726" s="376"/>
      <c r="F726" s="14"/>
      <c r="G726" s="14"/>
      <c r="H726" s="14"/>
      <c r="I726" s="38"/>
      <c r="J726" s="99"/>
      <c r="K726" s="99"/>
      <c r="L726" s="16" t="s">
        <v>4086</v>
      </c>
    </row>
    <row r="727" spans="1:12" s="16" customFormat="1" ht="15.75" customHeight="1">
      <c r="A727" s="22"/>
      <c r="B727" s="24"/>
      <c r="C727" s="24"/>
      <c r="D727" s="11"/>
      <c r="E727" s="376"/>
      <c r="F727" s="14"/>
      <c r="G727" s="14"/>
      <c r="H727" s="14"/>
      <c r="I727" s="38"/>
      <c r="J727" s="99"/>
      <c r="K727" s="99"/>
      <c r="L727" s="16" t="s">
        <v>4086</v>
      </c>
    </row>
    <row r="728" spans="1:12" s="16" customFormat="1" ht="15.75" customHeight="1">
      <c r="A728" s="22"/>
      <c r="B728" s="24"/>
      <c r="C728" s="24"/>
      <c r="D728" s="11"/>
      <c r="E728" s="376"/>
      <c r="F728" s="14"/>
      <c r="G728" s="14"/>
      <c r="H728" s="14"/>
      <c r="I728" s="38"/>
      <c r="J728" s="99"/>
      <c r="K728" s="99"/>
      <c r="L728" s="16" t="s">
        <v>4086</v>
      </c>
    </row>
    <row r="729" spans="1:12" s="16" customFormat="1" ht="15.75" customHeight="1">
      <c r="A729" s="22"/>
      <c r="B729" s="24"/>
      <c r="C729" s="24"/>
      <c r="D729" s="11"/>
      <c r="E729" s="376"/>
      <c r="F729" s="14"/>
      <c r="G729" s="14"/>
      <c r="H729" s="14"/>
      <c r="I729" s="38"/>
      <c r="J729" s="99"/>
      <c r="K729" s="99"/>
      <c r="L729" s="16" t="s">
        <v>4086</v>
      </c>
    </row>
    <row r="730" spans="1:12" s="16" customFormat="1" ht="15.75" customHeight="1">
      <c r="A730" s="22"/>
      <c r="B730" s="24"/>
      <c r="C730" s="24"/>
      <c r="D730" s="11"/>
      <c r="E730" s="376"/>
      <c r="F730" s="14"/>
      <c r="G730" s="14"/>
      <c r="H730" s="14"/>
      <c r="I730" s="38"/>
      <c r="J730" s="99"/>
      <c r="K730" s="99"/>
      <c r="L730" s="16" t="s">
        <v>4086</v>
      </c>
    </row>
    <row r="731" spans="1:12" s="16" customFormat="1" ht="15.75" customHeight="1">
      <c r="A731" s="22"/>
      <c r="B731" s="24"/>
      <c r="C731" s="24"/>
      <c r="D731" s="11"/>
      <c r="E731" s="376"/>
      <c r="F731" s="14"/>
      <c r="G731" s="14"/>
      <c r="H731" s="14"/>
      <c r="I731" s="38"/>
      <c r="J731" s="99"/>
      <c r="K731" s="99"/>
      <c r="L731" s="16" t="s">
        <v>4086</v>
      </c>
    </row>
    <row r="732" spans="1:12" ht="15.75" customHeight="1">
      <c r="L732" s="16" t="s">
        <v>4086</v>
      </c>
    </row>
    <row r="733" spans="1:12" ht="15.75" customHeight="1">
      <c r="L733" s="16" t="s">
        <v>4086</v>
      </c>
    </row>
    <row r="734" spans="1:12" ht="15.75" customHeight="1">
      <c r="L734" s="16" t="s">
        <v>4086</v>
      </c>
    </row>
    <row r="735" spans="1:12" ht="15.75" customHeight="1">
      <c r="L735" s="16" t="s">
        <v>4086</v>
      </c>
    </row>
    <row r="736" spans="1:12" ht="15.75" customHeight="1">
      <c r="L736" s="16" t="s">
        <v>4086</v>
      </c>
    </row>
    <row r="737" spans="12:12" ht="15.75" customHeight="1">
      <c r="L737" s="16" t="s">
        <v>4086</v>
      </c>
    </row>
    <row r="738" spans="12:12" ht="15.75" customHeight="1">
      <c r="L738" s="16" t="s">
        <v>4086</v>
      </c>
    </row>
    <row r="739" spans="12:12" ht="15.75" customHeight="1">
      <c r="L739" s="16" t="s">
        <v>4086</v>
      </c>
    </row>
    <row r="740" spans="12:12" ht="15.75" customHeight="1">
      <c r="L740" s="16" t="s">
        <v>4086</v>
      </c>
    </row>
    <row r="741" spans="12:12" ht="15.75" customHeight="1">
      <c r="L741" s="16" t="s">
        <v>4086</v>
      </c>
    </row>
    <row r="742" spans="12:12" ht="15.75" customHeight="1">
      <c r="L742" s="16" t="s">
        <v>4086</v>
      </c>
    </row>
    <row r="743" spans="12:12" ht="15.75" customHeight="1">
      <c r="L743" s="16" t="s">
        <v>4086</v>
      </c>
    </row>
    <row r="744" spans="12:12" ht="15.75" customHeight="1">
      <c r="L744" s="16" t="s">
        <v>4086</v>
      </c>
    </row>
    <row r="745" spans="12:12" ht="15.75" customHeight="1">
      <c r="L745" s="16" t="s">
        <v>4086</v>
      </c>
    </row>
    <row r="746" spans="12:12" ht="15.75" customHeight="1">
      <c r="L746" s="16" t="s">
        <v>4086</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433</v>
      </c>
    </row>
    <row r="3" spans="2:16" ht="22.5" customHeight="1" thickBot="1">
      <c r="B3" s="139" t="s">
        <v>6447</v>
      </c>
      <c r="C3" s="154">
        <f>COUNTIF(VODANET!J5:J4966,"ACEITO")</f>
        <v>1967</v>
      </c>
      <c r="D3" s="154">
        <f>1200-C2</f>
        <v>767</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2">
        <v>40</v>
      </c>
      <c r="D27" s="413"/>
      <c r="E27" s="412">
        <v>40</v>
      </c>
      <c r="F27" s="413"/>
      <c r="G27" s="412">
        <v>40</v>
      </c>
      <c r="H27" s="413"/>
      <c r="I27" s="412">
        <v>40</v>
      </c>
      <c r="J27" s="413"/>
      <c r="K27" s="412">
        <v>40</v>
      </c>
      <c r="L27" s="413"/>
      <c r="M27" s="114">
        <f>SUM(C27:L27)</f>
        <v>200</v>
      </c>
    </row>
    <row r="28" spans="2:14" ht="16.5" customHeight="1">
      <c r="B28" s="108" t="s">
        <v>5516</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14">
        <f>SUM(C28:L28)</f>
        <v>196</v>
      </c>
    </row>
    <row r="29" spans="2:14" ht="16.5" customHeight="1" thickBot="1">
      <c r="B29" s="109" t="s">
        <v>6796</v>
      </c>
      <c r="C29" s="410">
        <v>0</v>
      </c>
      <c r="D29" s="411"/>
      <c r="E29" s="410">
        <v>0</v>
      </c>
      <c r="F29" s="411"/>
      <c r="G29" s="410">
        <v>0</v>
      </c>
      <c r="H29" s="411"/>
      <c r="I29" s="410">
        <v>0</v>
      </c>
      <c r="J29" s="411"/>
      <c r="K29" s="410">
        <v>6</v>
      </c>
      <c r="L29" s="411"/>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1967</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2">
        <v>18</v>
      </c>
      <c r="D39" s="413"/>
      <c r="E39" s="412">
        <v>58</v>
      </c>
      <c r="F39" s="413"/>
      <c r="G39" s="412">
        <v>58</v>
      </c>
      <c r="H39" s="413"/>
      <c r="I39" s="412">
        <v>56</v>
      </c>
      <c r="J39" s="413"/>
      <c r="K39" s="114">
        <f>SUM(C39:J39)</f>
        <v>190</v>
      </c>
    </row>
    <row r="40" spans="2:11" ht="16.5" customHeight="1">
      <c r="B40" s="108" t="s">
        <v>5516</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14">
        <f>SUM(C40:J40)</f>
        <v>141</v>
      </c>
    </row>
    <row r="41" spans="2:11" ht="16.5" customHeight="1" thickBot="1">
      <c r="B41" s="109" t="s">
        <v>6796</v>
      </c>
      <c r="C41" s="410">
        <v>7</v>
      </c>
      <c r="D41" s="411"/>
      <c r="E41" s="410">
        <v>16</v>
      </c>
      <c r="F41" s="411"/>
      <c r="G41" s="410">
        <v>6</v>
      </c>
      <c r="H41" s="411"/>
      <c r="I41" s="410">
        <v>15</v>
      </c>
      <c r="J41" s="411"/>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1967</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2">
        <v>50</v>
      </c>
      <c r="D52" s="413"/>
      <c r="E52" s="412">
        <v>20</v>
      </c>
      <c r="F52" s="413"/>
      <c r="G52" s="412">
        <v>20</v>
      </c>
      <c r="H52" s="413"/>
      <c r="I52" s="412">
        <v>90</v>
      </c>
      <c r="J52" s="413"/>
      <c r="K52" s="412">
        <v>10</v>
      </c>
      <c r="L52" s="413"/>
      <c r="M52" s="114">
        <f>SUM(C52:L52)</f>
        <v>190</v>
      </c>
    </row>
    <row r="53" spans="2:13" ht="16.5" customHeight="1">
      <c r="B53" s="108" t="s">
        <v>5516</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14">
        <f>SUM(C53:L53)</f>
        <v>113</v>
      </c>
    </row>
    <row r="54" spans="2:13" ht="16.5" customHeight="1" thickBot="1">
      <c r="B54" s="109" t="s">
        <v>6796</v>
      </c>
      <c r="C54" s="410">
        <v>3</v>
      </c>
      <c r="D54" s="411"/>
      <c r="E54" s="410">
        <v>7</v>
      </c>
      <c r="F54" s="411"/>
      <c r="G54" s="410">
        <v>6</v>
      </c>
      <c r="H54" s="411"/>
      <c r="I54" s="410">
        <v>0</v>
      </c>
      <c r="J54" s="411"/>
      <c r="K54" s="410">
        <v>0</v>
      </c>
      <c r="L54" s="411"/>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1967</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2">
        <v>0</v>
      </c>
      <c r="D64" s="413"/>
      <c r="E64" s="412">
        <v>40</v>
      </c>
      <c r="F64" s="413"/>
      <c r="G64" s="412">
        <v>30</v>
      </c>
      <c r="H64" s="413"/>
      <c r="I64" s="412">
        <v>50</v>
      </c>
      <c r="J64" s="413"/>
      <c r="K64" s="412">
        <v>80</v>
      </c>
      <c r="L64" s="413"/>
      <c r="M64" s="114">
        <f>SUM(C64:L64)</f>
        <v>200</v>
      </c>
    </row>
    <row r="65" spans="2:13" ht="16.5" customHeight="1">
      <c r="B65" s="108" t="s">
        <v>5516</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14">
        <f>SUM(C65:L65)</f>
        <v>138</v>
      </c>
    </row>
    <row r="66" spans="2:13" ht="16.5" customHeight="1" thickBot="1">
      <c r="B66" s="109" t="s">
        <v>6796</v>
      </c>
      <c r="C66" s="410">
        <v>8</v>
      </c>
      <c r="D66" s="411"/>
      <c r="E66" s="410">
        <v>0</v>
      </c>
      <c r="F66" s="411"/>
      <c r="G66" s="410">
        <v>6</v>
      </c>
      <c r="H66" s="411"/>
      <c r="I66" s="410">
        <v>10</v>
      </c>
      <c r="J66" s="411"/>
      <c r="K66" s="410">
        <v>8</v>
      </c>
      <c r="L66" s="411"/>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1967</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2">
        <v>100</v>
      </c>
      <c r="D77" s="413"/>
      <c r="E77" s="412">
        <v>100</v>
      </c>
      <c r="F77" s="413"/>
      <c r="G77" s="412">
        <v>91</v>
      </c>
      <c r="H77" s="413"/>
      <c r="I77" s="412">
        <v>13</v>
      </c>
      <c r="J77" s="413"/>
      <c r="K77" s="114">
        <f>SUM(C77:J77)</f>
        <v>304</v>
      </c>
    </row>
    <row r="78" spans="2:13" ht="16.5" customHeight="1">
      <c r="B78" s="108" t="s">
        <v>5516</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14">
        <f>SUM(C78:J78)</f>
        <v>229</v>
      </c>
    </row>
    <row r="79" spans="2:13" ht="16.5" customHeight="1" thickBot="1">
      <c r="B79" s="109" t="s">
        <v>6796</v>
      </c>
      <c r="C79" s="410">
        <v>10</v>
      </c>
      <c r="D79" s="411"/>
      <c r="E79" s="410">
        <v>6</v>
      </c>
      <c r="F79" s="411"/>
      <c r="G79" s="410">
        <v>7</v>
      </c>
      <c r="H79" s="411"/>
      <c r="I79" s="410">
        <v>0</v>
      </c>
      <c r="J79" s="411"/>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1967</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2">
        <v>10</v>
      </c>
      <c r="D91" s="413"/>
      <c r="E91" s="412">
        <v>10</v>
      </c>
      <c r="F91" s="413"/>
      <c r="G91" s="412">
        <v>10</v>
      </c>
      <c r="H91" s="413"/>
      <c r="I91" s="412">
        <v>10</v>
      </c>
      <c r="J91" s="413"/>
      <c r="K91" s="412">
        <v>10</v>
      </c>
      <c r="L91" s="413"/>
      <c r="M91" s="114">
        <f>SUM(C91:L91)</f>
        <v>50</v>
      </c>
    </row>
    <row r="92" spans="2:13" ht="16.5" customHeight="1">
      <c r="B92" s="108" t="s">
        <v>5516</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14">
        <f>SUM(C92:L92)</f>
        <v>75</v>
      </c>
    </row>
    <row r="93" spans="2:13" ht="16.5" customHeight="1" thickBot="1">
      <c r="B93" s="109" t="s">
        <v>6796</v>
      </c>
      <c r="C93" s="410">
        <v>1</v>
      </c>
      <c r="D93" s="411"/>
      <c r="E93" s="410">
        <v>0</v>
      </c>
      <c r="F93" s="411"/>
      <c r="G93" s="410">
        <v>3</v>
      </c>
      <c r="H93" s="411"/>
      <c r="I93" s="410">
        <v>0</v>
      </c>
      <c r="J93" s="411"/>
      <c r="K93" s="410">
        <v>8</v>
      </c>
      <c r="L93" s="411"/>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1967</v>
      </c>
    </row>
    <row r="104" spans="2:13" ht="16.5" customHeight="1" thickBot="1">
      <c r="B104" s="110" t="s">
        <v>14834</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2">
        <v>5</v>
      </c>
      <c r="D105" s="413"/>
      <c r="E105" s="412">
        <v>30</v>
      </c>
      <c r="F105" s="413"/>
      <c r="G105" s="412">
        <v>10</v>
      </c>
      <c r="H105" s="413"/>
      <c r="I105" s="412">
        <v>30</v>
      </c>
      <c r="J105" s="413"/>
      <c r="K105" s="412">
        <v>25</v>
      </c>
      <c r="L105" s="413"/>
      <c r="M105" s="114">
        <f>SUM(C105:L105)</f>
        <v>100</v>
      </c>
    </row>
    <row r="106" spans="2:13" ht="16.5" customHeight="1">
      <c r="B106" s="108" t="s">
        <v>5516</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14">
        <f>SUM(C106:L106)</f>
        <v>63</v>
      </c>
    </row>
    <row r="107" spans="2:13" ht="16.5" customHeight="1" thickBot="1">
      <c r="B107" s="109" t="s">
        <v>6796</v>
      </c>
      <c r="C107" s="410">
        <v>0</v>
      </c>
      <c r="D107" s="411"/>
      <c r="E107" s="410">
        <v>2</v>
      </c>
      <c r="F107" s="411"/>
      <c r="G107" s="410">
        <v>3</v>
      </c>
      <c r="H107" s="411"/>
      <c r="I107" s="410">
        <v>0</v>
      </c>
      <c r="J107" s="411"/>
      <c r="K107" s="410">
        <v>0</v>
      </c>
      <c r="L107" s="411"/>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1967</v>
      </c>
    </row>
    <row r="117" spans="2:13" ht="16.5" customHeight="1" thickBot="1">
      <c r="B117" s="110" t="s">
        <v>15540</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2">
        <v>5</v>
      </c>
      <c r="D118" s="413"/>
      <c r="E118" s="412">
        <v>40</v>
      </c>
      <c r="F118" s="413"/>
      <c r="G118" s="412">
        <v>40</v>
      </c>
      <c r="H118" s="413"/>
      <c r="I118" s="412">
        <v>40</v>
      </c>
      <c r="J118" s="413"/>
      <c r="K118" s="412">
        <v>40</v>
      </c>
      <c r="L118" s="413"/>
      <c r="M118" s="114">
        <f>SUM(C118:L118)</f>
        <v>165</v>
      </c>
    </row>
    <row r="119" spans="2:13" ht="16.5" customHeight="1">
      <c r="B119" s="108" t="s">
        <v>5516</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14">
        <f>SUM(C119:L119)</f>
        <v>91</v>
      </c>
    </row>
    <row r="120" spans="2:13" ht="16.5" customHeight="1" thickBot="1">
      <c r="B120" s="109" t="s">
        <v>6796</v>
      </c>
      <c r="C120" s="410">
        <v>4</v>
      </c>
      <c r="D120" s="411"/>
      <c r="E120" s="410">
        <v>2</v>
      </c>
      <c r="F120" s="411"/>
      <c r="G120" s="410">
        <v>0</v>
      </c>
      <c r="H120" s="411"/>
      <c r="I120" s="410">
        <v>0</v>
      </c>
      <c r="J120" s="411"/>
      <c r="K120" s="410">
        <v>0</v>
      </c>
      <c r="L120" s="411"/>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1967</v>
      </c>
    </row>
    <row r="130" spans="2:13" ht="16.5" customHeight="1" thickBot="1">
      <c r="B130" s="110" t="s">
        <v>15894</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2">
        <v>40</v>
      </c>
      <c r="D131" s="413"/>
      <c r="E131" s="412">
        <v>40</v>
      </c>
      <c r="F131" s="413"/>
      <c r="G131" s="412">
        <v>40</v>
      </c>
      <c r="H131" s="413"/>
      <c r="I131" s="412">
        <v>40</v>
      </c>
      <c r="J131" s="413"/>
      <c r="K131" s="412">
        <v>40</v>
      </c>
      <c r="L131" s="413"/>
      <c r="M131" s="114">
        <f>SUM(C131:L131)</f>
        <v>200</v>
      </c>
    </row>
    <row r="132" spans="2:13" ht="16.5" customHeight="1">
      <c r="B132" s="108" t="s">
        <v>5516</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14">
        <f>SUM(C132:L132)</f>
        <v>124</v>
      </c>
    </row>
    <row r="133" spans="2:13" ht="16.5" customHeight="1" thickBot="1">
      <c r="B133" s="109" t="s">
        <v>6796</v>
      </c>
      <c r="C133" s="410">
        <v>4</v>
      </c>
      <c r="D133" s="411"/>
      <c r="E133" s="410">
        <v>0</v>
      </c>
      <c r="F133" s="411"/>
      <c r="G133" s="410">
        <v>4</v>
      </c>
      <c r="H133" s="411"/>
      <c r="I133" s="410">
        <v>1</v>
      </c>
      <c r="J133" s="411"/>
      <c r="K133" s="410">
        <v>5</v>
      </c>
      <c r="L133" s="411"/>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1967</v>
      </c>
    </row>
    <row r="143" spans="2:13" ht="16.5" customHeight="1" thickBot="1">
      <c r="B143" s="110" t="s">
        <v>17780</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2">
        <v>40</v>
      </c>
      <c r="D144" s="413"/>
      <c r="E144" s="412">
        <v>40</v>
      </c>
      <c r="F144" s="413"/>
      <c r="G144" s="412">
        <v>40</v>
      </c>
      <c r="H144" s="413"/>
      <c r="I144" s="412">
        <v>40</v>
      </c>
      <c r="J144" s="413"/>
      <c r="K144" s="412">
        <v>40</v>
      </c>
      <c r="L144" s="413"/>
      <c r="M144" s="114">
        <f>SUM(C144:L144)</f>
        <v>200</v>
      </c>
    </row>
    <row r="145" spans="2:13" ht="16.5" customHeight="1">
      <c r="B145" s="108" t="s">
        <v>5516</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14">
        <f>SUM(C145:L145)</f>
        <v>150</v>
      </c>
    </row>
    <row r="146" spans="2:13" ht="16.5" customHeight="1" thickBot="1">
      <c r="B146" s="109" t="s">
        <v>6796</v>
      </c>
      <c r="C146" s="410">
        <v>1</v>
      </c>
      <c r="D146" s="411"/>
      <c r="E146" s="410">
        <v>0</v>
      </c>
      <c r="F146" s="411"/>
      <c r="G146" s="410">
        <v>4</v>
      </c>
      <c r="H146" s="411"/>
      <c r="I146" s="410">
        <v>0</v>
      </c>
      <c r="J146" s="411"/>
      <c r="K146" s="410">
        <v>6</v>
      </c>
      <c r="L146" s="411"/>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1967</v>
      </c>
    </row>
    <row r="156" spans="2:13" ht="16.5" customHeight="1" thickBot="1">
      <c r="B156" s="110" t="s">
        <v>19432</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2">
        <v>50</v>
      </c>
      <c r="D157" s="413"/>
      <c r="E157" s="412">
        <v>50</v>
      </c>
      <c r="F157" s="413"/>
      <c r="G157" s="412">
        <v>50</v>
      </c>
      <c r="H157" s="413"/>
      <c r="I157" s="412">
        <v>50</v>
      </c>
      <c r="J157" s="413"/>
      <c r="K157" s="114">
        <f>SUM(C157:J157)</f>
        <v>200</v>
      </c>
    </row>
    <row r="158" spans="2:13" ht="16.5" customHeight="1">
      <c r="B158" s="108" t="s">
        <v>5516</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14">
        <f>SUM(C158:J158)</f>
        <v>205</v>
      </c>
    </row>
    <row r="159" spans="2:13" ht="16.5" customHeight="1" thickBot="1">
      <c r="B159" s="109" t="s">
        <v>6796</v>
      </c>
      <c r="C159" s="410">
        <v>0</v>
      </c>
      <c r="D159" s="411"/>
      <c r="E159" s="410">
        <v>0</v>
      </c>
      <c r="F159" s="411"/>
      <c r="G159" s="410">
        <v>0</v>
      </c>
      <c r="H159" s="411"/>
      <c r="I159" s="410">
        <v>0</v>
      </c>
      <c r="J159" s="411"/>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1967</v>
      </c>
    </row>
    <row r="169" spans="2:13" ht="16.5" customHeight="1" thickBot="1">
      <c r="B169" s="110" t="s">
        <v>20484</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2">
        <v>10</v>
      </c>
      <c r="D170" s="413"/>
      <c r="E170" s="412">
        <v>10</v>
      </c>
      <c r="F170" s="413"/>
      <c r="G170" s="412">
        <v>10</v>
      </c>
      <c r="H170" s="413"/>
      <c r="I170" s="412">
        <v>10</v>
      </c>
      <c r="J170" s="413"/>
      <c r="K170" s="412">
        <v>8</v>
      </c>
      <c r="L170" s="413"/>
      <c r="M170" s="114">
        <f>SUM(C170:L170)</f>
        <v>48</v>
      </c>
    </row>
    <row r="171" spans="2:13" ht="16.5" customHeight="1">
      <c r="B171" s="108" t="s">
        <v>5516</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14">
        <f>SUM(C171:L171)</f>
        <v>37</v>
      </c>
    </row>
    <row r="172" spans="2:13" ht="16.5" customHeight="1" thickBot="1">
      <c r="B172" s="109" t="s">
        <v>6796</v>
      </c>
      <c r="C172" s="410">
        <v>1</v>
      </c>
      <c r="D172" s="411"/>
      <c r="E172" s="410">
        <v>0</v>
      </c>
      <c r="F172" s="411"/>
      <c r="G172" s="410">
        <v>0</v>
      </c>
      <c r="H172" s="411"/>
      <c r="I172" s="410">
        <v>2</v>
      </c>
      <c r="J172" s="411"/>
      <c r="K172" s="410">
        <v>0</v>
      </c>
      <c r="L172" s="411"/>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1967</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2">
        <v>8</v>
      </c>
      <c r="D183" s="413"/>
      <c r="E183" s="412">
        <v>3</v>
      </c>
      <c r="F183" s="413"/>
      <c r="G183" s="412">
        <v>0</v>
      </c>
      <c r="H183" s="413"/>
      <c r="I183" s="412">
        <v>0</v>
      </c>
      <c r="J183" s="413"/>
      <c r="K183" s="412">
        <v>0</v>
      </c>
      <c r="L183" s="413"/>
      <c r="M183" s="114">
        <f>SUM(C183:L183)</f>
        <v>11</v>
      </c>
    </row>
    <row r="184" spans="2:13" ht="16.5" customHeight="1">
      <c r="B184" s="108" t="s">
        <v>5516</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14">
        <f>SUM(C184:L184)</f>
        <v>10</v>
      </c>
    </row>
    <row r="185" spans="2:13" ht="16.5" customHeight="1" thickBot="1">
      <c r="B185" s="109" t="s">
        <v>6796</v>
      </c>
      <c r="C185" s="410">
        <v>0</v>
      </c>
      <c r="D185" s="411"/>
      <c r="E185" s="410">
        <v>0</v>
      </c>
      <c r="F185" s="411"/>
      <c r="G185" s="410">
        <v>0</v>
      </c>
      <c r="H185" s="411"/>
      <c r="I185" s="410">
        <v>0</v>
      </c>
      <c r="J185" s="411"/>
      <c r="K185" s="410">
        <v>0</v>
      </c>
      <c r="L185" s="411"/>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1967</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2">
        <v>0</v>
      </c>
      <c r="D196" s="413"/>
      <c r="E196" s="412">
        <v>0</v>
      </c>
      <c r="F196" s="413"/>
      <c r="G196" s="412">
        <v>0</v>
      </c>
      <c r="H196" s="413"/>
      <c r="I196" s="412">
        <v>0</v>
      </c>
      <c r="J196" s="413"/>
      <c r="K196" s="412">
        <v>0</v>
      </c>
      <c r="L196" s="413"/>
      <c r="M196" s="114">
        <f>SUM(C196:L196)</f>
        <v>0</v>
      </c>
    </row>
    <row r="197" spans="2:13" ht="16.5" customHeight="1">
      <c r="B197" s="108" t="s">
        <v>5516</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14">
        <f>SUM(C197:L197)</f>
        <v>0</v>
      </c>
    </row>
    <row r="198" spans="2:13" ht="16.5" customHeight="1" thickBot="1">
      <c r="B198" s="109" t="s">
        <v>6796</v>
      </c>
      <c r="C198" s="410">
        <v>0</v>
      </c>
      <c r="D198" s="411"/>
      <c r="E198" s="410">
        <v>0</v>
      </c>
      <c r="F198" s="411"/>
      <c r="G198" s="410">
        <v>0</v>
      </c>
      <c r="H198" s="411"/>
      <c r="I198" s="410">
        <v>0</v>
      </c>
      <c r="J198" s="411"/>
      <c r="K198" s="410">
        <v>0</v>
      </c>
      <c r="L198" s="411"/>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1967</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2">
        <v>0</v>
      </c>
      <c r="D209" s="413"/>
      <c r="E209" s="412">
        <v>0</v>
      </c>
      <c r="F209" s="413"/>
      <c r="G209" s="412">
        <v>0</v>
      </c>
      <c r="H209" s="413"/>
      <c r="I209" s="412">
        <v>0</v>
      </c>
      <c r="J209" s="413"/>
      <c r="K209" s="412">
        <v>0</v>
      </c>
      <c r="L209" s="413"/>
      <c r="M209" s="114">
        <f>SUM(C209:L209)</f>
        <v>0</v>
      </c>
    </row>
    <row r="210" spans="2:13" ht="16.5" customHeight="1">
      <c r="B210" s="108" t="s">
        <v>5516</v>
      </c>
      <c r="C210" s="412">
        <f>COUNTIFS(VODANET!$AA$5:$AA$4966,"&gt;="&amp;Mensal!C208,VODANET!$AA$5:$AA$4966,"&lt;="&amp;Mensal!D208)</f>
        <v>0</v>
      </c>
      <c r="D210" s="413"/>
      <c r="E210" s="412">
        <f>COUNTIFS(VODANET!$AA$5:$AA$4966,"&gt;="&amp;Mensal!E208,VODANET!$AA$5:$AA$4966,"&lt;="&amp;Mensal!F208)</f>
        <v>0</v>
      </c>
      <c r="F210" s="413"/>
      <c r="G210" s="412">
        <f>COUNTIFS(VODANET!$AA$5:$AA$4966,"&gt;="&amp;Mensal!G208,VODANET!$AA$5:$AA$4966,"&lt;="&amp;Mensal!H208)</f>
        <v>0</v>
      </c>
      <c r="H210" s="413"/>
      <c r="I210" s="412">
        <f>COUNTIFS(VODANET!$AA$5:$AA$4966,"&gt;="&amp;Mensal!I208,VODANET!$AA$5:$AA$4966,"&lt;="&amp;Mensal!J208)</f>
        <v>2</v>
      </c>
      <c r="J210" s="413"/>
      <c r="K210" s="412">
        <f>COUNTIFS(VODANET!$AA$5:$AA$4966,"&gt;="&amp;Mensal!K208,VODANET!$AA$5:$AA$4966,"&lt;="&amp;Mensal!L208)</f>
        <v>0</v>
      </c>
      <c r="L210" s="413"/>
      <c r="M210" s="114">
        <f>SUM(C210:L210)</f>
        <v>2</v>
      </c>
    </row>
    <row r="211" spans="2:13" ht="16.5" customHeight="1" thickBot="1">
      <c r="B211" s="109" t="s">
        <v>6796</v>
      </c>
      <c r="C211" s="410">
        <v>0</v>
      </c>
      <c r="D211" s="411"/>
      <c r="E211" s="410">
        <v>0</v>
      </c>
      <c r="F211" s="411"/>
      <c r="G211" s="410">
        <v>0</v>
      </c>
      <c r="H211" s="411"/>
      <c r="I211" s="410">
        <v>0</v>
      </c>
      <c r="J211" s="411"/>
      <c r="K211" s="410">
        <v>0</v>
      </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2</v>
      </c>
      <c r="E214" s="145">
        <f>COUNTIFS(VODANET!$AA$5:$AA$4966,"&gt;="&amp;C208,VODANET!$AA$5:$AA$4966,"&lt;="&amp;L208,VODANET!$L$5:$L$4966,"SH SAT")</f>
        <v>0</v>
      </c>
      <c r="F214" s="180">
        <f>SUM(C214:E214)</f>
        <v>2</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41567</v>
      </c>
      <c r="D2" s="136">
        <v>41573</v>
      </c>
    </row>
    <row r="3" spans="2:7" ht="16.5" customHeight="1" thickBot="1"/>
    <row r="4" spans="2:7" ht="26.25" customHeight="1" thickBot="1">
      <c r="B4" s="133" t="s">
        <v>6783</v>
      </c>
      <c r="C4" s="134" t="s">
        <v>6784</v>
      </c>
      <c r="D4" s="416" t="s">
        <v>6785</v>
      </c>
      <c r="E4" s="417"/>
    </row>
    <row r="5" spans="2:7" ht="16.5" customHeight="1">
      <c r="B5" s="124" t="s">
        <v>6786</v>
      </c>
      <c r="C5" s="125">
        <f>COUNTIF(VODANET!E5:E4966,"&lt;="&amp;D5)</f>
        <v>2074</v>
      </c>
      <c r="D5" s="126">
        <f>C2-3</f>
        <v>41564</v>
      </c>
      <c r="E5" s="127">
        <f>D5-4</f>
        <v>41560</v>
      </c>
    </row>
    <row r="6" spans="2:7" ht="16.5" customHeight="1">
      <c r="B6" s="117" t="s">
        <v>6787</v>
      </c>
      <c r="C6" s="119">
        <f>COUNTIFS(VODANET!E5:E4966,"&gt;="&amp;Semanal!C2,VODANET!E5:E4966,"&lt;="&amp;Semanal!D2)</f>
        <v>0</v>
      </c>
      <c r="D6" s="122">
        <f>C2</f>
        <v>41567</v>
      </c>
      <c r="E6" s="123">
        <f>D2</f>
        <v>41573</v>
      </c>
    </row>
    <row r="7" spans="2:7" ht="16.5" customHeight="1">
      <c r="B7" s="128" t="s">
        <v>6792</v>
      </c>
      <c r="C7" s="129">
        <f>COUNTIF(VODANET!AA5:AA4966,"&lt;="&amp;D5)+Mensal!F3</f>
        <v>1965</v>
      </c>
      <c r="D7" s="130">
        <f>D5</f>
        <v>41564</v>
      </c>
      <c r="E7" s="131">
        <f>D7-4</f>
        <v>41560</v>
      </c>
    </row>
    <row r="8" spans="2:7" ht="16.5" customHeight="1">
      <c r="B8" s="117" t="s">
        <v>6788</v>
      </c>
      <c r="C8" s="120">
        <f>(HLOOKUP(C2,Mensal!C208:'Mensal'!K210,3,0))+Mensal!F3</f>
        <v>2</v>
      </c>
      <c r="D8" s="122">
        <f>C2</f>
        <v>41567</v>
      </c>
      <c r="E8" s="123">
        <f>D2</f>
        <v>41573</v>
      </c>
    </row>
    <row r="9" spans="2:7" ht="16.5" customHeight="1">
      <c r="B9" s="128" t="s">
        <v>6789</v>
      </c>
      <c r="C9" s="132">
        <f>Mensal!F3</f>
        <v>0</v>
      </c>
      <c r="D9" s="414" t="s">
        <v>6790</v>
      </c>
      <c r="E9" s="415"/>
      <c r="G9" s="158"/>
    </row>
    <row r="10" spans="2:7" ht="16.5" customHeight="1">
      <c r="B10" s="117" t="s">
        <v>6793</v>
      </c>
      <c r="C10" s="119">
        <f>COUNTIF(VODANET!AA5:AA4966,"&lt;="&amp;Semanal!D5)</f>
        <v>1965</v>
      </c>
      <c r="D10" s="122">
        <f>D5</f>
        <v>41564</v>
      </c>
      <c r="E10" s="123">
        <f>E5</f>
        <v>41560</v>
      </c>
    </row>
    <row r="11" spans="2:7" ht="16.5" customHeight="1">
      <c r="B11" s="128" t="s">
        <v>6791</v>
      </c>
      <c r="C11" s="132">
        <f>COUNTIFS(VODANET!AA5:AA4966,"&gt;="&amp;Semanal!C2,VODANET!AA5:AA4966,"&lt;="&amp;Semanal!D2)</f>
        <v>2</v>
      </c>
      <c r="D11" s="130">
        <f>C2</f>
        <v>41567</v>
      </c>
      <c r="E11" s="131">
        <f>D2</f>
        <v>41573</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41567</v>
      </c>
      <c r="E13" s="131">
        <f>D2</f>
        <v>41573</v>
      </c>
    </row>
    <row r="14" spans="2:7" ht="16.5" customHeight="1">
      <c r="B14" s="117" t="s">
        <v>14079</v>
      </c>
      <c r="C14" s="120">
        <f>COUNTIFS(VODANET!AA5:AA4966,"&gt;="&amp;Semanal!D14,VODANET!AA5:AA4966,"&lt;="&amp;Semanal!E14,VODANET!L5:L4966,"VODANET")+Mensal!K3</f>
        <v>11</v>
      </c>
      <c r="D14" s="122">
        <f>D12</f>
        <v>41426</v>
      </c>
      <c r="E14" s="123">
        <f>E12</f>
        <v>41455</v>
      </c>
    </row>
    <row r="15" spans="2:7" ht="16.5" customHeight="1">
      <c r="B15" s="128" t="s">
        <v>14080</v>
      </c>
      <c r="C15" s="129">
        <f>COUNTIFS(VODANET!AA5:AA4966,"&gt;="&amp;Semanal!C2,VODANET!AA5:AA4966,"&lt;="&amp;Semanal!D2,VODANET!L5:L4966,"VODANET")+Mensal!K3</f>
        <v>2</v>
      </c>
      <c r="D15" s="130">
        <f>C2</f>
        <v>41567</v>
      </c>
      <c r="E15" s="131">
        <f>D2</f>
        <v>41573</v>
      </c>
    </row>
    <row r="16" spans="2:7" ht="16.5" customHeight="1">
      <c r="B16" s="117" t="s">
        <v>14081</v>
      </c>
      <c r="C16" s="120">
        <f>COUNTIFS(VODANET!AA7:AA4968,"&gt;="&amp;Semanal!D16,VODANET!AA7:AA4968,"&lt;="&amp;Semanal!E16,VODANET!L7:L4968,"SH SAT")+Mensal!M3</f>
        <v>96</v>
      </c>
      <c r="D16" s="122">
        <f>D14</f>
        <v>41426</v>
      </c>
      <c r="E16" s="123">
        <f>E14</f>
        <v>41455</v>
      </c>
    </row>
    <row r="17" spans="2:5" ht="16.5" customHeight="1">
      <c r="B17" s="128" t="s">
        <v>14082</v>
      </c>
      <c r="C17" s="129">
        <f>COUNTIFS(VODANET!AA7:AA4968,"&gt;="&amp;Semanal!C2,VODANET!AA7:AA4968,"&lt;="&amp;Semanal!D2,VODANET!L7:L4968,"SH SAT")+Mensal!M3</f>
        <v>0</v>
      </c>
      <c r="D17" s="190">
        <f>C2</f>
        <v>41567</v>
      </c>
      <c r="E17" s="191">
        <f>D2</f>
        <v>41573</v>
      </c>
    </row>
    <row r="18" spans="2:5" ht="16.5" customHeight="1" thickBot="1">
      <c r="B18" s="118" t="s">
        <v>6795</v>
      </c>
      <c r="C18" s="121">
        <v>0</v>
      </c>
      <c r="D18" s="137">
        <f>D2+3</f>
        <v>41576</v>
      </c>
      <c r="E18" s="138">
        <f>D18+4</f>
        <v>41580</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195" activePane="bottomLeft" state="frozen"/>
      <selection activeCell="P1" sqref="P1"/>
      <selection pane="bottomLeft" activeCell="R1208" sqref="R120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14837</v>
      </c>
      <c r="U1" s="16" t="s">
        <v>14838</v>
      </c>
      <c r="V1" s="16" t="s">
        <v>15564</v>
      </c>
      <c r="W1" s="16" t="s">
        <v>15565</v>
      </c>
      <c r="X1" s="16" t="s">
        <v>15566</v>
      </c>
      <c r="Y1" s="16" t="s">
        <v>15567</v>
      </c>
      <c r="Z1" s="16" t="s">
        <v>15568</v>
      </c>
      <c r="AA1" s="16" t="s">
        <v>15569</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14083</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14839</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20486</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19097</v>
      </c>
      <c r="L34" s="16" t="s">
        <v>4217</v>
      </c>
      <c r="M34" s="16" t="s">
        <v>1402</v>
      </c>
      <c r="N34" s="16" t="s">
        <v>234</v>
      </c>
      <c r="O34" s="16" t="s">
        <v>1337</v>
      </c>
      <c r="P34" s="3">
        <v>40918</v>
      </c>
      <c r="Q34" s="16" t="s">
        <v>19098</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16278</v>
      </c>
      <c r="I47" s="3">
        <v>41169</v>
      </c>
      <c r="J47" s="16" t="s">
        <v>14705</v>
      </c>
      <c r="K47" s="16" t="s">
        <v>4232</v>
      </c>
      <c r="L47" s="16" t="s">
        <v>4233</v>
      </c>
      <c r="M47" s="16" t="s">
        <v>14084</v>
      </c>
      <c r="N47" s="16" t="s">
        <v>16279</v>
      </c>
      <c r="O47" s="16" t="s">
        <v>1844</v>
      </c>
      <c r="P47" s="3">
        <v>41376</v>
      </c>
      <c r="Q47" s="28" t="s">
        <v>14706</v>
      </c>
      <c r="R47" s="16" t="s">
        <v>16280</v>
      </c>
      <c r="S47" s="16" t="s">
        <v>9558</v>
      </c>
      <c r="T47" s="16" t="s">
        <v>14839</v>
      </c>
      <c r="U47" s="16" t="s">
        <v>14931</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18442</v>
      </c>
      <c r="K52" s="16" t="s">
        <v>80</v>
      </c>
      <c r="L52" s="16" t="s">
        <v>4238</v>
      </c>
      <c r="M52" s="16" t="s">
        <v>18443</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15304</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14839</v>
      </c>
      <c r="U56" s="16" t="s">
        <v>14840</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14707</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19232</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20637</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14839</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14841</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14842</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14839</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14843</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20487</v>
      </c>
      <c r="L113" s="16" t="s">
        <v>4294</v>
      </c>
      <c r="M113" s="16" t="s">
        <v>20488</v>
      </c>
      <c r="N113" s="16" t="s">
        <v>1632</v>
      </c>
      <c r="O113" s="16" t="s">
        <v>1325</v>
      </c>
      <c r="P113" s="3">
        <v>40963</v>
      </c>
      <c r="Q113" s="28" t="s">
        <v>455</v>
      </c>
      <c r="R113" s="16" t="s">
        <v>455</v>
      </c>
      <c r="S113" s="16" t="s">
        <v>9631</v>
      </c>
      <c r="T113" s="16" t="s">
        <v>3998</v>
      </c>
      <c r="U113" s="16" t="s">
        <v>14844</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14085</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14839</v>
      </c>
      <c r="U118" s="16" t="s">
        <v>14845</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14846</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20418</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15788</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15789</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14839</v>
      </c>
      <c r="U136" s="16" t="s">
        <v>14847</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14848</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14839</v>
      </c>
      <c r="U140" s="16" t="s">
        <v>14849</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14839</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14850</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14851</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14852</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20489</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14853</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14839</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14854</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14855</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14856</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14839</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14857</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14839</v>
      </c>
      <c r="U174" s="16" t="s">
        <v>14858</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14859</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14708</v>
      </c>
      <c r="K178" s="16" t="s">
        <v>9213</v>
      </c>
      <c r="L178" s="16" t="s">
        <v>4366</v>
      </c>
      <c r="M178" s="16" t="s">
        <v>15258</v>
      </c>
      <c r="N178" s="16" t="s">
        <v>9266</v>
      </c>
      <c r="O178" s="16" t="s">
        <v>9257</v>
      </c>
      <c r="P178" s="3">
        <v>41233</v>
      </c>
      <c r="Q178" s="28" t="s">
        <v>455</v>
      </c>
      <c r="R178" s="16" t="s">
        <v>9728</v>
      </c>
      <c r="S178" s="16" t="s">
        <v>9729</v>
      </c>
      <c r="T178" s="16" t="s">
        <v>3998</v>
      </c>
      <c r="U178" s="16" t="s">
        <v>14860</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20490</v>
      </c>
      <c r="L180" s="16" t="s">
        <v>4368</v>
      </c>
      <c r="M180" s="16" t="s">
        <v>991</v>
      </c>
      <c r="N180" s="16" t="s">
        <v>5137</v>
      </c>
      <c r="O180" s="16" t="s">
        <v>4885</v>
      </c>
      <c r="P180" s="3">
        <v>41110</v>
      </c>
      <c r="Q180" s="16" t="s">
        <v>2015</v>
      </c>
      <c r="R180" s="16" t="s">
        <v>9731</v>
      </c>
      <c r="S180" s="16" t="s">
        <v>9732</v>
      </c>
      <c r="T180" s="16" t="s">
        <v>3998</v>
      </c>
      <c r="U180" s="16" t="s">
        <v>14855</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14839</v>
      </c>
      <c r="U181" s="16" t="s">
        <v>14858</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14839</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14839</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14861</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14839</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20419</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14862</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14863</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14843</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14839</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14855</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14864</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14864</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14839</v>
      </c>
      <c r="U200" s="16" t="s">
        <v>19888</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15189</v>
      </c>
      <c r="L201" s="16" t="s">
        <v>4390</v>
      </c>
      <c r="M201" s="16" t="s">
        <v>3872</v>
      </c>
      <c r="N201" s="16" t="s">
        <v>5650</v>
      </c>
      <c r="O201" s="16" t="s">
        <v>5630</v>
      </c>
      <c r="P201" s="3">
        <v>41124</v>
      </c>
      <c r="Q201" s="28" t="s">
        <v>15272</v>
      </c>
      <c r="R201" s="16" t="s">
        <v>9767</v>
      </c>
      <c r="S201" s="16" t="s">
        <v>9768</v>
      </c>
      <c r="T201" s="16" t="s">
        <v>3998</v>
      </c>
      <c r="U201" s="16" t="s">
        <v>14865</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20420</v>
      </c>
      <c r="K202" s="16" t="s">
        <v>7821</v>
      </c>
      <c r="L202" s="16" t="s">
        <v>4391</v>
      </c>
      <c r="M202" s="16" t="s">
        <v>20421</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20422</v>
      </c>
      <c r="K203" s="16" t="s">
        <v>4715</v>
      </c>
      <c r="L203" s="16" t="s">
        <v>4392</v>
      </c>
      <c r="M203" s="16">
        <v>3138955277</v>
      </c>
      <c r="N203" s="16" t="s">
        <v>6929</v>
      </c>
      <c r="O203" s="16" t="s">
        <v>2358</v>
      </c>
      <c r="P203" s="3">
        <v>41157</v>
      </c>
      <c r="Q203" s="28" t="s">
        <v>455</v>
      </c>
      <c r="R203" s="16" t="s">
        <v>9771</v>
      </c>
      <c r="S203" s="16" t="s">
        <v>9772</v>
      </c>
      <c r="T203" s="16" t="s">
        <v>3998</v>
      </c>
      <c r="U203" s="16" t="s">
        <v>14866</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14867</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14839</v>
      </c>
      <c r="U207" s="16" t="s">
        <v>14868</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14839</v>
      </c>
      <c r="U208" s="16" t="s">
        <v>14869</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14839</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14839</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15273</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14870</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17532</v>
      </c>
      <c r="K216" s="16" t="s">
        <v>3876</v>
      </c>
      <c r="L216" s="16" t="s">
        <v>4405</v>
      </c>
      <c r="M216" s="16" t="s">
        <v>17533</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14871</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14843</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14839</v>
      </c>
      <c r="U220" s="16" t="s">
        <v>14872</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14873</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14556</v>
      </c>
      <c r="N223" s="16" t="s">
        <v>2110</v>
      </c>
      <c r="O223" s="16" t="s">
        <v>1972</v>
      </c>
      <c r="P223" s="3">
        <v>40991</v>
      </c>
      <c r="Q223" s="16" t="s">
        <v>14557</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14839</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14839</v>
      </c>
      <c r="U225" s="16" t="s">
        <v>14874</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14875</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14839</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14876</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20491</v>
      </c>
      <c r="L231" s="16" t="s">
        <v>4423</v>
      </c>
      <c r="M231" s="16" t="s">
        <v>1936</v>
      </c>
      <c r="N231" s="16" t="s">
        <v>12044</v>
      </c>
      <c r="O231" s="16" t="s">
        <v>1844</v>
      </c>
      <c r="P231" s="3">
        <v>41254</v>
      </c>
      <c r="Q231" s="28" t="s">
        <v>4761</v>
      </c>
      <c r="R231" s="16" t="s">
        <v>9821</v>
      </c>
      <c r="S231" s="16" t="s">
        <v>9822</v>
      </c>
      <c r="T231" s="16" t="s">
        <v>14839</v>
      </c>
      <c r="U231" s="16" t="s">
        <v>14877</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14709</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14878</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14879</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14880</v>
      </c>
      <c r="K247" s="16" t="s">
        <v>2001</v>
      </c>
      <c r="L247" s="16" t="s">
        <v>4346</v>
      </c>
      <c r="M247" s="16" t="s">
        <v>14881</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14839</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15790</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14882</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14862</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14883</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14884</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18572</v>
      </c>
      <c r="I257" s="3">
        <v>41409</v>
      </c>
      <c r="J257" s="16" t="s">
        <v>2069</v>
      </c>
      <c r="K257" s="16" t="s">
        <v>18279</v>
      </c>
      <c r="L257" s="16" t="s">
        <v>4443</v>
      </c>
      <c r="M257" s="16" t="s">
        <v>2070</v>
      </c>
      <c r="N257" s="16" t="s">
        <v>18573</v>
      </c>
      <c r="O257" s="16" t="s">
        <v>17520</v>
      </c>
      <c r="P257" s="3">
        <v>41414</v>
      </c>
      <c r="Q257" s="16" t="s">
        <v>18280</v>
      </c>
      <c r="R257" s="16" t="s">
        <v>18574</v>
      </c>
      <c r="S257" s="16" t="s">
        <v>9851</v>
      </c>
      <c r="T257" s="16" t="s">
        <v>14839</v>
      </c>
      <c r="U257" s="16" t="s">
        <v>15049</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15274</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20423</v>
      </c>
      <c r="K259" s="16" t="s">
        <v>20424</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14885</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20425</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17610</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14886</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14887</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14888</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14889</v>
      </c>
      <c r="K269" s="16" t="s">
        <v>2174</v>
      </c>
      <c r="L269" s="16" t="s">
        <v>4455</v>
      </c>
      <c r="M269" s="16" t="s">
        <v>14890</v>
      </c>
      <c r="N269" s="16" t="s">
        <v>5800</v>
      </c>
      <c r="O269" s="16" t="s">
        <v>1963</v>
      </c>
      <c r="P269" s="3">
        <v>41129</v>
      </c>
      <c r="Q269" s="28" t="s">
        <v>15275</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14839</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14710</v>
      </c>
      <c r="K273" s="16" t="s">
        <v>14711</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14891</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14712</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15190</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14839</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14713</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14714</v>
      </c>
      <c r="L287" s="16" t="s">
        <v>4472</v>
      </c>
      <c r="M287" s="16" t="s">
        <v>2246</v>
      </c>
      <c r="N287" s="16" t="s">
        <v>2593</v>
      </c>
      <c r="O287" s="16" t="s">
        <v>1724</v>
      </c>
      <c r="P287" s="3">
        <v>41023</v>
      </c>
      <c r="Q287" s="28" t="s">
        <v>3029</v>
      </c>
      <c r="R287" s="16" t="s">
        <v>9899</v>
      </c>
      <c r="S287" s="16" t="s">
        <v>9900</v>
      </c>
      <c r="T287" s="16" t="s">
        <v>3998</v>
      </c>
      <c r="U287" s="16" t="s">
        <v>14892</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14715</v>
      </c>
      <c r="L288" s="16" t="s">
        <v>4473</v>
      </c>
      <c r="M288" s="16" t="s">
        <v>2248</v>
      </c>
      <c r="N288" s="16" t="s">
        <v>2594</v>
      </c>
      <c r="O288" s="16" t="s">
        <v>2358</v>
      </c>
      <c r="P288" s="3">
        <v>41023</v>
      </c>
      <c r="Q288" s="28" t="s">
        <v>3030</v>
      </c>
      <c r="R288" s="16" t="s">
        <v>9901</v>
      </c>
      <c r="S288" s="16" t="s">
        <v>9902</v>
      </c>
      <c r="T288" s="16" t="s">
        <v>3998</v>
      </c>
      <c r="U288" s="16" t="s">
        <v>14844</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14893</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14716</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14089</v>
      </c>
      <c r="G292" s="16" t="s">
        <v>116</v>
      </c>
      <c r="H292" s="16" t="s">
        <v>455</v>
      </c>
      <c r="I292" s="16" t="s">
        <v>455</v>
      </c>
      <c r="J292" s="16" t="s">
        <v>2255</v>
      </c>
      <c r="K292" s="16" t="s">
        <v>2256</v>
      </c>
      <c r="L292" s="16" t="s">
        <v>4476</v>
      </c>
      <c r="M292" s="16" t="s">
        <v>2257</v>
      </c>
      <c r="N292" s="16" t="s">
        <v>455</v>
      </c>
      <c r="O292" s="16" t="s">
        <v>455</v>
      </c>
      <c r="P292" s="16" t="s">
        <v>455</v>
      </c>
      <c r="Q292" s="28" t="s">
        <v>20236</v>
      </c>
      <c r="R292" s="16" t="s">
        <v>455</v>
      </c>
      <c r="S292" s="16" t="s">
        <v>9909</v>
      </c>
      <c r="T292" s="16" t="s">
        <v>14839</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14717</v>
      </c>
      <c r="K293" s="16" t="s">
        <v>14718</v>
      </c>
      <c r="L293" s="16" t="s">
        <v>4477</v>
      </c>
      <c r="M293" s="16" t="s">
        <v>2258</v>
      </c>
      <c r="N293" s="16" t="s">
        <v>2522</v>
      </c>
      <c r="O293" s="16" t="s">
        <v>1344</v>
      </c>
      <c r="P293" s="3">
        <v>41025</v>
      </c>
      <c r="Q293" s="28" t="s">
        <v>455</v>
      </c>
      <c r="R293" s="16" t="s">
        <v>9910</v>
      </c>
      <c r="S293" s="16" t="s">
        <v>9911</v>
      </c>
      <c r="T293" s="16" t="s">
        <v>14839</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14839</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15191</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14894</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14895</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14896</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14897</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14898</v>
      </c>
      <c r="L306" s="16" t="s">
        <v>4489</v>
      </c>
      <c r="M306" s="16">
        <v>3336261232</v>
      </c>
      <c r="N306" s="16" t="s">
        <v>5658</v>
      </c>
      <c r="O306" s="16" t="s">
        <v>5633</v>
      </c>
      <c r="P306" s="3">
        <v>41122</v>
      </c>
      <c r="Q306" s="28" t="s">
        <v>455</v>
      </c>
      <c r="R306" s="16" t="s">
        <v>9934</v>
      </c>
      <c r="S306" s="16" t="s">
        <v>9935</v>
      </c>
      <c r="T306" s="16" t="s">
        <v>3998</v>
      </c>
      <c r="U306" s="16" t="s">
        <v>14860</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15276</v>
      </c>
      <c r="R308" s="16" t="s">
        <v>9938</v>
      </c>
      <c r="S308" s="16" t="s">
        <v>9939</v>
      </c>
      <c r="T308" s="16" t="s">
        <v>3998</v>
      </c>
      <c r="U308" s="16" t="s">
        <v>14843</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14839</v>
      </c>
      <c r="U309" s="16" t="s">
        <v>14899</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14900</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14901</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14879</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14843</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15192</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14902</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14903</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15193</v>
      </c>
      <c r="L330" s="16" t="s">
        <v>4516</v>
      </c>
      <c r="M330" s="16">
        <v>3735241736</v>
      </c>
      <c r="N330" s="16" t="s">
        <v>4918</v>
      </c>
      <c r="O330" s="16" t="s">
        <v>1344</v>
      </c>
      <c r="P330" s="3">
        <v>41108</v>
      </c>
      <c r="Q330" s="28" t="s">
        <v>4045</v>
      </c>
      <c r="R330" s="16" t="s">
        <v>9981</v>
      </c>
      <c r="S330" s="16" t="s">
        <v>9982</v>
      </c>
      <c r="T330" s="16" t="s">
        <v>3998</v>
      </c>
      <c r="U330" s="16" t="s">
        <v>14904</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14864</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15194</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20492</v>
      </c>
      <c r="K335" s="16" t="s">
        <v>4047</v>
      </c>
      <c r="L335" s="16" t="s">
        <v>4521</v>
      </c>
      <c r="M335" s="16">
        <v>3335262218</v>
      </c>
      <c r="N335" s="16" t="s">
        <v>6254</v>
      </c>
      <c r="O335" s="16" t="s">
        <v>5526</v>
      </c>
      <c r="P335" s="3">
        <v>41137</v>
      </c>
      <c r="Q335" s="16" t="s">
        <v>4039</v>
      </c>
      <c r="R335" s="16" t="s">
        <v>9991</v>
      </c>
      <c r="S335" s="16" t="s">
        <v>9992</v>
      </c>
      <c r="T335" s="16" t="s">
        <v>3998</v>
      </c>
      <c r="U335" s="16" t="s">
        <v>14860</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20493</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20494</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20495</v>
      </c>
      <c r="K340" s="16" t="s">
        <v>2552</v>
      </c>
      <c r="L340" s="16" t="s">
        <v>4489</v>
      </c>
      <c r="M340" s="16" t="s">
        <v>20496</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14905</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14906</v>
      </c>
      <c r="K342" s="16" t="s">
        <v>14907</v>
      </c>
      <c r="L342" s="16" t="s">
        <v>4236</v>
      </c>
      <c r="M342" s="16" t="s">
        <v>15305</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14879</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14839</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15195</v>
      </c>
      <c r="L349" s="16" t="s">
        <v>4525</v>
      </c>
      <c r="M349" s="16" t="s">
        <v>15306</v>
      </c>
      <c r="N349" s="16" t="s">
        <v>2770</v>
      </c>
      <c r="O349" s="16" t="s">
        <v>1708</v>
      </c>
      <c r="P349" s="3">
        <v>41040</v>
      </c>
      <c r="Q349" s="28" t="s">
        <v>455</v>
      </c>
      <c r="R349" s="16" t="s">
        <v>10018</v>
      </c>
      <c r="S349" s="16" t="s">
        <v>10019</v>
      </c>
      <c r="T349" s="16" t="s">
        <v>3998</v>
      </c>
      <c r="U349" s="16" t="s">
        <v>14908</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14909</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14719</v>
      </c>
      <c r="L357" s="16" t="s">
        <v>4293</v>
      </c>
      <c r="M357" s="16" t="s">
        <v>2639</v>
      </c>
      <c r="N357" s="16" t="s">
        <v>3194</v>
      </c>
      <c r="O357" s="16" t="s">
        <v>1963</v>
      </c>
      <c r="P357" s="3">
        <v>41058</v>
      </c>
      <c r="Q357" s="28" t="s">
        <v>455</v>
      </c>
      <c r="R357" s="16" t="s">
        <v>10034</v>
      </c>
      <c r="S357" s="16" t="s">
        <v>10035</v>
      </c>
      <c r="T357" s="16" t="s">
        <v>3998</v>
      </c>
      <c r="U357" s="16" t="s">
        <v>14910</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15196</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15277</v>
      </c>
      <c r="R365" s="16" t="s">
        <v>10049</v>
      </c>
      <c r="S365" s="16" t="s">
        <v>10050</v>
      </c>
      <c r="T365" s="16" t="s">
        <v>3998</v>
      </c>
      <c r="U365" s="16" t="s">
        <v>14911</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14720</v>
      </c>
      <c r="L366" s="16" t="s">
        <v>4260</v>
      </c>
      <c r="M366" s="16" t="s">
        <v>2718</v>
      </c>
      <c r="N366" s="16" t="s">
        <v>4000</v>
      </c>
      <c r="O366" s="16" t="s">
        <v>3356</v>
      </c>
      <c r="P366" s="3">
        <v>41086</v>
      </c>
      <c r="Q366" s="16" t="s">
        <v>455</v>
      </c>
      <c r="R366" s="16" t="s">
        <v>10051</v>
      </c>
      <c r="S366" s="16" t="s">
        <v>10052</v>
      </c>
      <c r="T366" s="16" t="s">
        <v>3998</v>
      </c>
      <c r="U366" s="16" t="s">
        <v>14912</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19202</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14839</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14721</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14722</v>
      </c>
      <c r="L375" s="16" t="s">
        <v>4535</v>
      </c>
      <c r="M375" s="16" t="s">
        <v>2741</v>
      </c>
      <c r="N375" s="16" t="s">
        <v>4723</v>
      </c>
      <c r="O375" s="16" t="s">
        <v>1972</v>
      </c>
      <c r="P375" s="3">
        <v>41095</v>
      </c>
      <c r="Q375" s="28" t="s">
        <v>455</v>
      </c>
      <c r="R375" s="16" t="s">
        <v>10068</v>
      </c>
      <c r="S375" s="16" t="s">
        <v>10069</v>
      </c>
      <c r="T375" s="16" t="s">
        <v>3998</v>
      </c>
      <c r="U375" s="16" t="s">
        <v>14913</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14843</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14914</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14839</v>
      </c>
      <c r="U379" s="16" t="s">
        <v>14915</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14723</v>
      </c>
      <c r="L380" s="16" t="s">
        <v>4535</v>
      </c>
      <c r="M380" s="16" t="s">
        <v>2783</v>
      </c>
      <c r="N380" s="16" t="s">
        <v>4051</v>
      </c>
      <c r="O380" s="16" t="s">
        <v>4052</v>
      </c>
      <c r="P380" s="3">
        <v>41087</v>
      </c>
      <c r="Q380" s="16" t="s">
        <v>455</v>
      </c>
      <c r="R380" s="16" t="s">
        <v>10078</v>
      </c>
      <c r="S380" s="16" t="s">
        <v>10079</v>
      </c>
      <c r="T380" s="16" t="s">
        <v>3998</v>
      </c>
      <c r="U380" s="16" t="s">
        <v>14916</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19555</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14839</v>
      </c>
      <c r="U387" s="16" t="s">
        <v>14917</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15307</v>
      </c>
      <c r="I388" s="3">
        <v>41163</v>
      </c>
      <c r="J388" s="16" t="s">
        <v>2807</v>
      </c>
      <c r="K388" s="16" t="s">
        <v>2808</v>
      </c>
      <c r="L388" s="16" t="s">
        <v>4356</v>
      </c>
      <c r="M388" s="16" t="s">
        <v>2806</v>
      </c>
      <c r="N388" s="16" t="s">
        <v>15308</v>
      </c>
      <c r="O388" s="16" t="s">
        <v>4885</v>
      </c>
      <c r="P388" s="3">
        <v>41330</v>
      </c>
      <c r="Q388" s="28" t="s">
        <v>5964</v>
      </c>
      <c r="R388" s="16" t="s">
        <v>15309</v>
      </c>
      <c r="S388" s="16" t="s">
        <v>10093</v>
      </c>
      <c r="T388" s="16" t="s">
        <v>14839</v>
      </c>
      <c r="U388" s="16" t="s">
        <v>15022</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15310</v>
      </c>
      <c r="I389" s="3">
        <v>41163</v>
      </c>
      <c r="J389" s="16" t="s">
        <v>5965</v>
      </c>
      <c r="K389" s="16" t="s">
        <v>5966</v>
      </c>
      <c r="L389" s="16" t="s">
        <v>4356</v>
      </c>
      <c r="M389" s="16" t="s">
        <v>2806</v>
      </c>
      <c r="N389" s="16" t="s">
        <v>15311</v>
      </c>
      <c r="O389" s="16" t="s">
        <v>4885</v>
      </c>
      <c r="P389" s="3">
        <v>41327</v>
      </c>
      <c r="Q389" s="28" t="s">
        <v>5967</v>
      </c>
      <c r="R389" s="16" t="s">
        <v>15312</v>
      </c>
      <c r="S389" s="16" t="s">
        <v>10094</v>
      </c>
      <c r="T389" s="16" t="s">
        <v>14839</v>
      </c>
      <c r="U389" s="16" t="s">
        <v>15049</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14918</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14919</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15197</v>
      </c>
      <c r="K396" s="16" t="s">
        <v>15198</v>
      </c>
      <c r="L396" s="16" t="s">
        <v>4540</v>
      </c>
      <c r="M396" s="16" t="s">
        <v>2830</v>
      </c>
      <c r="N396" s="16" t="s">
        <v>9137</v>
      </c>
      <c r="O396" s="16" t="s">
        <v>9133</v>
      </c>
      <c r="P396" s="3">
        <v>41222</v>
      </c>
      <c r="Q396" s="28" t="s">
        <v>6801</v>
      </c>
      <c r="R396" s="16" t="s">
        <v>10106</v>
      </c>
      <c r="S396" s="16" t="s">
        <v>10107</v>
      </c>
      <c r="T396" s="16" t="s">
        <v>3998</v>
      </c>
      <c r="U396" s="16" t="s">
        <v>14920</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14839</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15199</v>
      </c>
      <c r="L399" s="16" t="s">
        <v>4357</v>
      </c>
      <c r="M399" s="16" t="s">
        <v>2835</v>
      </c>
      <c r="N399" s="16" t="s">
        <v>5149</v>
      </c>
      <c r="O399" s="16" t="s">
        <v>5122</v>
      </c>
      <c r="P399" s="16" t="s">
        <v>455</v>
      </c>
      <c r="Q399" s="28" t="s">
        <v>5235</v>
      </c>
      <c r="R399" s="16" t="s">
        <v>10111</v>
      </c>
      <c r="S399" s="16" t="s">
        <v>10112</v>
      </c>
      <c r="T399" s="16" t="s">
        <v>3998</v>
      </c>
      <c r="U399" s="28" t="s">
        <v>14921</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14839</v>
      </c>
      <c r="U400" s="16" t="s">
        <v>14922</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14839</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14923</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14839</v>
      </c>
      <c r="U404" s="16" t="s">
        <v>14924</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15313</v>
      </c>
      <c r="I405" s="3">
        <v>41163</v>
      </c>
      <c r="J405" s="16" t="s">
        <v>2848</v>
      </c>
      <c r="K405" s="16" t="s">
        <v>2849</v>
      </c>
      <c r="L405" s="16" t="s">
        <v>4356</v>
      </c>
      <c r="M405" s="16" t="s">
        <v>2806</v>
      </c>
      <c r="N405" s="16" t="s">
        <v>15314</v>
      </c>
      <c r="O405" s="16" t="s">
        <v>4885</v>
      </c>
      <c r="P405" s="3">
        <v>41325</v>
      </c>
      <c r="Q405" s="28" t="s">
        <v>5968</v>
      </c>
      <c r="R405" s="16" t="s">
        <v>15315</v>
      </c>
      <c r="S405" s="16" t="s">
        <v>10121</v>
      </c>
      <c r="T405" s="16" t="s">
        <v>14839</v>
      </c>
      <c r="U405" s="16" t="s">
        <v>15049</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17890</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14839</v>
      </c>
      <c r="U406" s="16" t="s">
        <v>14925</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15200</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20497</v>
      </c>
      <c r="K408" s="16" t="s">
        <v>20352</v>
      </c>
      <c r="L408" s="16" t="s">
        <v>4546</v>
      </c>
      <c r="M408" s="16" t="s">
        <v>2856</v>
      </c>
      <c r="N408" s="16" t="s">
        <v>12730</v>
      </c>
      <c r="O408" s="16" t="s">
        <v>12593</v>
      </c>
      <c r="P408" s="3">
        <v>41257</v>
      </c>
      <c r="Q408" s="28" t="s">
        <v>6498</v>
      </c>
      <c r="R408" s="16" t="s">
        <v>12175</v>
      </c>
      <c r="S408" s="16" t="s">
        <v>10125</v>
      </c>
      <c r="T408" s="16" t="s">
        <v>3998</v>
      </c>
      <c r="U408" s="16" t="s">
        <v>14926</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15201</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16281</v>
      </c>
      <c r="K413" s="16" t="s">
        <v>2869</v>
      </c>
      <c r="L413" s="16" t="s">
        <v>4547</v>
      </c>
      <c r="M413" s="16" t="s">
        <v>2868</v>
      </c>
      <c r="N413" s="16" t="s">
        <v>4055</v>
      </c>
      <c r="O413" s="16" t="s">
        <v>4056</v>
      </c>
      <c r="P413" s="3">
        <v>41087</v>
      </c>
      <c r="Q413" s="16" t="s">
        <v>16282</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14927</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14839</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14839</v>
      </c>
      <c r="U419" s="16" t="s">
        <v>14928</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14860</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15365</v>
      </c>
      <c r="I422" s="3">
        <v>41213</v>
      </c>
      <c r="J422" s="16" t="s">
        <v>2900</v>
      </c>
      <c r="K422" s="16" t="s">
        <v>2901</v>
      </c>
      <c r="L422" s="16" t="s">
        <v>4260</v>
      </c>
      <c r="M422" s="16" t="s">
        <v>2902</v>
      </c>
      <c r="N422" s="16" t="s">
        <v>15366</v>
      </c>
      <c r="O422" s="16" t="s">
        <v>15367</v>
      </c>
      <c r="P422" s="3">
        <v>41333</v>
      </c>
      <c r="Q422" s="28" t="s">
        <v>6802</v>
      </c>
      <c r="R422" s="16" t="s">
        <v>15368</v>
      </c>
      <c r="S422" s="16" t="s">
        <v>10150</v>
      </c>
      <c r="T422" s="16" t="s">
        <v>3998</v>
      </c>
      <c r="U422" s="16" t="s">
        <v>15369</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15370</v>
      </c>
      <c r="I423" s="3">
        <v>41177</v>
      </c>
      <c r="J423" s="16" t="s">
        <v>2903</v>
      </c>
      <c r="K423" s="16" t="s">
        <v>6255</v>
      </c>
      <c r="L423" s="16" t="s">
        <v>4260</v>
      </c>
      <c r="M423" s="16" t="s">
        <v>2904</v>
      </c>
      <c r="N423" s="16" t="s">
        <v>15485</v>
      </c>
      <c r="O423" s="16" t="s">
        <v>5621</v>
      </c>
      <c r="P423" s="3">
        <v>41334</v>
      </c>
      <c r="Q423" s="28" t="s">
        <v>6256</v>
      </c>
      <c r="R423" s="16" t="s">
        <v>15371</v>
      </c>
      <c r="S423" s="16" t="s">
        <v>10151</v>
      </c>
      <c r="T423" s="16" t="s">
        <v>14839</v>
      </c>
      <c r="U423" s="16" t="s">
        <v>15049</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15372</v>
      </c>
      <c r="I424" s="3">
        <v>41213</v>
      </c>
      <c r="J424" s="16" t="s">
        <v>2905</v>
      </c>
      <c r="K424" s="16" t="s">
        <v>2906</v>
      </c>
      <c r="L424" s="16" t="s">
        <v>4260</v>
      </c>
      <c r="M424" s="16" t="s">
        <v>2907</v>
      </c>
      <c r="N424" s="16" t="s">
        <v>15373</v>
      </c>
      <c r="O424" s="16" t="s">
        <v>5621</v>
      </c>
      <c r="P424" s="3">
        <v>41333</v>
      </c>
      <c r="Q424" s="28" t="s">
        <v>5969</v>
      </c>
      <c r="R424" s="16" t="s">
        <v>15374</v>
      </c>
      <c r="S424" s="16" t="s">
        <v>10152</v>
      </c>
      <c r="T424" s="16" t="s">
        <v>3998</v>
      </c>
      <c r="U424" s="16" t="s">
        <v>14913</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15486</v>
      </c>
      <c r="I425" s="3">
        <v>41232</v>
      </c>
      <c r="J425" s="16" t="s">
        <v>2908</v>
      </c>
      <c r="K425" s="16" t="s">
        <v>2909</v>
      </c>
      <c r="L425" s="16" t="s">
        <v>4260</v>
      </c>
      <c r="M425" s="16">
        <v>3384248389</v>
      </c>
      <c r="N425" s="16" t="s">
        <v>15487</v>
      </c>
      <c r="O425" s="16" t="s">
        <v>5621</v>
      </c>
      <c r="P425" s="3">
        <v>41373</v>
      </c>
      <c r="Q425" s="28" t="s">
        <v>9187</v>
      </c>
      <c r="R425" s="16" t="s">
        <v>15488</v>
      </c>
      <c r="S425" s="16" t="s">
        <v>10153</v>
      </c>
      <c r="T425" s="16" t="s">
        <v>3998</v>
      </c>
      <c r="U425" s="16" t="s">
        <v>14882</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14724</v>
      </c>
      <c r="K426" s="16" t="s">
        <v>2910</v>
      </c>
      <c r="L426" s="16" t="s">
        <v>4260</v>
      </c>
      <c r="M426" s="16" t="s">
        <v>15640</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14086</v>
      </c>
      <c r="I427" s="3">
        <v>41262</v>
      </c>
      <c r="J427" s="16" t="s">
        <v>2938</v>
      </c>
      <c r="K427" s="16" t="s">
        <v>2939</v>
      </c>
      <c r="L427" s="16" t="s">
        <v>4557</v>
      </c>
      <c r="M427" s="16" t="s">
        <v>8968</v>
      </c>
      <c r="N427" s="16" t="s">
        <v>14087</v>
      </c>
      <c r="O427" s="16" t="s">
        <v>3718</v>
      </c>
      <c r="P427" s="3">
        <v>41290</v>
      </c>
      <c r="Q427" s="28" t="s">
        <v>8411</v>
      </c>
      <c r="R427" s="16" t="s">
        <v>14088</v>
      </c>
      <c r="S427" s="16" t="s">
        <v>10156</v>
      </c>
      <c r="T427" s="16" t="s">
        <v>3998</v>
      </c>
      <c r="U427" s="16" t="s">
        <v>14913</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14929</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14930</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14725</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15202</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14882</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14839</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14839</v>
      </c>
      <c r="U445" s="16" t="s">
        <v>14931</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14839</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14932</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15203</v>
      </c>
      <c r="L450" s="16" t="s">
        <v>4570</v>
      </c>
      <c r="M450" s="16" t="s">
        <v>6815</v>
      </c>
      <c r="N450" s="16" t="s">
        <v>8972</v>
      </c>
      <c r="O450" s="16" t="s">
        <v>7378</v>
      </c>
      <c r="P450" s="3">
        <v>41213</v>
      </c>
      <c r="Q450" s="28" t="s">
        <v>6816</v>
      </c>
      <c r="R450" s="16" t="s">
        <v>10198</v>
      </c>
      <c r="S450" s="16" t="s">
        <v>10199</v>
      </c>
      <c r="T450" s="16" t="s">
        <v>14839</v>
      </c>
      <c r="U450" s="16" t="s">
        <v>14933</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14934</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19889</v>
      </c>
      <c r="I452" s="3">
        <v>41449</v>
      </c>
      <c r="J452" s="16" t="s">
        <v>3005</v>
      </c>
      <c r="K452" s="16" t="s">
        <v>3006</v>
      </c>
      <c r="L452" s="16" t="s">
        <v>4571</v>
      </c>
      <c r="M452" s="16" t="s">
        <v>3007</v>
      </c>
      <c r="N452" s="16" t="s">
        <v>20426</v>
      </c>
      <c r="O452" s="16" t="s">
        <v>15848</v>
      </c>
      <c r="P452" s="16">
        <v>41485</v>
      </c>
      <c r="Q452" s="28" t="s">
        <v>18444</v>
      </c>
      <c r="R452" s="16" t="s">
        <v>19890</v>
      </c>
      <c r="S452" s="16" t="s">
        <v>10202</v>
      </c>
      <c r="T452" s="16" t="s">
        <v>14839</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14839</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15375</v>
      </c>
      <c r="I457" s="3">
        <v>41296</v>
      </c>
      <c r="J457" s="16" t="s">
        <v>12735</v>
      </c>
      <c r="K457" s="16" t="s">
        <v>5971</v>
      </c>
      <c r="L457" s="16" t="s">
        <v>4888</v>
      </c>
      <c r="M457" s="16" t="s">
        <v>5972</v>
      </c>
      <c r="N457" s="16" t="s">
        <v>15376</v>
      </c>
      <c r="O457" s="16" t="s">
        <v>4885</v>
      </c>
      <c r="P457" s="3">
        <v>41332</v>
      </c>
      <c r="Q457" s="28" t="s">
        <v>6624</v>
      </c>
      <c r="R457" s="16" t="s">
        <v>15377</v>
      </c>
      <c r="S457" s="16" t="s">
        <v>10210</v>
      </c>
      <c r="T457" s="16" t="s">
        <v>14839</v>
      </c>
      <c r="U457" s="16" t="s">
        <v>14931</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14864</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14935</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14848</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15204</v>
      </c>
      <c r="L462" s="16" t="s">
        <v>13387</v>
      </c>
      <c r="M462" s="16" t="s">
        <v>3088</v>
      </c>
      <c r="N462" s="16" t="s">
        <v>4067</v>
      </c>
      <c r="O462" s="16" t="s">
        <v>1844</v>
      </c>
      <c r="P462" s="3">
        <v>41088</v>
      </c>
      <c r="Q462" s="28" t="s">
        <v>455</v>
      </c>
      <c r="R462" s="16" t="s">
        <v>10219</v>
      </c>
      <c r="S462" s="16" t="s">
        <v>10220</v>
      </c>
      <c r="T462" s="16" t="s">
        <v>3998</v>
      </c>
      <c r="U462" s="16" t="s">
        <v>14936</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14937</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14938</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14939</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14940</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14726</v>
      </c>
      <c r="L469" s="16" t="s">
        <v>4583</v>
      </c>
      <c r="M469" s="16" t="s">
        <v>3135</v>
      </c>
      <c r="N469" s="16" t="s">
        <v>3399</v>
      </c>
      <c r="O469" s="16" t="s">
        <v>3179</v>
      </c>
      <c r="P469" s="3">
        <v>41066</v>
      </c>
      <c r="Q469" s="16" t="s">
        <v>14727</v>
      </c>
      <c r="R469" s="16" t="s">
        <v>10233</v>
      </c>
      <c r="S469" s="16" t="s">
        <v>10234</v>
      </c>
      <c r="T469" s="16" t="s">
        <v>3998</v>
      </c>
      <c r="U469" s="16" t="s">
        <v>14941</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14864</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14848</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14839</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20498</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20499</v>
      </c>
      <c r="K479" s="16" t="s">
        <v>20500</v>
      </c>
      <c r="L479" s="16" t="s">
        <v>4596</v>
      </c>
      <c r="M479" s="16" t="s">
        <v>3209</v>
      </c>
      <c r="N479" s="16" t="s">
        <v>4923</v>
      </c>
      <c r="O479" s="16" t="s">
        <v>4900</v>
      </c>
      <c r="P479" s="3">
        <v>41107</v>
      </c>
      <c r="Q479" s="28" t="s">
        <v>455</v>
      </c>
      <c r="R479" s="16" t="s">
        <v>10252</v>
      </c>
      <c r="S479" s="16" t="s">
        <v>10253</v>
      </c>
      <c r="T479" s="16" t="s">
        <v>3998</v>
      </c>
      <c r="U479" s="16" t="s">
        <v>14942</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20501</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20502</v>
      </c>
      <c r="K482" s="16" t="s">
        <v>3215</v>
      </c>
      <c r="L482" s="16" t="s">
        <v>4599</v>
      </c>
      <c r="M482" s="16" t="s">
        <v>20503</v>
      </c>
      <c r="N482" s="16" t="s">
        <v>7811</v>
      </c>
      <c r="O482" s="16" t="s">
        <v>5630</v>
      </c>
      <c r="P482" s="3">
        <v>41176</v>
      </c>
      <c r="Q482" s="28" t="s">
        <v>6818</v>
      </c>
      <c r="R482" s="16" t="s">
        <v>10258</v>
      </c>
      <c r="S482" s="16" t="s">
        <v>10259</v>
      </c>
      <c r="T482" s="16" t="s">
        <v>3998</v>
      </c>
      <c r="U482" s="16" t="s">
        <v>14852</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20504</v>
      </c>
      <c r="K483" s="16" t="s">
        <v>3216</v>
      </c>
      <c r="L483" s="16" t="s">
        <v>4600</v>
      </c>
      <c r="M483" s="16" t="s">
        <v>3217</v>
      </c>
      <c r="N483" s="16" t="s">
        <v>5535</v>
      </c>
      <c r="O483" s="16" t="s">
        <v>1367</v>
      </c>
      <c r="P483" s="3">
        <v>41114</v>
      </c>
      <c r="Q483" s="16" t="s">
        <v>3428</v>
      </c>
      <c r="R483" s="16" t="s">
        <v>10260</v>
      </c>
      <c r="S483" s="16" t="s">
        <v>10261</v>
      </c>
      <c r="T483" s="16" t="s">
        <v>3998</v>
      </c>
      <c r="U483" s="16" t="s">
        <v>14943</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14944</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20505</v>
      </c>
      <c r="K485" s="16" t="s">
        <v>3221</v>
      </c>
      <c r="L485" s="16" t="s">
        <v>4604</v>
      </c>
      <c r="M485" s="16" t="s">
        <v>20506</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20507</v>
      </c>
      <c r="K487" s="16" t="s">
        <v>15205</v>
      </c>
      <c r="L487" s="16" t="s">
        <v>4600</v>
      </c>
      <c r="M487" s="16" t="s">
        <v>20508</v>
      </c>
      <c r="N487" s="16" t="s">
        <v>5155</v>
      </c>
      <c r="O487" s="16" t="s">
        <v>4594</v>
      </c>
      <c r="P487" s="3">
        <v>41110</v>
      </c>
      <c r="Q487" s="16" t="s">
        <v>3403</v>
      </c>
      <c r="R487" s="16" t="s">
        <v>10267</v>
      </c>
      <c r="S487" s="16" t="s">
        <v>10268</v>
      </c>
      <c r="T487" s="16" t="s">
        <v>3998</v>
      </c>
      <c r="U487" s="16" t="s">
        <v>14843</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20509</v>
      </c>
      <c r="K488" s="16" t="s">
        <v>14945</v>
      </c>
      <c r="L488" s="16" t="s">
        <v>4606</v>
      </c>
      <c r="M488" s="16" t="s">
        <v>20510</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20511</v>
      </c>
      <c r="K489" s="16" t="s">
        <v>3224</v>
      </c>
      <c r="L489" s="16" t="s">
        <v>4607</v>
      </c>
      <c r="M489" s="16" t="s">
        <v>20512</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14839</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20513</v>
      </c>
      <c r="K491" s="16" t="s">
        <v>3933</v>
      </c>
      <c r="L491" s="16" t="s">
        <v>4600</v>
      </c>
      <c r="M491" s="16" t="s">
        <v>3228</v>
      </c>
      <c r="N491" s="16" t="s">
        <v>5536</v>
      </c>
      <c r="O491" s="16" t="s">
        <v>4885</v>
      </c>
      <c r="P491" s="3">
        <v>41115</v>
      </c>
      <c r="Q491" s="16" t="s">
        <v>455</v>
      </c>
      <c r="R491" s="16" t="s">
        <v>10274</v>
      </c>
      <c r="S491" s="16" t="s">
        <v>10275</v>
      </c>
      <c r="T491" s="16" t="s">
        <v>3998</v>
      </c>
      <c r="U491" s="16" t="s">
        <v>14946</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14839</v>
      </c>
      <c r="U492" s="16" t="s">
        <v>14947</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14855</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20514</v>
      </c>
      <c r="K495" s="16" t="s">
        <v>3237</v>
      </c>
      <c r="L495" s="16" t="s">
        <v>4613</v>
      </c>
      <c r="M495" s="16" t="s">
        <v>3238</v>
      </c>
      <c r="N495" s="16" t="s">
        <v>4926</v>
      </c>
      <c r="O495" s="16" t="s">
        <v>4927</v>
      </c>
      <c r="P495" s="3">
        <v>41151</v>
      </c>
      <c r="Q495" s="16" t="s">
        <v>455</v>
      </c>
      <c r="R495" s="16" t="s">
        <v>10282</v>
      </c>
      <c r="S495" s="16" t="s">
        <v>10283</v>
      </c>
      <c r="T495" s="16" t="s">
        <v>3998</v>
      </c>
      <c r="U495" s="16" t="s">
        <v>14948</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20515</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20516</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20517</v>
      </c>
      <c r="K498" s="16" t="s">
        <v>3242</v>
      </c>
      <c r="L498" s="16" t="s">
        <v>4617</v>
      </c>
      <c r="M498" s="16" t="s">
        <v>3243</v>
      </c>
      <c r="N498" s="16" t="s">
        <v>4893</v>
      </c>
      <c r="O498" s="16" t="s">
        <v>4885</v>
      </c>
      <c r="P498" s="3">
        <v>41099</v>
      </c>
      <c r="Q498" s="16" t="s">
        <v>455</v>
      </c>
      <c r="R498" s="16" t="s">
        <v>10287</v>
      </c>
      <c r="S498" s="16" t="s">
        <v>10288</v>
      </c>
      <c r="T498" s="16" t="s">
        <v>3998</v>
      </c>
      <c r="U498" s="16" t="s">
        <v>14946</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14860</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14839</v>
      </c>
      <c r="U500" s="16" t="s">
        <v>14949</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14839</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15570</v>
      </c>
      <c r="K502" s="16" t="s">
        <v>4626</v>
      </c>
      <c r="L502" s="16" t="s">
        <v>4627</v>
      </c>
      <c r="M502" s="16" t="s">
        <v>3256</v>
      </c>
      <c r="N502" s="16" t="s">
        <v>5977</v>
      </c>
      <c r="O502" s="16" t="s">
        <v>3918</v>
      </c>
      <c r="P502" s="3">
        <v>41131</v>
      </c>
      <c r="Q502" s="16" t="s">
        <v>4628</v>
      </c>
      <c r="R502" s="16" t="s">
        <v>10295</v>
      </c>
      <c r="S502" s="16" t="s">
        <v>10296</v>
      </c>
      <c r="T502" s="16" t="s">
        <v>3998</v>
      </c>
      <c r="U502" s="16" t="s">
        <v>14950</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14951</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14839</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14952</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15949</v>
      </c>
      <c r="I507" s="3">
        <v>41149</v>
      </c>
      <c r="J507" s="16" t="s">
        <v>3267</v>
      </c>
      <c r="K507" s="16" t="s">
        <v>3268</v>
      </c>
      <c r="L507" s="16" t="s">
        <v>4641</v>
      </c>
      <c r="M507" s="16" t="s">
        <v>20427</v>
      </c>
      <c r="N507" s="16" t="s">
        <v>15950</v>
      </c>
      <c r="O507" s="16" t="s">
        <v>2751</v>
      </c>
      <c r="P507" s="3">
        <v>41367</v>
      </c>
      <c r="Q507" s="28" t="s">
        <v>8133</v>
      </c>
      <c r="R507" s="16" t="s">
        <v>15951</v>
      </c>
      <c r="S507" s="16" t="s">
        <v>10305</v>
      </c>
      <c r="T507" s="16" t="s">
        <v>14839</v>
      </c>
      <c r="U507" s="16" t="s">
        <v>15952</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14953</v>
      </c>
      <c r="L508" s="16" t="s">
        <v>4642</v>
      </c>
      <c r="M508" s="16" t="s">
        <v>3271</v>
      </c>
      <c r="N508" s="16" t="s">
        <v>17611</v>
      </c>
      <c r="O508" s="16" t="s">
        <v>7180</v>
      </c>
      <c r="P508" s="3">
        <v>41387</v>
      </c>
      <c r="Q508" s="28" t="s">
        <v>15489</v>
      </c>
      <c r="R508" s="16" t="s">
        <v>10306</v>
      </c>
      <c r="S508" s="16" t="s">
        <v>10307</v>
      </c>
      <c r="T508" s="16" t="s">
        <v>14839</v>
      </c>
      <c r="U508" s="16" t="s">
        <v>17612</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14954</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14728</v>
      </c>
      <c r="L514" s="16" t="s">
        <v>4651</v>
      </c>
      <c r="M514" s="16" t="s">
        <v>14729</v>
      </c>
      <c r="N514" s="16" t="s">
        <v>16283</v>
      </c>
      <c r="O514" s="16" t="s">
        <v>16284</v>
      </c>
      <c r="P514" s="3">
        <v>41376</v>
      </c>
      <c r="Q514" s="28" t="s">
        <v>14558</v>
      </c>
      <c r="R514" s="16" t="s">
        <v>10318</v>
      </c>
      <c r="S514" s="16" t="s">
        <v>10319</v>
      </c>
      <c r="T514" s="16" t="s">
        <v>14839</v>
      </c>
      <c r="U514" s="16" t="s">
        <v>16285</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14902</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15206</v>
      </c>
      <c r="L517" s="16" t="s">
        <v>4935</v>
      </c>
      <c r="M517" s="16" t="s">
        <v>3299</v>
      </c>
      <c r="N517" s="16" t="s">
        <v>4017</v>
      </c>
      <c r="O517" s="16" t="s">
        <v>4018</v>
      </c>
      <c r="P517" s="3">
        <v>41087</v>
      </c>
      <c r="Q517" s="28" t="s">
        <v>455</v>
      </c>
      <c r="R517" s="16" t="s">
        <v>10179</v>
      </c>
      <c r="S517" s="16" t="s">
        <v>10324</v>
      </c>
      <c r="T517" s="16" t="s">
        <v>3998</v>
      </c>
      <c r="U517" s="16" t="s">
        <v>14955</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14839</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14864</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15571</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14956</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14850</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14957</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14860</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14958</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15207</v>
      </c>
      <c r="L533" s="16" t="s">
        <v>5812</v>
      </c>
      <c r="M533" s="16" t="s">
        <v>3470</v>
      </c>
      <c r="N533" s="16" t="s">
        <v>5542</v>
      </c>
      <c r="O533" s="16" t="s">
        <v>5265</v>
      </c>
      <c r="P533" s="3">
        <v>41148</v>
      </c>
      <c r="Q533" s="28" t="s">
        <v>3739</v>
      </c>
      <c r="R533" s="16" t="s">
        <v>10355</v>
      </c>
      <c r="S533" s="16" t="s">
        <v>10356</v>
      </c>
      <c r="T533" s="16" t="s">
        <v>3998</v>
      </c>
      <c r="U533" s="16" t="s">
        <v>14959</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14843</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15378</v>
      </c>
      <c r="I536" s="3">
        <v>41129</v>
      </c>
      <c r="J536" s="16" t="s">
        <v>3480</v>
      </c>
      <c r="K536" s="16" t="s">
        <v>3481</v>
      </c>
      <c r="L536" s="16" t="s">
        <v>4517</v>
      </c>
      <c r="M536" s="16" t="s">
        <v>3482</v>
      </c>
      <c r="N536" s="16" t="s">
        <v>15379</v>
      </c>
      <c r="O536" s="16" t="s">
        <v>6138</v>
      </c>
      <c r="P536" s="3">
        <v>41334</v>
      </c>
      <c r="Q536" s="28" t="s">
        <v>4072</v>
      </c>
      <c r="R536" s="16" t="s">
        <v>15380</v>
      </c>
      <c r="S536" s="16" t="s">
        <v>10361</v>
      </c>
      <c r="T536" s="16" t="s">
        <v>14839</v>
      </c>
      <c r="U536" s="16" t="s">
        <v>14858</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19679</v>
      </c>
      <c r="I538" s="3">
        <v>41437</v>
      </c>
      <c r="J538" s="16" t="s">
        <v>3487</v>
      </c>
      <c r="K538" s="16" t="s">
        <v>3488</v>
      </c>
      <c r="L538" s="16" t="s">
        <v>5174</v>
      </c>
      <c r="M538" s="16" t="s">
        <v>3489</v>
      </c>
      <c r="N538" s="16" t="s">
        <v>19680</v>
      </c>
      <c r="O538" s="16" t="s">
        <v>6138</v>
      </c>
      <c r="P538" s="3">
        <v>41438</v>
      </c>
      <c r="Q538" s="28" t="s">
        <v>18445</v>
      </c>
      <c r="R538" s="16" t="s">
        <v>10364</v>
      </c>
      <c r="S538" s="16" t="s">
        <v>10364</v>
      </c>
      <c r="T538" s="16" t="s">
        <v>14839</v>
      </c>
      <c r="U538" s="16" t="s">
        <v>19681</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14960</v>
      </c>
      <c r="K541" s="16" t="s">
        <v>20563</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15381</v>
      </c>
      <c r="I542" s="3">
        <v>41169</v>
      </c>
      <c r="J542" s="16" t="s">
        <v>6504</v>
      </c>
      <c r="K542" s="16" t="s">
        <v>3496</v>
      </c>
      <c r="L542" s="16" t="s">
        <v>5174</v>
      </c>
      <c r="M542" s="16" t="s">
        <v>3489</v>
      </c>
      <c r="N542" s="16" t="s">
        <v>15382</v>
      </c>
      <c r="O542" s="16" t="s">
        <v>6853</v>
      </c>
      <c r="P542" s="3">
        <v>41332</v>
      </c>
      <c r="Q542" s="28" t="s">
        <v>6505</v>
      </c>
      <c r="R542" s="16" t="s">
        <v>15383</v>
      </c>
      <c r="S542" s="16" t="s">
        <v>10371</v>
      </c>
      <c r="T542" s="16" t="s">
        <v>3998</v>
      </c>
      <c r="U542" s="16" t="s">
        <v>15384</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14961</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19610</v>
      </c>
      <c r="I552" s="3">
        <v>41437</v>
      </c>
      <c r="J552" s="16" t="s">
        <v>3529</v>
      </c>
      <c r="K552" s="16" t="s">
        <v>3530</v>
      </c>
      <c r="L552" s="16" t="s">
        <v>5174</v>
      </c>
      <c r="M552" s="16" t="s">
        <v>3489</v>
      </c>
      <c r="N552" s="16" t="s">
        <v>19611</v>
      </c>
      <c r="O552" s="16" t="s">
        <v>2751</v>
      </c>
      <c r="P552" s="3">
        <v>41437</v>
      </c>
      <c r="Q552" s="28" t="s">
        <v>18446</v>
      </c>
      <c r="R552" s="16" t="s">
        <v>19612</v>
      </c>
      <c r="S552" s="16" t="s">
        <v>10390</v>
      </c>
      <c r="T552" s="16" t="s">
        <v>3998</v>
      </c>
      <c r="U552" s="16" t="s">
        <v>15573</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14962</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15316</v>
      </c>
      <c r="I554" s="3">
        <v>41169</v>
      </c>
      <c r="J554" s="16" t="s">
        <v>3564</v>
      </c>
      <c r="K554" s="16" t="s">
        <v>3565</v>
      </c>
      <c r="L554" s="16" t="s">
        <v>5174</v>
      </c>
      <c r="M554" s="16" t="s">
        <v>13601</v>
      </c>
      <c r="N554" s="16" t="s">
        <v>15317</v>
      </c>
      <c r="O554" s="16" t="s">
        <v>6138</v>
      </c>
      <c r="P554" s="3">
        <v>41333</v>
      </c>
      <c r="Q554" s="28" t="s">
        <v>6507</v>
      </c>
      <c r="R554" s="16" t="s">
        <v>15318</v>
      </c>
      <c r="S554" s="16" t="s">
        <v>10393</v>
      </c>
      <c r="T554" s="16" t="s">
        <v>14839</v>
      </c>
      <c r="U554" s="16" t="s">
        <v>14949</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14839</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15319</v>
      </c>
      <c r="I556" s="3">
        <v>41169</v>
      </c>
      <c r="J556" s="16" t="s">
        <v>3569</v>
      </c>
      <c r="K556" s="16" t="s">
        <v>4894</v>
      </c>
      <c r="L556" s="16" t="s">
        <v>4895</v>
      </c>
      <c r="M556" s="16" t="s">
        <v>3570</v>
      </c>
      <c r="N556" s="16" t="s">
        <v>15385</v>
      </c>
      <c r="O556" s="16" t="s">
        <v>7180</v>
      </c>
      <c r="P556" s="3">
        <v>41332</v>
      </c>
      <c r="Q556" s="28" t="s">
        <v>4896</v>
      </c>
      <c r="R556" s="16" t="s">
        <v>15320</v>
      </c>
      <c r="S556" s="16" t="s">
        <v>10395</v>
      </c>
      <c r="T556" s="16" t="s">
        <v>14839</v>
      </c>
      <c r="U556" s="16" t="s">
        <v>14949</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14839</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14839</v>
      </c>
      <c r="U558" s="16" t="s">
        <v>14924</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14963</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14089</v>
      </c>
      <c r="G560" s="16" t="s">
        <v>3508</v>
      </c>
      <c r="H560" s="16" t="s">
        <v>20178</v>
      </c>
      <c r="I560" s="3">
        <v>41143</v>
      </c>
      <c r="J560" s="16" t="s">
        <v>3579</v>
      </c>
      <c r="K560" s="16" t="s">
        <v>3580</v>
      </c>
      <c r="L560" s="16" t="s">
        <v>4895</v>
      </c>
      <c r="M560" s="16" t="s">
        <v>3515</v>
      </c>
      <c r="N560" s="16" t="s">
        <v>20179</v>
      </c>
      <c r="O560" s="16" t="s">
        <v>12031</v>
      </c>
      <c r="P560" s="16">
        <v>41457</v>
      </c>
      <c r="Q560" s="28" t="s">
        <v>8287</v>
      </c>
      <c r="R560" s="16" t="s">
        <v>20180</v>
      </c>
      <c r="S560" s="16" t="s">
        <v>10403</v>
      </c>
      <c r="T560" s="16" t="s">
        <v>14839</v>
      </c>
      <c r="U560" s="16" t="s">
        <v>15405</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14964</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15386</v>
      </c>
      <c r="I562" s="3">
        <v>41333</v>
      </c>
      <c r="J562" s="16" t="s">
        <v>3585</v>
      </c>
      <c r="K562" s="16" t="s">
        <v>3586</v>
      </c>
      <c r="L562" s="16" t="s">
        <v>4517</v>
      </c>
      <c r="M562" s="16" t="s">
        <v>13602</v>
      </c>
      <c r="N562" s="16" t="s">
        <v>15387</v>
      </c>
      <c r="O562" s="16" t="s">
        <v>6138</v>
      </c>
      <c r="P562" s="3">
        <v>41333</v>
      </c>
      <c r="Q562" s="28" t="s">
        <v>6508</v>
      </c>
      <c r="R562" s="16" t="s">
        <v>15388</v>
      </c>
      <c r="S562" s="16" t="s">
        <v>10406</v>
      </c>
      <c r="T562" s="16" t="s">
        <v>14839</v>
      </c>
      <c r="U562" s="16" t="s">
        <v>14949</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14965</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19613</v>
      </c>
      <c r="I564" s="3">
        <v>41435</v>
      </c>
      <c r="J564" s="16" t="s">
        <v>3590</v>
      </c>
      <c r="K564" s="16" t="s">
        <v>18447</v>
      </c>
      <c r="L564" s="16" t="s">
        <v>5811</v>
      </c>
      <c r="M564" s="16" t="s">
        <v>3591</v>
      </c>
      <c r="N564" s="16" t="s">
        <v>19614</v>
      </c>
      <c r="O564" s="16" t="s">
        <v>4943</v>
      </c>
      <c r="P564" s="3">
        <v>41436</v>
      </c>
      <c r="Q564" s="28" t="s">
        <v>18448</v>
      </c>
      <c r="R564" s="16" t="s">
        <v>19615</v>
      </c>
      <c r="S564" s="16" t="s">
        <v>10409</v>
      </c>
      <c r="T564" s="16" t="s">
        <v>14839</v>
      </c>
      <c r="U564" s="16" t="s">
        <v>15049</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14839</v>
      </c>
      <c r="U565" s="16" t="s">
        <v>14966</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15572</v>
      </c>
      <c r="O566" s="16" t="s">
        <v>5621</v>
      </c>
      <c r="P566" s="3">
        <v>41341</v>
      </c>
      <c r="Q566" s="28" t="s">
        <v>6822</v>
      </c>
      <c r="R566" s="16" t="s">
        <v>10412</v>
      </c>
      <c r="S566" s="16" t="s">
        <v>10413</v>
      </c>
      <c r="T566" s="16" t="s">
        <v>3998</v>
      </c>
      <c r="U566" s="16" t="s">
        <v>15573</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14730</v>
      </c>
      <c r="K567" s="16" t="s">
        <v>3595</v>
      </c>
      <c r="L567" s="16" t="s">
        <v>5811</v>
      </c>
      <c r="M567" s="16" t="s">
        <v>3591</v>
      </c>
      <c r="N567" s="16" t="s">
        <v>8976</v>
      </c>
      <c r="O567" s="16" t="s">
        <v>7983</v>
      </c>
      <c r="P567" s="3">
        <v>41221</v>
      </c>
      <c r="Q567" s="28" t="s">
        <v>6823</v>
      </c>
      <c r="R567" s="16" t="s">
        <v>10414</v>
      </c>
      <c r="S567" s="16" t="s">
        <v>10415</v>
      </c>
      <c r="T567" s="16" t="s">
        <v>14839</v>
      </c>
      <c r="U567" s="16" t="s">
        <v>14858</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20063</v>
      </c>
      <c r="R569" s="16" t="s">
        <v>10418</v>
      </c>
      <c r="S569" s="16" t="s">
        <v>10419</v>
      </c>
      <c r="T569" s="16" t="s">
        <v>3998</v>
      </c>
      <c r="U569" s="16" t="s">
        <v>14967</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14968</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14089</v>
      </c>
      <c r="G571" s="16" t="s">
        <v>3550</v>
      </c>
      <c r="H571" s="16" t="s">
        <v>20064</v>
      </c>
      <c r="I571" s="3">
        <v>41197</v>
      </c>
      <c r="J571" s="16" t="s">
        <v>3604</v>
      </c>
      <c r="K571" s="16" t="s">
        <v>20065</v>
      </c>
      <c r="L571" s="16" t="s">
        <v>5811</v>
      </c>
      <c r="M571" s="16" t="s">
        <v>3591</v>
      </c>
      <c r="N571" s="16" t="s">
        <v>20066</v>
      </c>
      <c r="O571" s="16" t="s">
        <v>11997</v>
      </c>
      <c r="P571" s="3">
        <v>41453</v>
      </c>
      <c r="Q571" s="28" t="s">
        <v>20067</v>
      </c>
      <c r="R571" s="16" t="s">
        <v>10418</v>
      </c>
      <c r="S571" s="16" t="s">
        <v>10422</v>
      </c>
      <c r="T571" s="16" t="s">
        <v>14839</v>
      </c>
      <c r="U571" s="16" t="s">
        <v>15405</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17044</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14839</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14839</v>
      </c>
      <c r="U575" s="16" t="s">
        <v>14931</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14950</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15389</v>
      </c>
      <c r="I578" s="3">
        <v>41304</v>
      </c>
      <c r="J578" s="16" t="s">
        <v>3621</v>
      </c>
      <c r="K578" s="16" t="s">
        <v>3622</v>
      </c>
      <c r="L578" s="16" t="s">
        <v>5174</v>
      </c>
      <c r="M578" s="16" t="s">
        <v>13603</v>
      </c>
      <c r="N578" s="16" t="s">
        <v>15390</v>
      </c>
      <c r="O578" s="16" t="s">
        <v>6853</v>
      </c>
      <c r="P578" s="3">
        <v>41332</v>
      </c>
      <c r="Q578" s="28" t="s">
        <v>13604</v>
      </c>
      <c r="R578" s="16" t="s">
        <v>15391</v>
      </c>
      <c r="S578" s="16" t="s">
        <v>10433</v>
      </c>
      <c r="T578" s="16" t="s">
        <v>3998</v>
      </c>
      <c r="U578" s="16" t="s">
        <v>14882</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14969</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18449</v>
      </c>
      <c r="I580" s="3">
        <v>41304</v>
      </c>
      <c r="J580" s="16" t="s">
        <v>12738</v>
      </c>
      <c r="K580" s="16" t="s">
        <v>3627</v>
      </c>
      <c r="L580" s="16" t="s">
        <v>5174</v>
      </c>
      <c r="M580" s="16" t="s">
        <v>12055</v>
      </c>
      <c r="N580" s="16" t="s">
        <v>18450</v>
      </c>
      <c r="O580" s="16" t="s">
        <v>4885</v>
      </c>
      <c r="P580" s="3">
        <v>41403</v>
      </c>
      <c r="Q580" s="28" t="s">
        <v>7190</v>
      </c>
      <c r="R580" s="16" t="s">
        <v>18451</v>
      </c>
      <c r="S580" s="16" t="s">
        <v>10435</v>
      </c>
      <c r="T580" s="16" t="s">
        <v>14839</v>
      </c>
      <c r="U580" s="16" t="s">
        <v>18452</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14860</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14843</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15574</v>
      </c>
      <c r="K585" s="16" t="s">
        <v>3642</v>
      </c>
      <c r="L585" s="16" t="s">
        <v>5812</v>
      </c>
      <c r="M585" s="16" t="s">
        <v>15575</v>
      </c>
      <c r="N585" s="16" t="s">
        <v>12596</v>
      </c>
      <c r="O585" s="16" t="s">
        <v>5621</v>
      </c>
      <c r="P585" s="3">
        <v>41254</v>
      </c>
      <c r="Q585" s="28" t="s">
        <v>6512</v>
      </c>
      <c r="R585" s="16" t="s">
        <v>10450</v>
      </c>
      <c r="S585" s="16" t="s">
        <v>10444</v>
      </c>
      <c r="T585" s="16" t="s">
        <v>14839</v>
      </c>
      <c r="U585" s="16" t="s">
        <v>14970</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14971</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14972</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19616</v>
      </c>
      <c r="I591" s="3">
        <v>41436</v>
      </c>
      <c r="J591" s="16" t="s">
        <v>3656</v>
      </c>
      <c r="K591" s="16" t="s">
        <v>18453</v>
      </c>
      <c r="L591" s="16" t="s">
        <v>5811</v>
      </c>
      <c r="M591" s="16" t="s">
        <v>3591</v>
      </c>
      <c r="N591" s="16" t="s">
        <v>19617</v>
      </c>
      <c r="O591" s="16" t="s">
        <v>2751</v>
      </c>
      <c r="P591" s="3">
        <v>41436</v>
      </c>
      <c r="Q591" s="28" t="s">
        <v>18454</v>
      </c>
      <c r="R591" s="16" t="s">
        <v>19618</v>
      </c>
      <c r="S591" s="16" t="s">
        <v>10458</v>
      </c>
      <c r="T591" s="16" t="s">
        <v>3998</v>
      </c>
      <c r="U591" s="16" t="s">
        <v>14913</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14973</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14839</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20518</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14839</v>
      </c>
      <c r="U595" s="16" t="s">
        <v>14869</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14839</v>
      </c>
      <c r="U596" s="16" t="s">
        <v>14974</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20353</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14975</v>
      </c>
      <c r="L599" s="16" t="s">
        <v>4438</v>
      </c>
      <c r="M599" s="16" t="s">
        <v>3678</v>
      </c>
      <c r="N599" s="16" t="s">
        <v>4953</v>
      </c>
      <c r="O599" s="16" t="s">
        <v>4954</v>
      </c>
      <c r="P599" s="3">
        <v>41107</v>
      </c>
      <c r="Q599" s="28" t="s">
        <v>4101</v>
      </c>
      <c r="R599" s="16" t="s">
        <v>10471</v>
      </c>
      <c r="S599" s="16" t="s">
        <v>10472</v>
      </c>
      <c r="T599" s="16" t="s">
        <v>3998</v>
      </c>
      <c r="U599" s="16" t="s">
        <v>14976</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14839</v>
      </c>
      <c r="U602" s="16" t="s">
        <v>14974</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14938</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15321</v>
      </c>
      <c r="K605" s="16" t="s">
        <v>3694</v>
      </c>
      <c r="L605" s="16" t="s">
        <v>4512</v>
      </c>
      <c r="M605" s="16" t="s">
        <v>3695</v>
      </c>
      <c r="N605" s="16" t="s">
        <v>6263</v>
      </c>
      <c r="O605" s="16" t="s">
        <v>4885</v>
      </c>
      <c r="P605" s="3">
        <v>41137</v>
      </c>
      <c r="Q605" s="28" t="s">
        <v>3696</v>
      </c>
      <c r="R605" s="16" t="s">
        <v>10482</v>
      </c>
      <c r="S605" s="16" t="s">
        <v>10483</v>
      </c>
      <c r="T605" s="16" t="s">
        <v>3998</v>
      </c>
      <c r="U605" s="16" t="s">
        <v>14902</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14864</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14839</v>
      </c>
      <c r="U608" s="16" t="s">
        <v>14974</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20519</v>
      </c>
      <c r="K609" s="16" t="s">
        <v>3742</v>
      </c>
      <c r="L609" s="16" t="s">
        <v>4203</v>
      </c>
      <c r="M609" s="16" t="s">
        <v>3743</v>
      </c>
      <c r="N609" s="16" t="s">
        <v>5310</v>
      </c>
      <c r="O609" s="16" t="s">
        <v>5311</v>
      </c>
      <c r="P609" s="3">
        <v>41117</v>
      </c>
      <c r="Q609" s="28" t="s">
        <v>3744</v>
      </c>
      <c r="R609" s="16" t="s">
        <v>10488</v>
      </c>
      <c r="S609" s="16" t="s">
        <v>10489</v>
      </c>
      <c r="T609" s="16" t="s">
        <v>3998</v>
      </c>
      <c r="U609" s="16" t="s">
        <v>14977</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17534</v>
      </c>
      <c r="I611" s="3">
        <v>41197</v>
      </c>
      <c r="J611" s="16" t="s">
        <v>3749</v>
      </c>
      <c r="K611" s="16" t="s">
        <v>3750</v>
      </c>
      <c r="L611" s="16" t="s">
        <v>4957</v>
      </c>
      <c r="M611" s="16" t="s">
        <v>3751</v>
      </c>
      <c r="N611" s="16" t="s">
        <v>17535</v>
      </c>
      <c r="O611" s="16" t="s">
        <v>7208</v>
      </c>
      <c r="P611" s="3">
        <v>41383</v>
      </c>
      <c r="Q611" s="28" t="s">
        <v>6831</v>
      </c>
      <c r="R611" s="16" t="s">
        <v>17536</v>
      </c>
      <c r="S611" s="16" t="s">
        <v>10492</v>
      </c>
      <c r="T611" s="16" t="s">
        <v>14839</v>
      </c>
      <c r="U611" s="16" t="s">
        <v>14924</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14865</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14089</v>
      </c>
      <c r="G614" s="16" t="s">
        <v>3756</v>
      </c>
      <c r="H614" s="16" t="s">
        <v>19891</v>
      </c>
      <c r="I614" s="16" t="s">
        <v>455</v>
      </c>
      <c r="J614" s="16" t="s">
        <v>3761</v>
      </c>
      <c r="K614" s="16" t="s">
        <v>3762</v>
      </c>
      <c r="L614" s="16" t="s">
        <v>4959</v>
      </c>
      <c r="M614" s="16" t="s">
        <v>3763</v>
      </c>
      <c r="N614" s="16" t="s">
        <v>19892</v>
      </c>
      <c r="O614" s="16" t="s">
        <v>19885</v>
      </c>
      <c r="P614" s="3">
        <v>41452</v>
      </c>
      <c r="Q614" s="16" t="s">
        <v>4960</v>
      </c>
      <c r="R614" s="16" t="s">
        <v>19893</v>
      </c>
      <c r="S614" s="16" t="s">
        <v>10497</v>
      </c>
      <c r="T614" s="16" t="s">
        <v>14839</v>
      </c>
      <c r="U614" s="16" t="s">
        <v>15405</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14978</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14979</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14980</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14981</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14862</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20520</v>
      </c>
      <c r="L622" s="16" t="s">
        <v>4670</v>
      </c>
      <c r="M622" s="16" t="s">
        <v>3964</v>
      </c>
      <c r="N622" s="16" t="s">
        <v>5312</v>
      </c>
      <c r="O622" s="16" t="s">
        <v>1570</v>
      </c>
      <c r="P622" s="3">
        <v>41116</v>
      </c>
      <c r="Q622" s="16" t="s">
        <v>3965</v>
      </c>
      <c r="R622" s="16" t="s">
        <v>10512</v>
      </c>
      <c r="S622" s="16" t="s">
        <v>10513</v>
      </c>
      <c r="T622" s="16" t="s">
        <v>3998</v>
      </c>
      <c r="U622" s="16" t="s">
        <v>14982</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14958</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20521</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15791</v>
      </c>
      <c r="K625" s="16" t="s">
        <v>3973</v>
      </c>
      <c r="L625" s="16" t="s">
        <v>4673</v>
      </c>
      <c r="M625" s="16" t="s">
        <v>3974</v>
      </c>
      <c r="N625" s="16" t="s">
        <v>5694</v>
      </c>
      <c r="O625" s="16" t="s">
        <v>5695</v>
      </c>
      <c r="P625" s="3">
        <v>41122</v>
      </c>
      <c r="Q625" s="16" t="s">
        <v>3975</v>
      </c>
      <c r="R625" s="16" t="s">
        <v>10518</v>
      </c>
      <c r="S625" s="16" t="s">
        <v>10519</v>
      </c>
      <c r="T625" s="16" t="s">
        <v>3998</v>
      </c>
      <c r="U625" s="16" t="s">
        <v>14983</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14984</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14862</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20522</v>
      </c>
      <c r="K630" s="16" t="s">
        <v>3990</v>
      </c>
      <c r="L630" s="16" t="s">
        <v>4677</v>
      </c>
      <c r="M630" s="16" t="s">
        <v>3991</v>
      </c>
      <c r="N630" s="16" t="s">
        <v>5550</v>
      </c>
      <c r="O630" s="16" t="s">
        <v>3735</v>
      </c>
      <c r="P630" s="3">
        <v>41115</v>
      </c>
      <c r="Q630" s="16" t="s">
        <v>3992</v>
      </c>
      <c r="R630" s="16" t="s">
        <v>10528</v>
      </c>
      <c r="S630" s="16" t="s">
        <v>10529</v>
      </c>
      <c r="T630" s="16" t="s">
        <v>3998</v>
      </c>
      <c r="U630" s="16" t="s">
        <v>14910</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20523</v>
      </c>
      <c r="K631" s="16" t="s">
        <v>3993</v>
      </c>
      <c r="L631" s="16" t="s">
        <v>4678</v>
      </c>
      <c r="M631" s="16" t="s">
        <v>15792</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20524</v>
      </c>
      <c r="K632" s="16" t="s">
        <v>3995</v>
      </c>
      <c r="L632" s="16" t="s">
        <v>4679</v>
      </c>
      <c r="M632" s="16" t="s">
        <v>3996</v>
      </c>
      <c r="N632" s="16" t="s">
        <v>5271</v>
      </c>
      <c r="O632" s="16" t="s">
        <v>5272</v>
      </c>
      <c r="P632" s="3">
        <v>41116</v>
      </c>
      <c r="Q632" s="16" t="s">
        <v>3997</v>
      </c>
      <c r="R632" s="16" t="s">
        <v>10532</v>
      </c>
      <c r="S632" s="16" t="s">
        <v>10533</v>
      </c>
      <c r="T632" s="16" t="s">
        <v>3998</v>
      </c>
      <c r="U632" s="16" t="s">
        <v>14950</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15900</v>
      </c>
      <c r="I633" s="3">
        <v>41169</v>
      </c>
      <c r="J633" s="16" t="s">
        <v>4019</v>
      </c>
      <c r="K633" s="16" t="s">
        <v>6516</v>
      </c>
      <c r="L633" s="16" t="s">
        <v>4962</v>
      </c>
      <c r="M633" s="16" t="s">
        <v>4020</v>
      </c>
      <c r="N633" s="16" t="s">
        <v>15953</v>
      </c>
      <c r="O633" s="16" t="s">
        <v>4885</v>
      </c>
      <c r="P633" s="3">
        <v>41367</v>
      </c>
      <c r="Q633" s="28" t="s">
        <v>6517</v>
      </c>
      <c r="R633" s="16" t="s">
        <v>15901</v>
      </c>
      <c r="S633" s="16" t="s">
        <v>10534</v>
      </c>
      <c r="T633" s="16" t="s">
        <v>14839</v>
      </c>
      <c r="U633" s="16" t="s">
        <v>15049</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14839</v>
      </c>
      <c r="U634" s="16" t="s">
        <v>14985</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14981</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14731</v>
      </c>
      <c r="L638" s="16" t="s">
        <v>4683</v>
      </c>
      <c r="M638" s="16" t="s">
        <v>4112</v>
      </c>
      <c r="N638" s="16" t="s">
        <v>5702</v>
      </c>
      <c r="O638" s="16" t="s">
        <v>5267</v>
      </c>
      <c r="P638" s="3">
        <v>41124</v>
      </c>
      <c r="Q638" s="16" t="s">
        <v>455</v>
      </c>
      <c r="R638" s="16" t="s">
        <v>10543</v>
      </c>
      <c r="S638" s="16" t="s">
        <v>10544</v>
      </c>
      <c r="T638" s="16" t="s">
        <v>3998</v>
      </c>
      <c r="U638" s="16" t="s">
        <v>14862</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14986</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14732</v>
      </c>
      <c r="L646" s="16" t="s">
        <v>4691</v>
      </c>
      <c r="M646" s="16" t="s">
        <v>4135</v>
      </c>
      <c r="N646" s="16" t="s">
        <v>5814</v>
      </c>
      <c r="O646" s="16" t="s">
        <v>5695</v>
      </c>
      <c r="P646" s="3">
        <v>41127</v>
      </c>
      <c r="Q646" s="16" t="s">
        <v>15954</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14987</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14733</v>
      </c>
      <c r="L649" s="16" t="s">
        <v>4694</v>
      </c>
      <c r="M649" s="16" t="s">
        <v>4143</v>
      </c>
      <c r="N649" s="16" t="s">
        <v>5816</v>
      </c>
      <c r="O649" s="16" t="s">
        <v>5817</v>
      </c>
      <c r="P649" s="3">
        <v>41128</v>
      </c>
      <c r="Q649" s="16" t="s">
        <v>455</v>
      </c>
      <c r="R649" s="16" t="s">
        <v>10565</v>
      </c>
      <c r="S649" s="16" t="s">
        <v>10566</v>
      </c>
      <c r="T649" s="16" t="s">
        <v>3998</v>
      </c>
      <c r="U649" s="16" t="s">
        <v>14988</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15940</v>
      </c>
      <c r="R650" s="16" t="s">
        <v>10567</v>
      </c>
      <c r="S650" s="16" t="s">
        <v>10568</v>
      </c>
      <c r="T650" s="16" t="s">
        <v>3998</v>
      </c>
      <c r="U650" s="16" t="s">
        <v>14965</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14839</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14965</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14989</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14734</v>
      </c>
      <c r="L655" s="16" t="s">
        <v>4697</v>
      </c>
      <c r="M655" s="16" t="s">
        <v>4148</v>
      </c>
      <c r="N655" s="16" t="s">
        <v>5991</v>
      </c>
      <c r="O655" s="16" t="s">
        <v>5992</v>
      </c>
      <c r="P655" s="3">
        <v>41134</v>
      </c>
      <c r="Q655" s="16" t="s">
        <v>455</v>
      </c>
      <c r="R655" s="16" t="s">
        <v>10575</v>
      </c>
      <c r="S655" s="16" t="s">
        <v>10576</v>
      </c>
      <c r="T655" s="16" t="s">
        <v>3998</v>
      </c>
      <c r="U655" s="16" t="s">
        <v>14981</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14735</v>
      </c>
      <c r="K656" s="16" t="s">
        <v>4158</v>
      </c>
      <c r="L656" s="16" t="s">
        <v>4698</v>
      </c>
      <c r="M656" s="16" t="s">
        <v>4159</v>
      </c>
      <c r="N656" s="16" t="s">
        <v>6775</v>
      </c>
      <c r="O656" s="16" t="s">
        <v>3718</v>
      </c>
      <c r="P656" s="3">
        <v>41151</v>
      </c>
      <c r="Q656" s="16" t="s">
        <v>14736</v>
      </c>
      <c r="R656" s="16" t="s">
        <v>10577</v>
      </c>
      <c r="S656" s="16" t="s">
        <v>10578</v>
      </c>
      <c r="T656" s="16" t="s">
        <v>14839</v>
      </c>
      <c r="U656" s="16" t="s">
        <v>14949</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14737</v>
      </c>
      <c r="K657" s="16" t="s">
        <v>14738</v>
      </c>
      <c r="L657" s="16" t="s">
        <v>4699</v>
      </c>
      <c r="M657" s="16" t="s">
        <v>4160</v>
      </c>
      <c r="N657" s="16" t="s">
        <v>6530</v>
      </c>
      <c r="O657" s="16" t="s">
        <v>3735</v>
      </c>
      <c r="P657" s="3">
        <v>41151</v>
      </c>
      <c r="Q657" s="16" t="s">
        <v>15793</v>
      </c>
      <c r="R657" s="16" t="s">
        <v>10579</v>
      </c>
      <c r="S657" s="16" t="s">
        <v>10580</v>
      </c>
      <c r="T657" s="16" t="s">
        <v>3998</v>
      </c>
      <c r="U657" s="16" t="s">
        <v>14887</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20525</v>
      </c>
      <c r="K658" s="16" t="s">
        <v>4700</v>
      </c>
      <c r="L658" s="16" t="s">
        <v>4701</v>
      </c>
      <c r="M658" s="16" t="s">
        <v>4702</v>
      </c>
      <c r="N658" s="16" t="s">
        <v>4731</v>
      </c>
      <c r="O658" s="16" t="s">
        <v>4732</v>
      </c>
      <c r="P658" s="3">
        <v>41096</v>
      </c>
      <c r="Q658" s="16" t="s">
        <v>455</v>
      </c>
      <c r="R658" s="16" t="s">
        <v>10581</v>
      </c>
      <c r="S658" s="16" t="s">
        <v>10582</v>
      </c>
      <c r="T658" s="16" t="s">
        <v>3998</v>
      </c>
      <c r="U658" s="16" t="s">
        <v>14990</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18004</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14839</v>
      </c>
      <c r="U661" s="16" t="s">
        <v>14931</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20428</v>
      </c>
      <c r="K662" s="16" t="s">
        <v>4779</v>
      </c>
      <c r="L662" s="16" t="s">
        <v>14992</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20429</v>
      </c>
      <c r="K663" s="16" t="s">
        <v>15208</v>
      </c>
      <c r="L663" s="16" t="s">
        <v>14992</v>
      </c>
      <c r="M663" s="16">
        <v>3332361537</v>
      </c>
      <c r="N663" s="16" t="s">
        <v>5994</v>
      </c>
      <c r="O663" s="16" t="s">
        <v>2107</v>
      </c>
      <c r="P663" s="3">
        <v>41130</v>
      </c>
      <c r="Q663" s="16" t="s">
        <v>455</v>
      </c>
      <c r="R663" s="16" t="s">
        <v>10591</v>
      </c>
      <c r="S663" s="16" t="s">
        <v>10592</v>
      </c>
      <c r="T663" s="16" t="s">
        <v>3998</v>
      </c>
      <c r="U663" s="16" t="s">
        <v>14860</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20430</v>
      </c>
      <c r="K664" s="16" t="s">
        <v>14991</v>
      </c>
      <c r="L664" s="16" t="s">
        <v>14992</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14839</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20423</v>
      </c>
      <c r="K666" s="16" t="s">
        <v>20431</v>
      </c>
      <c r="L666" s="16" t="s">
        <v>4445</v>
      </c>
      <c r="M666" s="16" t="s">
        <v>4781</v>
      </c>
      <c r="N666" s="16" t="s">
        <v>9141</v>
      </c>
      <c r="O666" s="16" t="s">
        <v>6137</v>
      </c>
      <c r="P666" s="3">
        <v>41222</v>
      </c>
      <c r="Q666" s="28" t="s">
        <v>5175</v>
      </c>
      <c r="R666" s="16" t="s">
        <v>10596</v>
      </c>
      <c r="S666" s="16" t="s">
        <v>10597</v>
      </c>
      <c r="T666" s="16" t="s">
        <v>14839</v>
      </c>
      <c r="U666" s="16" t="s">
        <v>14899</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20423</v>
      </c>
      <c r="K667" s="16" t="s">
        <v>20432</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20433</v>
      </c>
      <c r="K668" s="16" t="s">
        <v>8981</v>
      </c>
      <c r="L668" s="16" t="s">
        <v>4445</v>
      </c>
      <c r="M668" s="16" t="s">
        <v>4782</v>
      </c>
      <c r="N668" s="16" t="s">
        <v>8982</v>
      </c>
      <c r="O668" s="16" t="s">
        <v>8962</v>
      </c>
      <c r="P668" s="3">
        <v>41221</v>
      </c>
      <c r="Q668" s="28" t="s">
        <v>6833</v>
      </c>
      <c r="R668" s="16" t="s">
        <v>10600</v>
      </c>
      <c r="S668" s="16" t="s">
        <v>10601</v>
      </c>
      <c r="T668" s="16" t="s">
        <v>3998</v>
      </c>
      <c r="U668" s="16" t="s">
        <v>14979</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17537</v>
      </c>
      <c r="I669" s="3">
        <v>41344</v>
      </c>
      <c r="J669" s="16" t="s">
        <v>4780</v>
      </c>
      <c r="K669" s="16" t="s">
        <v>4783</v>
      </c>
      <c r="L669" s="16" t="s">
        <v>4445</v>
      </c>
      <c r="M669" s="16" t="s">
        <v>4784</v>
      </c>
      <c r="N669" s="16" t="s">
        <v>455</v>
      </c>
      <c r="O669" s="16" t="s">
        <v>455</v>
      </c>
      <c r="P669" s="16" t="s">
        <v>455</v>
      </c>
      <c r="Q669" s="16" t="s">
        <v>19440</v>
      </c>
      <c r="R669" s="16" t="s">
        <v>17538</v>
      </c>
      <c r="S669" s="16" t="s">
        <v>10602</v>
      </c>
      <c r="T669" s="16" t="s">
        <v>14839</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20526</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14979</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20434</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20435</v>
      </c>
      <c r="K675" s="16" t="s">
        <v>4795</v>
      </c>
      <c r="L675" s="16" t="s">
        <v>4391</v>
      </c>
      <c r="M675" s="16" t="s">
        <v>4796</v>
      </c>
      <c r="N675" s="16" t="s">
        <v>5719</v>
      </c>
      <c r="O675" s="16" t="s">
        <v>1344</v>
      </c>
      <c r="P675" s="3">
        <v>41123</v>
      </c>
      <c r="Q675" s="28" t="s">
        <v>455</v>
      </c>
      <c r="R675" s="16" t="s">
        <v>10613</v>
      </c>
      <c r="S675" s="16" t="s">
        <v>10614</v>
      </c>
      <c r="T675" s="16" t="s">
        <v>3998</v>
      </c>
      <c r="U675" s="16" t="s">
        <v>14993</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14994</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20436</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20437</v>
      </c>
      <c r="K679" s="16" t="s">
        <v>4804</v>
      </c>
      <c r="L679" s="16" t="s">
        <v>4391</v>
      </c>
      <c r="M679" s="16" t="s">
        <v>4805</v>
      </c>
      <c r="N679" s="16" t="s">
        <v>5726</v>
      </c>
      <c r="O679" s="16" t="s">
        <v>5727</v>
      </c>
      <c r="P679" s="3">
        <v>41124</v>
      </c>
      <c r="Q679" s="28" t="s">
        <v>455</v>
      </c>
      <c r="R679" s="16" t="s">
        <v>10621</v>
      </c>
      <c r="S679" s="16" t="s">
        <v>10622</v>
      </c>
      <c r="T679" s="16" t="s">
        <v>3998</v>
      </c>
      <c r="U679" s="16" t="s">
        <v>14995</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20438</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14869</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14839</v>
      </c>
      <c r="U683" s="16" t="s">
        <v>14931</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14089</v>
      </c>
      <c r="G684" s="16" t="s">
        <v>2408</v>
      </c>
      <c r="H684" s="16" t="s">
        <v>14090</v>
      </c>
      <c r="I684" s="3">
        <v>41236</v>
      </c>
      <c r="J684" s="16" t="s">
        <v>4818</v>
      </c>
      <c r="K684" s="16" t="s">
        <v>8873</v>
      </c>
      <c r="L684" s="16" t="s">
        <v>4501</v>
      </c>
      <c r="M684" s="16" t="s">
        <v>12741</v>
      </c>
      <c r="N684" s="16" t="s">
        <v>14091</v>
      </c>
      <c r="O684" s="16" t="s">
        <v>12031</v>
      </c>
      <c r="P684" s="3">
        <v>41291</v>
      </c>
      <c r="Q684" s="28" t="s">
        <v>13606</v>
      </c>
      <c r="R684" s="16" t="s">
        <v>14092</v>
      </c>
      <c r="S684" s="16" t="s">
        <v>10631</v>
      </c>
      <c r="T684" s="16" t="s">
        <v>3998</v>
      </c>
      <c r="U684" s="16" t="s">
        <v>14882</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14540</v>
      </c>
      <c r="I685" s="3">
        <v>41176</v>
      </c>
      <c r="J685" s="16" t="s">
        <v>20527</v>
      </c>
      <c r="K685" s="16" t="s">
        <v>7172</v>
      </c>
      <c r="L685" s="16" t="s">
        <v>4820</v>
      </c>
      <c r="M685" s="16" t="s">
        <v>4821</v>
      </c>
      <c r="N685" s="16" t="s">
        <v>14541</v>
      </c>
      <c r="O685" s="16" t="s">
        <v>5054</v>
      </c>
      <c r="P685" s="3">
        <v>41297</v>
      </c>
      <c r="Q685" s="28" t="s">
        <v>455</v>
      </c>
      <c r="R685" s="16" t="s">
        <v>14542</v>
      </c>
      <c r="S685" s="16" t="s">
        <v>10632</v>
      </c>
      <c r="T685" s="16" t="s">
        <v>14839</v>
      </c>
      <c r="U685" s="16" t="s">
        <v>14858</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20528</v>
      </c>
      <c r="K686" s="16" t="s">
        <v>4822</v>
      </c>
      <c r="L686" s="16" t="s">
        <v>4546</v>
      </c>
      <c r="M686" s="16" t="s">
        <v>4823</v>
      </c>
      <c r="N686" s="16" t="s">
        <v>5833</v>
      </c>
      <c r="O686" s="16" t="s">
        <v>1435</v>
      </c>
      <c r="P686" s="3">
        <v>41128</v>
      </c>
      <c r="Q686" s="28" t="s">
        <v>455</v>
      </c>
      <c r="R686" s="16" t="s">
        <v>10633</v>
      </c>
      <c r="S686" s="16" t="s">
        <v>10634</v>
      </c>
      <c r="T686" s="16" t="s">
        <v>3998</v>
      </c>
      <c r="U686" s="16" t="s">
        <v>14864</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14996</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14843</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14739</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14979</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14997</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14839</v>
      </c>
      <c r="U697" s="16" t="s">
        <v>14858</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14839</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15209</v>
      </c>
      <c r="L702" s="16" t="s">
        <v>4196</v>
      </c>
      <c r="M702" s="16" t="s">
        <v>4989</v>
      </c>
      <c r="N702" s="16" t="s">
        <v>6269</v>
      </c>
      <c r="O702" s="16" t="s">
        <v>5626</v>
      </c>
      <c r="P702" s="3">
        <v>41141</v>
      </c>
      <c r="Q702" s="28" t="s">
        <v>455</v>
      </c>
      <c r="R702" s="16" t="s">
        <v>10664</v>
      </c>
      <c r="S702" s="16" t="s">
        <v>10665</v>
      </c>
      <c r="T702" s="16" t="s">
        <v>3998</v>
      </c>
      <c r="U702" s="16" t="s">
        <v>14862</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14843</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15210</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14862</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14983</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14998</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14862</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14843</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14865</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14855</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14860</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14999</v>
      </c>
      <c r="L718" s="16" t="s">
        <v>5019</v>
      </c>
      <c r="M718" s="16" t="s">
        <v>20354</v>
      </c>
      <c r="N718" s="16" t="s">
        <v>5835</v>
      </c>
      <c r="O718" s="16" t="s">
        <v>5636</v>
      </c>
      <c r="P718" s="3">
        <v>41128</v>
      </c>
      <c r="Q718" s="28" t="s">
        <v>455</v>
      </c>
      <c r="R718" s="16" t="s">
        <v>10696</v>
      </c>
      <c r="S718" s="16" t="s">
        <v>10697</v>
      </c>
      <c r="T718" s="16" t="s">
        <v>14839</v>
      </c>
      <c r="U718" s="16" t="s">
        <v>14985</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15000</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15001</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14855</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14839</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14855</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15002</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15003</v>
      </c>
      <c r="L727" s="16" t="s">
        <v>5031</v>
      </c>
      <c r="M727" s="16" t="s">
        <v>5043</v>
      </c>
      <c r="N727" s="16" t="s">
        <v>5749</v>
      </c>
      <c r="O727" s="16" t="s">
        <v>5750</v>
      </c>
      <c r="P727" s="3">
        <v>41122</v>
      </c>
      <c r="Q727" s="28" t="s">
        <v>455</v>
      </c>
      <c r="R727" s="16" t="s">
        <v>10713</v>
      </c>
      <c r="S727" s="16" t="s">
        <v>10714</v>
      </c>
      <c r="T727" s="16" t="s">
        <v>3998</v>
      </c>
      <c r="U727" s="16" t="s">
        <v>15004</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14977</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15005</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15707</v>
      </c>
      <c r="N731" s="16" t="s">
        <v>5254</v>
      </c>
      <c r="O731" s="16" t="s">
        <v>4768</v>
      </c>
      <c r="P731" s="3">
        <v>41114</v>
      </c>
      <c r="Q731" s="28" t="s">
        <v>455</v>
      </c>
      <c r="R731" s="16" t="s">
        <v>10721</v>
      </c>
      <c r="S731" s="16" t="s">
        <v>10722</v>
      </c>
      <c r="T731" s="16" t="s">
        <v>3998</v>
      </c>
      <c r="U731" s="16" t="s">
        <v>15006</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14855</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16286</v>
      </c>
      <c r="N736" s="16" t="s">
        <v>13476</v>
      </c>
      <c r="O736" s="16" t="s">
        <v>4885</v>
      </c>
      <c r="P736" s="3">
        <v>41270</v>
      </c>
      <c r="Q736" s="28" t="s">
        <v>455</v>
      </c>
      <c r="R736" s="16" t="s">
        <v>13477</v>
      </c>
      <c r="S736" s="16" t="s">
        <v>10730</v>
      </c>
      <c r="T736" s="16" t="s">
        <v>14839</v>
      </c>
      <c r="U736" s="16" t="s">
        <v>14872</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15007</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14089</v>
      </c>
      <c r="G738" s="16" t="s">
        <v>2573</v>
      </c>
      <c r="H738" s="16" t="s">
        <v>19894</v>
      </c>
      <c r="I738" s="3">
        <v>41166</v>
      </c>
      <c r="J738" s="16" t="s">
        <v>5276</v>
      </c>
      <c r="K738" s="16" t="s">
        <v>5277</v>
      </c>
      <c r="L738" s="16" t="s">
        <v>4522</v>
      </c>
      <c r="M738" s="16" t="s">
        <v>5278</v>
      </c>
      <c r="N738" s="16" t="s">
        <v>19895</v>
      </c>
      <c r="O738" s="16" t="s">
        <v>12031</v>
      </c>
      <c r="P738" s="3">
        <v>41453</v>
      </c>
      <c r="Q738" s="16" t="s">
        <v>13607</v>
      </c>
      <c r="R738" s="16" t="s">
        <v>19896</v>
      </c>
      <c r="S738" s="16" t="s">
        <v>10734</v>
      </c>
      <c r="T738" s="16" t="s">
        <v>14839</v>
      </c>
      <c r="U738" s="16" t="s">
        <v>17569</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16064</v>
      </c>
      <c r="I739" s="3">
        <v>41166</v>
      </c>
      <c r="J739" s="16" t="s">
        <v>5279</v>
      </c>
      <c r="K739" s="16" t="s">
        <v>5280</v>
      </c>
      <c r="L739" s="16" t="s">
        <v>4522</v>
      </c>
      <c r="M739" s="16" t="s">
        <v>15278</v>
      </c>
      <c r="N739" s="16" t="s">
        <v>16065</v>
      </c>
      <c r="O739" s="16" t="s">
        <v>11848</v>
      </c>
      <c r="P739" s="3">
        <v>41374</v>
      </c>
      <c r="Q739" s="28" t="s">
        <v>15279</v>
      </c>
      <c r="R739" s="16" t="s">
        <v>16066</v>
      </c>
      <c r="S739" s="16" t="s">
        <v>10735</v>
      </c>
      <c r="T739" s="16" t="s">
        <v>3998</v>
      </c>
      <c r="U739" s="16" t="s">
        <v>14913</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14089</v>
      </c>
      <c r="G740" s="16" t="s">
        <v>2573</v>
      </c>
      <c r="H740" s="16" t="s">
        <v>19897</v>
      </c>
      <c r="I740" s="3">
        <v>41450</v>
      </c>
      <c r="J740" s="16" t="s">
        <v>5281</v>
      </c>
      <c r="K740" s="16" t="s">
        <v>5282</v>
      </c>
      <c r="L740" s="16" t="s">
        <v>4522</v>
      </c>
      <c r="M740" s="16" t="s">
        <v>5283</v>
      </c>
      <c r="N740" s="16" t="s">
        <v>19898</v>
      </c>
      <c r="O740" s="16" t="s">
        <v>19230</v>
      </c>
      <c r="P740" s="3">
        <v>41452</v>
      </c>
      <c r="Q740" s="16" t="s">
        <v>13608</v>
      </c>
      <c r="R740" s="16" t="s">
        <v>19899</v>
      </c>
      <c r="S740" s="16" t="s">
        <v>10736</v>
      </c>
      <c r="T740" s="16" t="s">
        <v>14839</v>
      </c>
      <c r="U740" s="16" t="s">
        <v>18323</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15008</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15211</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17539</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15009</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14862</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15010</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15011</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15212</v>
      </c>
      <c r="I748" s="3">
        <v>41156</v>
      </c>
      <c r="J748" s="16" t="s">
        <v>5330</v>
      </c>
      <c r="K748" s="16" t="s">
        <v>5331</v>
      </c>
      <c r="L748" s="16" t="s">
        <v>4284</v>
      </c>
      <c r="M748" s="16" t="s">
        <v>5332</v>
      </c>
      <c r="N748" s="16" t="s">
        <v>15213</v>
      </c>
      <c r="O748" s="16" t="s">
        <v>4594</v>
      </c>
      <c r="P748" s="3">
        <v>41312</v>
      </c>
      <c r="Q748" s="16" t="s">
        <v>455</v>
      </c>
      <c r="R748" s="16" t="s">
        <v>15214</v>
      </c>
      <c r="S748" s="16" t="s">
        <v>10752</v>
      </c>
      <c r="T748" s="16" t="s">
        <v>3998</v>
      </c>
      <c r="U748" s="16" t="s">
        <v>14913</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14860</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14843</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14839</v>
      </c>
      <c r="U753" s="16" t="s">
        <v>14931</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14089</v>
      </c>
      <c r="G754" s="16" t="s">
        <v>162</v>
      </c>
      <c r="H754" s="16" t="s">
        <v>19900</v>
      </c>
      <c r="I754" s="3">
        <v>41450</v>
      </c>
      <c r="J754" s="16" t="s">
        <v>5336</v>
      </c>
      <c r="K754" s="16" t="s">
        <v>5342</v>
      </c>
      <c r="L754" s="16" t="s">
        <v>4187</v>
      </c>
      <c r="M754" s="16" t="s">
        <v>5338</v>
      </c>
      <c r="N754" s="16" t="s">
        <v>455</v>
      </c>
      <c r="O754" s="16" t="s">
        <v>455</v>
      </c>
      <c r="P754" s="16" t="s">
        <v>455</v>
      </c>
      <c r="Q754" s="16" t="s">
        <v>20237</v>
      </c>
      <c r="R754" s="16" t="s">
        <v>19901</v>
      </c>
      <c r="S754" s="16" t="s">
        <v>10763</v>
      </c>
      <c r="T754" s="16" t="s">
        <v>14839</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15902</v>
      </c>
      <c r="K755" s="16" t="s">
        <v>15903</v>
      </c>
      <c r="L755" s="16" t="s">
        <v>4187</v>
      </c>
      <c r="M755" s="16">
        <v>3538326000</v>
      </c>
      <c r="N755" s="16" t="s">
        <v>5838</v>
      </c>
      <c r="O755" s="16" t="s">
        <v>5839</v>
      </c>
      <c r="P755" s="3">
        <v>41130</v>
      </c>
      <c r="Q755" s="16" t="s">
        <v>15904</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15012</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14839</v>
      </c>
      <c r="U757" s="16" t="s">
        <v>14949</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15013</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15905</v>
      </c>
      <c r="K760" s="16" t="s">
        <v>15906</v>
      </c>
      <c r="L760" s="16" t="s">
        <v>4187</v>
      </c>
      <c r="M760" s="16">
        <v>3538326000</v>
      </c>
      <c r="N760" s="16" t="s">
        <v>12745</v>
      </c>
      <c r="O760" s="16" t="s">
        <v>5290</v>
      </c>
      <c r="P760" s="3">
        <v>41261</v>
      </c>
      <c r="Q760" s="16" t="s">
        <v>15907</v>
      </c>
      <c r="R760" s="16" t="s">
        <v>12746</v>
      </c>
      <c r="S760" s="16" t="s">
        <v>10773</v>
      </c>
      <c r="T760" s="16" t="s">
        <v>3998</v>
      </c>
      <c r="U760" s="16" t="s">
        <v>14913</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14839</v>
      </c>
      <c r="U761" s="16" t="s">
        <v>14899</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14839</v>
      </c>
      <c r="U762" s="16" t="s">
        <v>14985</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15014</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14839</v>
      </c>
      <c r="U766" s="16" t="s">
        <v>15015</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15016</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15017</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14884</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14850</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14839</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14862</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15017</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14862</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15215</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15019</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15020</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15021</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15216</v>
      </c>
      <c r="L791" s="16" t="s">
        <v>5431</v>
      </c>
      <c r="M791" s="16" t="s">
        <v>6686</v>
      </c>
      <c r="N791" s="16" t="s">
        <v>9294</v>
      </c>
      <c r="O791" s="16" t="s">
        <v>7379</v>
      </c>
      <c r="P791" s="3">
        <v>41235</v>
      </c>
      <c r="Q791" s="28" t="s">
        <v>6687</v>
      </c>
      <c r="R791" s="16" t="s">
        <v>10832</v>
      </c>
      <c r="S791" s="16" t="s">
        <v>10833</v>
      </c>
      <c r="T791" s="16" t="s">
        <v>14839</v>
      </c>
      <c r="U791" s="16" t="s">
        <v>15022</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14965</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14839</v>
      </c>
      <c r="U793" s="16" t="s">
        <v>14985</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15023</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14860</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14740</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15024</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15025</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15026</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14938</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14741</v>
      </c>
      <c r="K807" s="16" t="s">
        <v>14742</v>
      </c>
      <c r="L807" s="16" t="s">
        <v>5475</v>
      </c>
      <c r="M807" s="16" t="s">
        <v>5476</v>
      </c>
      <c r="N807" s="16" t="s">
        <v>12603</v>
      </c>
      <c r="O807" s="16" t="s">
        <v>7816</v>
      </c>
      <c r="P807" s="3">
        <v>41255</v>
      </c>
      <c r="Q807" s="28" t="s">
        <v>7532</v>
      </c>
      <c r="R807" s="16" t="s">
        <v>12604</v>
      </c>
      <c r="S807" s="16" t="s">
        <v>10864</v>
      </c>
      <c r="T807" s="16" t="s">
        <v>3998</v>
      </c>
      <c r="U807" s="16" t="s">
        <v>15027</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14848</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15392</v>
      </c>
      <c r="O809" s="16" t="s">
        <v>15363</v>
      </c>
      <c r="P809" s="3">
        <v>41338</v>
      </c>
      <c r="Q809" s="16" t="s">
        <v>14093</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14743</v>
      </c>
      <c r="K812" s="16" t="s">
        <v>5489</v>
      </c>
      <c r="L812" s="16" t="s">
        <v>5490</v>
      </c>
      <c r="M812" s="16" t="s">
        <v>5491</v>
      </c>
      <c r="N812" s="16" t="s">
        <v>6776</v>
      </c>
      <c r="O812" s="16" t="s">
        <v>6767</v>
      </c>
      <c r="P812" s="3">
        <v>41151</v>
      </c>
      <c r="Q812" s="28" t="s">
        <v>455</v>
      </c>
      <c r="R812" s="16" t="s">
        <v>10872</v>
      </c>
      <c r="S812" s="16" t="s">
        <v>10873</v>
      </c>
      <c r="T812" s="16" t="s">
        <v>3998</v>
      </c>
      <c r="U812" s="16" t="s">
        <v>15028</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14980</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15576</v>
      </c>
      <c r="K815" s="16" t="s">
        <v>5495</v>
      </c>
      <c r="L815" s="16" t="s">
        <v>5496</v>
      </c>
      <c r="M815" s="16" t="s">
        <v>5424</v>
      </c>
      <c r="N815" s="16" t="s">
        <v>6289</v>
      </c>
      <c r="O815" s="16" t="s">
        <v>5229</v>
      </c>
      <c r="P815" s="3">
        <v>41137</v>
      </c>
      <c r="Q815" s="16" t="s">
        <v>15577</v>
      </c>
      <c r="R815" s="16" t="s">
        <v>10878</v>
      </c>
      <c r="S815" s="16" t="s">
        <v>10879</v>
      </c>
      <c r="T815" s="16" t="s">
        <v>3998</v>
      </c>
      <c r="U815" s="16" t="s">
        <v>14860</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15029</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14860</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15217</v>
      </c>
      <c r="L822" s="16" t="s">
        <v>5566</v>
      </c>
      <c r="M822" s="16" t="s">
        <v>5567</v>
      </c>
      <c r="N822" s="16" t="s">
        <v>7581</v>
      </c>
      <c r="O822" s="16" t="s">
        <v>5290</v>
      </c>
      <c r="P822" s="3">
        <v>41173</v>
      </c>
      <c r="Q822" s="28" t="s">
        <v>455</v>
      </c>
      <c r="R822" s="16" t="s">
        <v>10891</v>
      </c>
      <c r="S822" s="16" t="s">
        <v>10892</v>
      </c>
      <c r="T822" s="16" t="s">
        <v>3998</v>
      </c>
      <c r="U822" s="16" t="s">
        <v>14932</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15030</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15031</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14839</v>
      </c>
      <c r="U828" s="16" t="s">
        <v>14974</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14843</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15032</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14885</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15218</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14965</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15033</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15219</v>
      </c>
      <c r="L838" s="16" t="s">
        <v>4192</v>
      </c>
      <c r="M838" s="16" t="s">
        <v>5608</v>
      </c>
      <c r="N838" s="16" t="s">
        <v>7413</v>
      </c>
      <c r="O838" s="16" t="s">
        <v>6233</v>
      </c>
      <c r="P838" s="3">
        <v>41170</v>
      </c>
      <c r="Q838" s="28" t="s">
        <v>455</v>
      </c>
      <c r="R838" s="16" t="s">
        <v>10922</v>
      </c>
      <c r="S838" s="16" t="s">
        <v>10923</v>
      </c>
      <c r="T838" s="16" t="s">
        <v>3998</v>
      </c>
      <c r="U838" s="16" t="s">
        <v>15034</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14860</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14839</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15035</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15036</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15037</v>
      </c>
      <c r="K858" s="16" t="s">
        <v>5888</v>
      </c>
      <c r="L858" s="16" t="s">
        <v>4350</v>
      </c>
      <c r="M858" s="16" t="s">
        <v>5889</v>
      </c>
      <c r="N858" s="16" t="s">
        <v>7540</v>
      </c>
      <c r="O858" s="16" t="s">
        <v>5621</v>
      </c>
      <c r="P858" s="3">
        <v>41170</v>
      </c>
      <c r="Q858" s="28" t="s">
        <v>455</v>
      </c>
      <c r="R858" s="16" t="s">
        <v>10957</v>
      </c>
      <c r="S858" s="16" t="s">
        <v>10958</v>
      </c>
      <c r="T858" s="16" t="s">
        <v>3998</v>
      </c>
      <c r="U858" s="16" t="s">
        <v>15038</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14839</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14979</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15039</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15220</v>
      </c>
      <c r="I865" s="3">
        <v>41169</v>
      </c>
      <c r="J865" s="16" t="s">
        <v>5908</v>
      </c>
      <c r="K865" s="16" t="s">
        <v>5909</v>
      </c>
      <c r="L865" s="16" t="s">
        <v>4852</v>
      </c>
      <c r="M865" s="16" t="s">
        <v>5910</v>
      </c>
      <c r="N865" s="16" t="s">
        <v>15221</v>
      </c>
      <c r="O865" s="16" t="s">
        <v>15222</v>
      </c>
      <c r="P865" s="3">
        <v>41313</v>
      </c>
      <c r="Q865" s="16" t="s">
        <v>13610</v>
      </c>
      <c r="R865" s="16" t="s">
        <v>15223</v>
      </c>
      <c r="S865" s="16" t="s">
        <v>10970</v>
      </c>
      <c r="T865" s="16" t="s">
        <v>3998</v>
      </c>
      <c r="U865" s="16" t="s">
        <v>15224</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15225</v>
      </c>
      <c r="K867" s="16" t="s">
        <v>15226</v>
      </c>
      <c r="L867" s="16" t="s">
        <v>5913</v>
      </c>
      <c r="M867" s="16" t="s">
        <v>5915</v>
      </c>
      <c r="N867" s="16" t="s">
        <v>7176</v>
      </c>
      <c r="O867" s="16" t="s">
        <v>6924</v>
      </c>
      <c r="P867" s="3">
        <v>41166</v>
      </c>
      <c r="Q867" s="28" t="s">
        <v>17540</v>
      </c>
      <c r="R867" s="16" t="s">
        <v>10973</v>
      </c>
      <c r="S867" s="16" t="s">
        <v>10974</v>
      </c>
      <c r="T867" s="16" t="s">
        <v>14839</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14094</v>
      </c>
      <c r="R868" s="16" t="s">
        <v>455</v>
      </c>
      <c r="S868" s="16" t="s">
        <v>10975</v>
      </c>
      <c r="T868" s="16" t="s">
        <v>14839</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14839</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14987</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20355</v>
      </c>
      <c r="I871" s="3">
        <v>41169</v>
      </c>
      <c r="J871" s="16" t="s">
        <v>5925</v>
      </c>
      <c r="K871" s="16" t="s">
        <v>5926</v>
      </c>
      <c r="L871" s="16" t="s">
        <v>5924</v>
      </c>
      <c r="M871" s="16">
        <v>38935181</v>
      </c>
      <c r="N871" s="16" t="s">
        <v>20356</v>
      </c>
      <c r="O871" s="16" t="s">
        <v>4594</v>
      </c>
      <c r="P871" s="16">
        <v>41472</v>
      </c>
      <c r="Q871" s="16" t="s">
        <v>20322</v>
      </c>
      <c r="R871" s="16" t="s">
        <v>20357</v>
      </c>
      <c r="S871" s="16" t="s">
        <v>10979</v>
      </c>
      <c r="T871" s="16" t="s">
        <v>14839</v>
      </c>
      <c r="U871" s="16" t="s">
        <v>14931</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14934</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14839</v>
      </c>
      <c r="U873" s="16" t="s">
        <v>14949</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15040</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14744</v>
      </c>
      <c r="K876" s="16" t="s">
        <v>6026</v>
      </c>
      <c r="L876" s="16" t="s">
        <v>4843</v>
      </c>
      <c r="M876" s="16" t="s">
        <v>14745</v>
      </c>
      <c r="N876" s="16" t="s">
        <v>8267</v>
      </c>
      <c r="O876" s="16" t="s">
        <v>7419</v>
      </c>
      <c r="P876" s="3">
        <v>41186</v>
      </c>
      <c r="Q876" s="28" t="s">
        <v>455</v>
      </c>
      <c r="R876" s="16" t="s">
        <v>10988</v>
      </c>
      <c r="S876" s="16" t="s">
        <v>10989</v>
      </c>
      <c r="T876" s="16" t="s">
        <v>3998</v>
      </c>
      <c r="U876" s="16" t="s">
        <v>15041</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14839</v>
      </c>
      <c r="U877" s="16" t="s">
        <v>15042</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15043</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15026</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17981</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14839</v>
      </c>
      <c r="U880" s="16" t="s">
        <v>14858</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14986</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15227</v>
      </c>
      <c r="L882" s="16" t="s">
        <v>4838</v>
      </c>
      <c r="M882" s="16" t="s">
        <v>6041</v>
      </c>
      <c r="N882" s="16" t="s">
        <v>7588</v>
      </c>
      <c r="O882" s="16" t="s">
        <v>1325</v>
      </c>
      <c r="P882" s="3">
        <v>41173</v>
      </c>
      <c r="Q882" s="28" t="s">
        <v>455</v>
      </c>
      <c r="R882" s="16" t="s">
        <v>11000</v>
      </c>
      <c r="S882" s="16" t="s">
        <v>11001</v>
      </c>
      <c r="T882" s="16" t="s">
        <v>3998</v>
      </c>
      <c r="U882" s="16" t="s">
        <v>15044</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15045</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14839</v>
      </c>
      <c r="U884" s="16" t="s">
        <v>14924</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15046</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14965</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14965</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20358</v>
      </c>
      <c r="I890" s="3">
        <v>41470</v>
      </c>
      <c r="J890" s="16" t="s">
        <v>6053</v>
      </c>
      <c r="K890" s="16" t="s">
        <v>6542</v>
      </c>
      <c r="L890" s="16" t="s">
        <v>5924</v>
      </c>
      <c r="M890" s="16">
        <v>3138935181</v>
      </c>
      <c r="N890" s="16" t="s">
        <v>20359</v>
      </c>
      <c r="O890" s="16" t="s">
        <v>4594</v>
      </c>
      <c r="P890" s="16">
        <v>41472</v>
      </c>
      <c r="Q890" s="16" t="s">
        <v>20323</v>
      </c>
      <c r="R890" s="16" t="s">
        <v>20360</v>
      </c>
      <c r="S890" s="16" t="s">
        <v>11016</v>
      </c>
      <c r="T890" s="16" t="s">
        <v>14839</v>
      </c>
      <c r="U890" s="16" t="s">
        <v>14931</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15047</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14843</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14839</v>
      </c>
      <c r="U893" s="16" t="s">
        <v>14858</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14839</v>
      </c>
      <c r="U894" s="16" t="s">
        <v>15048</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15017</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14839</v>
      </c>
      <c r="U897" s="16" t="s">
        <v>14931</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14839</v>
      </c>
      <c r="U898" s="16" t="s">
        <v>14915</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14839</v>
      </c>
      <c r="U899" s="16" t="s">
        <v>14970</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14839</v>
      </c>
      <c r="U900" s="16" t="s">
        <v>14985</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14839</v>
      </c>
      <c r="U901" s="16" t="s">
        <v>14931</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15026</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14559</v>
      </c>
      <c r="L904" s="16" t="s">
        <v>4852</v>
      </c>
      <c r="M904" s="16" t="s">
        <v>4853</v>
      </c>
      <c r="N904" s="16" t="s">
        <v>17613</v>
      </c>
      <c r="O904" s="16" t="s">
        <v>5621</v>
      </c>
      <c r="P904" s="3">
        <v>41389</v>
      </c>
      <c r="Q904" s="28" t="s">
        <v>14560</v>
      </c>
      <c r="R904" s="16" t="s">
        <v>12607</v>
      </c>
      <c r="S904" s="16" t="s">
        <v>11039</v>
      </c>
      <c r="T904" s="16" t="s">
        <v>3998</v>
      </c>
      <c r="U904" s="16" t="s">
        <v>17614</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17541</v>
      </c>
      <c r="I905" s="3">
        <v>41141</v>
      </c>
      <c r="J905" s="16" t="s">
        <v>6088</v>
      </c>
      <c r="K905" s="16" t="s">
        <v>6089</v>
      </c>
      <c r="L905" s="16" t="s">
        <v>4852</v>
      </c>
      <c r="M905" s="16" t="s">
        <v>4853</v>
      </c>
      <c r="N905" s="16" t="s">
        <v>17542</v>
      </c>
      <c r="O905" s="16" t="s">
        <v>5621</v>
      </c>
      <c r="P905" s="3">
        <v>41389</v>
      </c>
      <c r="Q905" s="16" t="s">
        <v>455</v>
      </c>
      <c r="R905" s="16" t="s">
        <v>17543</v>
      </c>
      <c r="S905" s="16" t="s">
        <v>11040</v>
      </c>
      <c r="T905" s="16" t="s">
        <v>14839</v>
      </c>
      <c r="U905" s="16" t="s">
        <v>14931</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14839</v>
      </c>
      <c r="U906" s="16" t="s">
        <v>15049</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14839</v>
      </c>
      <c r="U907" s="16" t="s">
        <v>14974</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14839</v>
      </c>
      <c r="U908" s="16" t="s">
        <v>14858</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14839</v>
      </c>
      <c r="U909" s="16" t="s">
        <v>14872</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14746</v>
      </c>
      <c r="L911" s="16" t="s">
        <v>4838</v>
      </c>
      <c r="M911" s="16" t="s">
        <v>6102</v>
      </c>
      <c r="N911" s="16" t="s">
        <v>11048</v>
      </c>
      <c r="O911" s="16" t="s">
        <v>9307</v>
      </c>
      <c r="P911" s="3">
        <v>41243</v>
      </c>
      <c r="Q911" s="16" t="s">
        <v>455</v>
      </c>
      <c r="R911" s="16" t="s">
        <v>11049</v>
      </c>
      <c r="S911" s="16" t="s">
        <v>11050</v>
      </c>
      <c r="T911" s="16" t="s">
        <v>3998</v>
      </c>
      <c r="U911" s="16" t="s">
        <v>15050</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15322</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16287</v>
      </c>
      <c r="I913" s="3">
        <v>41251</v>
      </c>
      <c r="J913" s="16" t="s">
        <v>15280</v>
      </c>
      <c r="K913" s="16" t="s">
        <v>15281</v>
      </c>
      <c r="L913" s="16" t="s">
        <v>6105</v>
      </c>
      <c r="M913" s="16" t="s">
        <v>6106</v>
      </c>
      <c r="N913" s="16" t="s">
        <v>16318</v>
      </c>
      <c r="O913" s="16" t="s">
        <v>4885</v>
      </c>
      <c r="P913" s="3">
        <v>41380</v>
      </c>
      <c r="Q913" s="28" t="s">
        <v>15282</v>
      </c>
      <c r="R913" s="16" t="s">
        <v>16288</v>
      </c>
      <c r="S913" s="16" t="s">
        <v>11053</v>
      </c>
      <c r="T913" s="16" t="s">
        <v>14839</v>
      </c>
      <c r="U913" s="16" t="s">
        <v>14931</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14882</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15031</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16067</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14965</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14850</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15017</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15850</v>
      </c>
      <c r="N921" s="16" t="s">
        <v>8155</v>
      </c>
      <c r="O921" s="16" t="s">
        <v>6267</v>
      </c>
      <c r="P921" s="3">
        <v>41184</v>
      </c>
      <c r="Q921" s="16" t="s">
        <v>15851</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15051</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14932</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14848</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14850</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14850</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14913</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14882</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14913</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14839</v>
      </c>
      <c r="U937" s="16" t="s">
        <v>14858</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15490</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15228</v>
      </c>
      <c r="K939" s="16" t="s">
        <v>15229</v>
      </c>
      <c r="L939" s="16" t="s">
        <v>5177</v>
      </c>
      <c r="M939" s="16" t="s">
        <v>6327</v>
      </c>
      <c r="N939" s="16" t="s">
        <v>7600</v>
      </c>
      <c r="O939" s="16" t="s">
        <v>5784</v>
      </c>
      <c r="P939" s="3">
        <v>41173</v>
      </c>
      <c r="Q939" s="28" t="s">
        <v>455</v>
      </c>
      <c r="R939" s="16" t="s">
        <v>11102</v>
      </c>
      <c r="S939" s="16" t="s">
        <v>11103</v>
      </c>
      <c r="T939" s="16" t="s">
        <v>3998</v>
      </c>
      <c r="U939" s="16" t="s">
        <v>14913</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15026</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15017</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15017</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15052</v>
      </c>
      <c r="L943" s="16" t="s">
        <v>4189</v>
      </c>
      <c r="M943" s="16" t="s">
        <v>6338</v>
      </c>
      <c r="N943" s="16" t="s">
        <v>7605</v>
      </c>
      <c r="O943" s="16" t="s">
        <v>7560</v>
      </c>
      <c r="P943" s="3">
        <v>41173</v>
      </c>
      <c r="Q943" s="28" t="s">
        <v>455</v>
      </c>
      <c r="R943" s="16" t="s">
        <v>11110</v>
      </c>
      <c r="S943" s="16" t="s">
        <v>11111</v>
      </c>
      <c r="T943" s="16" t="s">
        <v>3998</v>
      </c>
      <c r="U943" s="16" t="s">
        <v>14862</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14850</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17904</v>
      </c>
      <c r="I947" s="3">
        <v>41198</v>
      </c>
      <c r="J947" s="16" t="s">
        <v>6350</v>
      </c>
      <c r="K947" s="16" t="s">
        <v>15230</v>
      </c>
      <c r="L947" s="16" t="s">
        <v>6345</v>
      </c>
      <c r="M947" s="16" t="s">
        <v>6346</v>
      </c>
      <c r="N947" s="16" t="s">
        <v>8488</v>
      </c>
      <c r="O947" s="16" t="s">
        <v>7982</v>
      </c>
      <c r="P947" s="3">
        <v>41198</v>
      </c>
      <c r="Q947" s="28" t="s">
        <v>455</v>
      </c>
      <c r="R947" s="16" t="s">
        <v>11118</v>
      </c>
      <c r="S947" s="16" t="s">
        <v>11119</v>
      </c>
      <c r="T947" s="16" t="s">
        <v>3998</v>
      </c>
      <c r="U947" s="16" t="s">
        <v>15017</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15231</v>
      </c>
      <c r="L948" s="16" t="s">
        <v>6345</v>
      </c>
      <c r="M948" s="16" t="s">
        <v>6346</v>
      </c>
      <c r="N948" s="16" t="s">
        <v>8564</v>
      </c>
      <c r="O948" s="16" t="s">
        <v>7982</v>
      </c>
      <c r="P948" s="3">
        <v>41204</v>
      </c>
      <c r="Q948" s="28" t="s">
        <v>455</v>
      </c>
      <c r="R948" s="16" t="s">
        <v>11120</v>
      </c>
      <c r="S948" s="16" t="s">
        <v>11121</v>
      </c>
      <c r="T948" s="16" t="s">
        <v>3998</v>
      </c>
      <c r="U948" s="16" t="s">
        <v>15031</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15017</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14747</v>
      </c>
      <c r="I950" s="3">
        <v>41162</v>
      </c>
      <c r="J950" s="16" t="s">
        <v>6354</v>
      </c>
      <c r="K950" s="16" t="s">
        <v>6355</v>
      </c>
      <c r="L950" s="16" t="s">
        <v>6356</v>
      </c>
      <c r="M950" s="16" t="s">
        <v>6357</v>
      </c>
      <c r="N950" s="16" t="s">
        <v>14748</v>
      </c>
      <c r="O950" s="16" t="s">
        <v>4885</v>
      </c>
      <c r="P950" s="3">
        <v>41309</v>
      </c>
      <c r="Q950" s="28" t="s">
        <v>455</v>
      </c>
      <c r="R950" s="16" t="s">
        <v>14749</v>
      </c>
      <c r="S950" s="16" t="s">
        <v>11124</v>
      </c>
      <c r="T950" s="16" t="s">
        <v>14839</v>
      </c>
      <c r="U950" s="16" t="s">
        <v>15049</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14913</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17897</v>
      </c>
      <c r="I952" s="3">
        <v>41284</v>
      </c>
      <c r="J952" s="16" t="s">
        <v>6363</v>
      </c>
      <c r="K952" s="16" t="s">
        <v>6364</v>
      </c>
      <c r="L952" s="16" t="s">
        <v>4208</v>
      </c>
      <c r="M952" s="16" t="s">
        <v>6365</v>
      </c>
      <c r="N952" s="16" t="s">
        <v>14095</v>
      </c>
      <c r="O952" s="16" t="s">
        <v>13100</v>
      </c>
      <c r="P952" s="3">
        <v>41285</v>
      </c>
      <c r="Q952" s="28" t="s">
        <v>455</v>
      </c>
      <c r="R952" s="16" t="s">
        <v>14096</v>
      </c>
      <c r="S952" s="16" t="s">
        <v>11127</v>
      </c>
      <c r="T952" s="16" t="s">
        <v>14839</v>
      </c>
      <c r="U952" s="16" t="s">
        <v>14931</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17896</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14839</v>
      </c>
      <c r="U953" s="16" t="s">
        <v>14931</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14097</v>
      </c>
      <c r="I954" s="3">
        <v>41285</v>
      </c>
      <c r="J954" s="16" t="s">
        <v>6368</v>
      </c>
      <c r="K954" s="16" t="s">
        <v>6369</v>
      </c>
      <c r="L954" s="16" t="s">
        <v>6370</v>
      </c>
      <c r="M954" s="16" t="s">
        <v>6371</v>
      </c>
      <c r="N954" s="16" t="s">
        <v>14098</v>
      </c>
      <c r="O954" s="16" t="s">
        <v>13100</v>
      </c>
      <c r="P954" s="3">
        <v>41285</v>
      </c>
      <c r="Q954" s="28" t="s">
        <v>455</v>
      </c>
      <c r="R954" s="16" t="s">
        <v>14099</v>
      </c>
      <c r="S954" s="16" t="s">
        <v>11129</v>
      </c>
      <c r="T954" s="16" t="s">
        <v>3998</v>
      </c>
      <c r="U954" s="16" t="s">
        <v>14913</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17895</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17908</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15053</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14839</v>
      </c>
      <c r="U958" s="16" t="s">
        <v>14949</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15017</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17994</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14848</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14839</v>
      </c>
      <c r="U961" s="16" t="s">
        <v>14949</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17902</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14839</v>
      </c>
      <c r="U962" s="16" t="s">
        <v>14949</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14089</v>
      </c>
      <c r="G963" s="16" t="s">
        <v>164</v>
      </c>
      <c r="H963" s="16" t="s">
        <v>7849</v>
      </c>
      <c r="I963" s="3">
        <v>41166</v>
      </c>
      <c r="J963" s="16" t="s">
        <v>6393</v>
      </c>
      <c r="K963" s="16" t="s">
        <v>20068</v>
      </c>
      <c r="L963" s="16" t="s">
        <v>4189</v>
      </c>
      <c r="M963" s="16" t="s">
        <v>18575</v>
      </c>
      <c r="N963" s="16" t="s">
        <v>20069</v>
      </c>
      <c r="O963" s="16" t="s">
        <v>19367</v>
      </c>
      <c r="P963" s="3">
        <v>41453</v>
      </c>
      <c r="Q963" s="28" t="s">
        <v>19233</v>
      </c>
      <c r="R963" s="16" t="s">
        <v>11142</v>
      </c>
      <c r="S963" s="16" t="s">
        <v>11143</v>
      </c>
      <c r="T963" s="16" t="s">
        <v>14839</v>
      </c>
      <c r="U963" s="16" t="s">
        <v>15049</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14089</v>
      </c>
      <c r="G965" s="16" t="s">
        <v>164</v>
      </c>
      <c r="H965" s="16" t="s">
        <v>17903</v>
      </c>
      <c r="I965" s="3">
        <v>41162</v>
      </c>
      <c r="J965" s="16" t="s">
        <v>6401</v>
      </c>
      <c r="K965" s="16" t="s">
        <v>13142</v>
      </c>
      <c r="L965" s="16" t="s">
        <v>4189</v>
      </c>
      <c r="M965" s="16" t="s">
        <v>6402</v>
      </c>
      <c r="N965" s="16" t="s">
        <v>14561</v>
      </c>
      <c r="O965" s="16" t="s">
        <v>14065</v>
      </c>
      <c r="P965" s="3">
        <v>41298</v>
      </c>
      <c r="Q965" s="28" t="s">
        <v>8584</v>
      </c>
      <c r="R965" s="16" t="s">
        <v>11146</v>
      </c>
      <c r="S965" s="16" t="s">
        <v>11147</v>
      </c>
      <c r="T965" s="16" t="s">
        <v>3998</v>
      </c>
      <c r="U965" s="16" t="s">
        <v>15054</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15055</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15031</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17924</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15056</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17901</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17970</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17971</v>
      </c>
      <c r="I974" s="3">
        <v>41197</v>
      </c>
      <c r="J974" s="16" t="s">
        <v>4847</v>
      </c>
      <c r="K974" s="16" t="s">
        <v>6426</v>
      </c>
      <c r="L974" s="16" t="s">
        <v>6420</v>
      </c>
      <c r="M974" s="16" t="s">
        <v>7665</v>
      </c>
      <c r="N974" s="16" t="s">
        <v>15852</v>
      </c>
      <c r="O974" s="16" t="s">
        <v>6137</v>
      </c>
      <c r="P974" s="3">
        <v>41360</v>
      </c>
      <c r="Q974" s="28" t="s">
        <v>7666</v>
      </c>
      <c r="R974" s="16" t="s">
        <v>15853</v>
      </c>
      <c r="S974" s="16" t="s">
        <v>11162</v>
      </c>
      <c r="T974" s="16" t="s">
        <v>14839</v>
      </c>
      <c r="U974" s="16" t="s">
        <v>15836</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14839</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17978</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17979</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14843</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17977</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15057</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17980</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17923</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15058</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15232</v>
      </c>
      <c r="L984" s="16" t="s">
        <v>6553</v>
      </c>
      <c r="M984" s="16" t="s">
        <v>6558</v>
      </c>
      <c r="N984" s="16" t="s">
        <v>7685</v>
      </c>
      <c r="O984" s="16" t="s">
        <v>7677</v>
      </c>
      <c r="P984" s="3">
        <v>41183</v>
      </c>
      <c r="Q984" s="28" t="s">
        <v>455</v>
      </c>
      <c r="R984" s="16" t="s">
        <v>11178</v>
      </c>
      <c r="S984" s="16" t="s">
        <v>11179</v>
      </c>
      <c r="T984" s="16" t="s">
        <v>3998</v>
      </c>
      <c r="U984" s="16" t="s">
        <v>15000</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14882</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14979</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15059</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15060</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14839</v>
      </c>
      <c r="U989" s="16" t="s">
        <v>14924</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14839</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15233</v>
      </c>
      <c r="L991" s="16" t="s">
        <v>4637</v>
      </c>
      <c r="M991" s="16" t="s">
        <v>6564</v>
      </c>
      <c r="N991" s="16" t="s">
        <v>9324</v>
      </c>
      <c r="O991" s="16" t="s">
        <v>3719</v>
      </c>
      <c r="P991" s="3">
        <v>41234</v>
      </c>
      <c r="Q991" s="28" t="s">
        <v>455</v>
      </c>
      <c r="R991" s="16" t="s">
        <v>11190</v>
      </c>
      <c r="S991" s="16" t="s">
        <v>11191</v>
      </c>
      <c r="T991" s="16" t="s">
        <v>14839</v>
      </c>
      <c r="U991" s="16" t="s">
        <v>14924</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14839</v>
      </c>
      <c r="U993" s="16" t="s">
        <v>14949</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15061</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15062</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15026</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15063</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15708</v>
      </c>
      <c r="N1000" s="16" t="s">
        <v>9326</v>
      </c>
      <c r="O1000" s="16" t="s">
        <v>5695</v>
      </c>
      <c r="P1000" s="3">
        <v>41236</v>
      </c>
      <c r="Q1000" s="28" t="s">
        <v>455</v>
      </c>
      <c r="R1000" s="16" t="s">
        <v>11207</v>
      </c>
      <c r="S1000" s="16" t="s">
        <v>11208</v>
      </c>
      <c r="T1000" s="16" t="s">
        <v>3998</v>
      </c>
      <c r="U1000" s="16" t="s">
        <v>14932</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15062</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14562</v>
      </c>
      <c r="R1002" s="16" t="s">
        <v>455</v>
      </c>
      <c r="S1002" s="16" t="s">
        <v>11211</v>
      </c>
      <c r="T1002" s="16" t="s">
        <v>14839</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20634</v>
      </c>
      <c r="R1003" s="16" t="s">
        <v>455</v>
      </c>
      <c r="S1003" s="16" t="s">
        <v>11212</v>
      </c>
      <c r="T1003" s="16" t="s">
        <v>14839</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14839</v>
      </c>
      <c r="U1004" s="16" t="s">
        <v>14931</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17544</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14839</v>
      </c>
      <c r="U1006" s="16" t="s">
        <v>15064</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14839</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15065</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14850</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14839</v>
      </c>
      <c r="U1011" s="16" t="s">
        <v>14899</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15066</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15323</v>
      </c>
      <c r="I1013" s="3">
        <v>41165</v>
      </c>
      <c r="J1013" s="16" t="s">
        <v>6714</v>
      </c>
      <c r="K1013" s="16" t="s">
        <v>6715</v>
      </c>
      <c r="L1013" s="16" t="s">
        <v>6716</v>
      </c>
      <c r="M1013" s="16" t="s">
        <v>6717</v>
      </c>
      <c r="N1013" s="16" t="s">
        <v>15324</v>
      </c>
      <c r="O1013" s="16" t="s">
        <v>9258</v>
      </c>
      <c r="P1013" s="3">
        <v>41330</v>
      </c>
      <c r="Q1013" s="28" t="s">
        <v>455</v>
      </c>
      <c r="R1013" s="16" t="s">
        <v>15325</v>
      </c>
      <c r="S1013" s="16" t="s">
        <v>11228</v>
      </c>
      <c r="T1013" s="16" t="s">
        <v>14839</v>
      </c>
      <c r="U1013" s="16" t="s">
        <v>15042</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14089</v>
      </c>
      <c r="G1014" s="16" t="s">
        <v>6713</v>
      </c>
      <c r="H1014" s="16" t="s">
        <v>15578</v>
      </c>
      <c r="I1014" s="3">
        <v>41165</v>
      </c>
      <c r="J1014" s="16" t="s">
        <v>6718</v>
      </c>
      <c r="K1014" s="16" t="s">
        <v>6719</v>
      </c>
      <c r="L1014" s="16" t="s">
        <v>6716</v>
      </c>
      <c r="M1014" s="16" t="s">
        <v>6720</v>
      </c>
      <c r="N1014" s="16" t="s">
        <v>20181</v>
      </c>
      <c r="O1014" s="16" t="s">
        <v>11997</v>
      </c>
      <c r="P1014" s="16">
        <v>41456</v>
      </c>
      <c r="Q1014" s="16" t="s">
        <v>15579</v>
      </c>
      <c r="R1014" s="16" t="s">
        <v>15580</v>
      </c>
      <c r="S1014" s="16" t="s">
        <v>11229</v>
      </c>
      <c r="T1014" s="16" t="s">
        <v>14839</v>
      </c>
      <c r="U1014" s="16" t="s">
        <v>15049</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15581</v>
      </c>
      <c r="I1015" s="3">
        <v>41165</v>
      </c>
      <c r="J1015" s="16" t="s">
        <v>6721</v>
      </c>
      <c r="K1015" s="16" t="s">
        <v>6722</v>
      </c>
      <c r="L1015" s="16" t="s">
        <v>6716</v>
      </c>
      <c r="M1015" s="16" t="s">
        <v>6723</v>
      </c>
      <c r="N1015" s="16" t="s">
        <v>15582</v>
      </c>
      <c r="O1015" s="16" t="s">
        <v>15542</v>
      </c>
      <c r="P1015" s="3">
        <v>41338</v>
      </c>
      <c r="Q1015" s="28" t="s">
        <v>455</v>
      </c>
      <c r="R1015" s="16" t="s">
        <v>15583</v>
      </c>
      <c r="S1015" s="16" t="s">
        <v>11230</v>
      </c>
      <c r="T1015" s="16" t="s">
        <v>3998</v>
      </c>
      <c r="U1015" s="16" t="s">
        <v>14848</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15017</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15067</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19370</v>
      </c>
      <c r="K1018" s="16" t="s">
        <v>6729</v>
      </c>
      <c r="L1018" s="16" t="s">
        <v>4294</v>
      </c>
      <c r="M1018" s="16">
        <v>3535351829</v>
      </c>
      <c r="N1018" s="16" t="s">
        <v>7556</v>
      </c>
      <c r="O1018" s="16" t="s">
        <v>5229</v>
      </c>
      <c r="P1018" s="3">
        <v>41171</v>
      </c>
      <c r="Q1018" s="28" t="s">
        <v>455</v>
      </c>
      <c r="R1018" s="16" t="s">
        <v>11235</v>
      </c>
      <c r="S1018" s="16" t="s">
        <v>11236</v>
      </c>
      <c r="T1018" s="16" t="s">
        <v>3998</v>
      </c>
      <c r="U1018" s="16" t="s">
        <v>15036</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14968</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14850</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15018</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15017</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15794</v>
      </c>
      <c r="I1024" s="3">
        <v>41213</v>
      </c>
      <c r="J1024" s="16" t="s">
        <v>6745</v>
      </c>
      <c r="K1024" s="16" t="s">
        <v>13617</v>
      </c>
      <c r="L1024" s="16" t="s">
        <v>4505</v>
      </c>
      <c r="M1024" s="16" t="s">
        <v>7557</v>
      </c>
      <c r="N1024" s="16" t="s">
        <v>15854</v>
      </c>
      <c r="O1024" s="16" t="s">
        <v>6137</v>
      </c>
      <c r="P1024" s="3">
        <v>41360</v>
      </c>
      <c r="Q1024" s="28" t="s">
        <v>7558</v>
      </c>
      <c r="R1024" s="16" t="s">
        <v>15795</v>
      </c>
      <c r="S1024" s="16" t="s">
        <v>11247</v>
      </c>
      <c r="T1024" s="16" t="s">
        <v>14839</v>
      </c>
      <c r="U1024" s="16" t="s">
        <v>15855</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15068</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14839</v>
      </c>
      <c r="U1027" s="16" t="s">
        <v>15042</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14839</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14839</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14839</v>
      </c>
      <c r="U1030" s="16" t="s">
        <v>15069</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15017</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14839</v>
      </c>
      <c r="U1032" s="16" t="s">
        <v>14858</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14839</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15070</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15071</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14839</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15072</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14839</v>
      </c>
      <c r="U1038" s="16" t="s">
        <v>14949</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14839</v>
      </c>
      <c r="U1039" s="16" t="s">
        <v>14974</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15073</v>
      </c>
      <c r="L1044" s="16" t="s">
        <v>6894</v>
      </c>
      <c r="M1044" s="16" t="s">
        <v>6897</v>
      </c>
      <c r="N1044" s="16" t="s">
        <v>13156</v>
      </c>
      <c r="O1044" s="16" t="s">
        <v>13157</v>
      </c>
      <c r="P1044" s="3">
        <v>41261</v>
      </c>
      <c r="Q1044" s="16" t="s">
        <v>455</v>
      </c>
      <c r="R1044" s="16" t="s">
        <v>12760</v>
      </c>
      <c r="S1044" s="16" t="s">
        <v>11277</v>
      </c>
      <c r="T1044" s="16" t="s">
        <v>3998</v>
      </c>
      <c r="U1044" s="16" t="s">
        <v>14872</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15326</v>
      </c>
      <c r="K1045" s="16" t="s">
        <v>15074</v>
      </c>
      <c r="L1045" s="16" t="s">
        <v>6899</v>
      </c>
      <c r="M1045" s="16" t="s">
        <v>15327</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14089</v>
      </c>
      <c r="G1046" s="16" t="s">
        <v>6898</v>
      </c>
      <c r="H1046" s="16" t="s">
        <v>8943</v>
      </c>
      <c r="I1046" s="3">
        <v>41186</v>
      </c>
      <c r="J1046" s="16" t="s">
        <v>6900</v>
      </c>
      <c r="K1046" s="16" t="s">
        <v>6901</v>
      </c>
      <c r="L1046" s="16" t="s">
        <v>6902</v>
      </c>
      <c r="M1046" s="16" t="s">
        <v>6903</v>
      </c>
      <c r="N1046" s="16" t="s">
        <v>17045</v>
      </c>
      <c r="O1046" s="16" t="s">
        <v>12728</v>
      </c>
      <c r="P1046" s="3">
        <v>41379</v>
      </c>
      <c r="Q1046" s="16" t="s">
        <v>455</v>
      </c>
      <c r="R1046" s="16" t="s">
        <v>11278</v>
      </c>
      <c r="S1046" s="16" t="s">
        <v>11280</v>
      </c>
      <c r="T1046" s="16" t="s">
        <v>14839</v>
      </c>
      <c r="U1046" s="16" t="s">
        <v>15049</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14979</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18576</v>
      </c>
      <c r="L1048" s="16" t="s">
        <v>6902</v>
      </c>
      <c r="M1048" s="16" t="s">
        <v>6908</v>
      </c>
      <c r="N1048" s="16" t="s">
        <v>455</v>
      </c>
      <c r="O1048" s="16" t="s">
        <v>455</v>
      </c>
      <c r="P1048" s="16" t="s">
        <v>455</v>
      </c>
      <c r="Q1048" s="28" t="s">
        <v>19234</v>
      </c>
      <c r="R1048" s="16" t="s">
        <v>11283</v>
      </c>
      <c r="S1048" s="16" t="s">
        <v>11284</v>
      </c>
      <c r="T1048" s="16" t="s">
        <v>14839</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15063</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14839</v>
      </c>
      <c r="U1050" s="16" t="s">
        <v>15042</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14750</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15075</v>
      </c>
      <c r="L1053" s="16" t="s">
        <v>4300</v>
      </c>
      <c r="M1053" s="16" t="s">
        <v>6923</v>
      </c>
      <c r="N1053" s="16" t="s">
        <v>13163</v>
      </c>
      <c r="O1053" s="16" t="s">
        <v>13098</v>
      </c>
      <c r="P1053" s="3">
        <v>41263</v>
      </c>
      <c r="Q1053" s="16" t="s">
        <v>455</v>
      </c>
      <c r="R1053" s="16" t="s">
        <v>13164</v>
      </c>
      <c r="S1053" s="16" t="s">
        <v>11293</v>
      </c>
      <c r="T1053" s="16" t="s">
        <v>3998</v>
      </c>
      <c r="U1053" s="16" t="s">
        <v>15076</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14913</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14862</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14987</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14839</v>
      </c>
      <c r="U1058" s="16" t="s">
        <v>14988</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14839</v>
      </c>
      <c r="U1059" s="16" t="s">
        <v>15077</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15031</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15078</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14839</v>
      </c>
      <c r="U1065" s="16" t="s">
        <v>14949</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14850</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14839</v>
      </c>
      <c r="U1068" s="16" t="s">
        <v>14899</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14848</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14839</v>
      </c>
      <c r="U1070" s="16" t="s">
        <v>14949</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16289</v>
      </c>
      <c r="I1071" s="3">
        <v>41204</v>
      </c>
      <c r="J1071" s="16" t="s">
        <v>7002</v>
      </c>
      <c r="K1071" s="16" t="s">
        <v>12083</v>
      </c>
      <c r="L1071" s="16" t="s">
        <v>7003</v>
      </c>
      <c r="M1071" s="16" t="s">
        <v>7004</v>
      </c>
      <c r="N1071" s="16" t="s">
        <v>16068</v>
      </c>
      <c r="O1071" s="16" t="s">
        <v>4594</v>
      </c>
      <c r="P1071" s="3">
        <v>41374</v>
      </c>
      <c r="Q1071" s="28" t="s">
        <v>15491</v>
      </c>
      <c r="R1071" s="16" t="s">
        <v>12084</v>
      </c>
      <c r="S1071" s="16" t="s">
        <v>11325</v>
      </c>
      <c r="T1071" s="16" t="s">
        <v>3998</v>
      </c>
      <c r="U1071" s="16" t="s">
        <v>14882</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14848</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15079</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15234</v>
      </c>
      <c r="L1074" s="16" t="s">
        <v>6984</v>
      </c>
      <c r="M1074" s="16" t="s">
        <v>7013</v>
      </c>
      <c r="N1074" s="16" t="s">
        <v>8947</v>
      </c>
      <c r="O1074" s="16" t="s">
        <v>6233</v>
      </c>
      <c r="P1074" s="3">
        <v>41213</v>
      </c>
      <c r="Q1074" s="16" t="s">
        <v>9188</v>
      </c>
      <c r="R1074" s="16" t="s">
        <v>11330</v>
      </c>
      <c r="S1074" s="16" t="s">
        <v>11331</v>
      </c>
      <c r="T1074" s="16" t="s">
        <v>3998</v>
      </c>
      <c r="U1074" s="16" t="s">
        <v>14979</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14979</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14965</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14839</v>
      </c>
      <c r="U1077" s="16" t="s">
        <v>15042</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14839</v>
      </c>
      <c r="U1078" s="16" t="s">
        <v>14931</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14979</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14839</v>
      </c>
      <c r="U1080" s="16" t="s">
        <v>14931</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14839</v>
      </c>
      <c r="U1081" s="16" t="s">
        <v>14924</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14882</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15031</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14839</v>
      </c>
      <c r="U1085" s="16" t="s">
        <v>15027</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15080</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14839</v>
      </c>
      <c r="U1087" s="16" t="s">
        <v>14858</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15081</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14979</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15082</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14839</v>
      </c>
      <c r="U1091" s="16" t="s">
        <v>14974</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14089</v>
      </c>
      <c r="G1092" s="16" t="s">
        <v>3293</v>
      </c>
      <c r="H1092" s="16" t="s">
        <v>20070</v>
      </c>
      <c r="I1092" s="3">
        <v>41251</v>
      </c>
      <c r="J1092" s="16" t="s">
        <v>7057</v>
      </c>
      <c r="K1092" s="16" t="s">
        <v>7058</v>
      </c>
      <c r="L1092" s="16" t="s">
        <v>4655</v>
      </c>
      <c r="M1092" s="16" t="s">
        <v>7059</v>
      </c>
      <c r="N1092" s="16" t="s">
        <v>20071</v>
      </c>
      <c r="O1092" s="16" t="s">
        <v>14586</v>
      </c>
      <c r="P1092" s="3">
        <v>41453</v>
      </c>
      <c r="Q1092" s="16" t="s">
        <v>13618</v>
      </c>
      <c r="R1092" s="16" t="s">
        <v>20072</v>
      </c>
      <c r="S1092" s="16" t="s">
        <v>11349</v>
      </c>
      <c r="T1092" s="16" t="s">
        <v>14839</v>
      </c>
      <c r="U1092" s="16" t="s">
        <v>15405</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14913</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14839</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15083</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15000</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14882</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15084</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17982</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15084</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15085</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15584</v>
      </c>
      <c r="I1101" s="3">
        <v>41204</v>
      </c>
      <c r="J1101" s="16" t="s">
        <v>7088</v>
      </c>
      <c r="K1101" s="16" t="s">
        <v>7089</v>
      </c>
      <c r="L1101" s="16" t="s">
        <v>7090</v>
      </c>
      <c r="M1101" s="16">
        <v>38361302</v>
      </c>
      <c r="N1101" s="16" t="s">
        <v>15585</v>
      </c>
      <c r="O1101" s="16" t="s">
        <v>15544</v>
      </c>
      <c r="P1101" s="3">
        <v>41339</v>
      </c>
      <c r="Q1101" s="16" t="s">
        <v>455</v>
      </c>
      <c r="R1101" s="16" t="s">
        <v>15586</v>
      </c>
      <c r="S1101" s="16" t="s">
        <v>11358</v>
      </c>
      <c r="T1101" s="16" t="s">
        <v>14839</v>
      </c>
      <c r="U1101" s="16" t="s">
        <v>14949</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14930</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14958</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14839</v>
      </c>
      <c r="U1104" s="16" t="s">
        <v>14931</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15086</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14100</v>
      </c>
      <c r="I1107" s="3">
        <v>41254</v>
      </c>
      <c r="J1107" s="16" t="s">
        <v>7106</v>
      </c>
      <c r="K1107" s="16" t="s">
        <v>7107</v>
      </c>
      <c r="L1107" s="16" t="s">
        <v>7093</v>
      </c>
      <c r="M1107" s="16" t="s">
        <v>7108</v>
      </c>
      <c r="N1107" s="16" t="s">
        <v>14101</v>
      </c>
      <c r="O1107" s="16" t="s">
        <v>11920</v>
      </c>
      <c r="P1107" s="3">
        <v>41299</v>
      </c>
      <c r="Q1107" s="16" t="s">
        <v>13619</v>
      </c>
      <c r="R1107" s="16" t="s">
        <v>14102</v>
      </c>
      <c r="S1107" s="16" t="s">
        <v>11365</v>
      </c>
      <c r="T1107" s="16" t="s">
        <v>3998</v>
      </c>
      <c r="U1107" s="16" t="s">
        <v>14913</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14850</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15055</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14839</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14839</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14839</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16025</v>
      </c>
      <c r="O1113" s="16" t="s">
        <v>5621</v>
      </c>
      <c r="P1113" s="3">
        <v>41369</v>
      </c>
      <c r="Q1113" s="16" t="s">
        <v>455</v>
      </c>
      <c r="R1113" s="16" t="s">
        <v>15955</v>
      </c>
      <c r="S1113" s="16" t="s">
        <v>11371</v>
      </c>
      <c r="T1113" s="16" t="s">
        <v>3998</v>
      </c>
      <c r="U1113" s="16" t="s">
        <v>14913</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15087</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14839</v>
      </c>
      <c r="U1115" s="16" t="s">
        <v>14949</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15088</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14839</v>
      </c>
      <c r="U1117" s="16" t="s">
        <v>15022</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15089</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15031</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15090</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15091</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14882</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14839</v>
      </c>
      <c r="U1123" s="16" t="s">
        <v>14974</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14839</v>
      </c>
      <c r="U1124" s="16" t="s">
        <v>14931</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20529</v>
      </c>
      <c r="K1125" s="16" t="s">
        <v>7287</v>
      </c>
      <c r="L1125" s="16" t="s">
        <v>7288</v>
      </c>
      <c r="M1125" s="16" t="s">
        <v>7289</v>
      </c>
      <c r="N1125" s="16" t="s">
        <v>12636</v>
      </c>
      <c r="O1125" s="16" t="s">
        <v>11847</v>
      </c>
      <c r="P1125" s="3">
        <v>41255</v>
      </c>
      <c r="Q1125" s="28" t="s">
        <v>8446</v>
      </c>
      <c r="R1125" s="16" t="s">
        <v>12637</v>
      </c>
      <c r="S1125" s="16" t="s">
        <v>11395</v>
      </c>
      <c r="T1125" s="16" t="s">
        <v>14839</v>
      </c>
      <c r="U1125" s="16" t="s">
        <v>14931</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14839</v>
      </c>
      <c r="U1126" s="16" t="s">
        <v>15092</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20530</v>
      </c>
      <c r="K1127" s="16" t="s">
        <v>7294</v>
      </c>
      <c r="L1127" s="16" t="s">
        <v>7282</v>
      </c>
      <c r="M1127" s="16" t="s">
        <v>7295</v>
      </c>
      <c r="N1127" s="16" t="s">
        <v>12767</v>
      </c>
      <c r="O1127" s="16" t="s">
        <v>11847</v>
      </c>
      <c r="P1127" s="3">
        <v>41257</v>
      </c>
      <c r="Q1127" s="28" t="s">
        <v>8448</v>
      </c>
      <c r="R1127" s="16" t="s">
        <v>12768</v>
      </c>
      <c r="S1127" s="16" t="s">
        <v>11397</v>
      </c>
      <c r="T1127" s="16" t="s">
        <v>14839</v>
      </c>
      <c r="U1127" s="16" t="s">
        <v>15042</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14103</v>
      </c>
      <c r="O1128" s="16" t="s">
        <v>11847</v>
      </c>
      <c r="P1128" s="3">
        <v>41284</v>
      </c>
      <c r="Q1128" s="28" t="s">
        <v>8449</v>
      </c>
      <c r="R1128" s="16" t="s">
        <v>13621</v>
      </c>
      <c r="S1128" s="16" t="s">
        <v>11398</v>
      </c>
      <c r="T1128" s="16" t="s">
        <v>14839</v>
      </c>
      <c r="U1128" s="16" t="s">
        <v>14931</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20531</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14089</v>
      </c>
      <c r="G1130" s="16" t="s">
        <v>7275</v>
      </c>
      <c r="H1130" s="16" t="s">
        <v>16290</v>
      </c>
      <c r="I1130" s="3">
        <v>41213</v>
      </c>
      <c r="J1130" s="16" t="s">
        <v>20532</v>
      </c>
      <c r="K1130" s="16" t="s">
        <v>12769</v>
      </c>
      <c r="L1130" s="16" t="s">
        <v>7282</v>
      </c>
      <c r="M1130" s="16" t="s">
        <v>7303</v>
      </c>
      <c r="N1130" s="16" t="s">
        <v>16319</v>
      </c>
      <c r="O1130" s="16" t="s">
        <v>15359</v>
      </c>
      <c r="P1130" s="3">
        <v>41379</v>
      </c>
      <c r="Q1130" s="28" t="s">
        <v>8899</v>
      </c>
      <c r="R1130" s="16" t="s">
        <v>16291</v>
      </c>
      <c r="S1130" s="16" t="s">
        <v>11400</v>
      </c>
      <c r="T1130" s="16" t="s">
        <v>14839</v>
      </c>
      <c r="U1130" s="16" t="s">
        <v>15855</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20533</v>
      </c>
      <c r="K1131" s="16" t="s">
        <v>7304</v>
      </c>
      <c r="L1131" s="16" t="s">
        <v>7282</v>
      </c>
      <c r="M1131" s="16" t="s">
        <v>7305</v>
      </c>
      <c r="N1131" s="16" t="s">
        <v>12127</v>
      </c>
      <c r="O1131" s="16" t="s">
        <v>11917</v>
      </c>
      <c r="P1131" s="3">
        <v>41253</v>
      </c>
      <c r="Q1131" s="28" t="s">
        <v>8451</v>
      </c>
      <c r="R1131" s="16" t="s">
        <v>12128</v>
      </c>
      <c r="S1131" s="16" t="s">
        <v>11401</v>
      </c>
      <c r="T1131" s="16" t="s">
        <v>14839</v>
      </c>
      <c r="U1131" s="16" t="s">
        <v>14931</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20534</v>
      </c>
      <c r="K1132" s="16" t="s">
        <v>7306</v>
      </c>
      <c r="L1132" s="16" t="s">
        <v>7278</v>
      </c>
      <c r="M1132" s="16" t="s">
        <v>7307</v>
      </c>
      <c r="N1132" s="16" t="s">
        <v>12130</v>
      </c>
      <c r="O1132" s="16" t="s">
        <v>11917</v>
      </c>
      <c r="P1132" s="3">
        <v>41253</v>
      </c>
      <c r="Q1132" s="28" t="s">
        <v>8452</v>
      </c>
      <c r="R1132" s="16" t="s">
        <v>12131</v>
      </c>
      <c r="S1132" s="16" t="s">
        <v>11402</v>
      </c>
      <c r="T1132" s="16" t="s">
        <v>3998</v>
      </c>
      <c r="U1132" s="16" t="s">
        <v>14843</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20535</v>
      </c>
      <c r="K1133" s="16" t="s">
        <v>7308</v>
      </c>
      <c r="L1133" s="16" t="s">
        <v>7309</v>
      </c>
      <c r="M1133" s="16" t="s">
        <v>7310</v>
      </c>
      <c r="N1133" s="16" t="s">
        <v>12133</v>
      </c>
      <c r="O1133" s="16" t="s">
        <v>11847</v>
      </c>
      <c r="P1133" s="3">
        <v>41253</v>
      </c>
      <c r="Q1133" s="28" t="s">
        <v>8453</v>
      </c>
      <c r="R1133" s="16" t="s">
        <v>12134</v>
      </c>
      <c r="S1133" s="16" t="s">
        <v>11403</v>
      </c>
      <c r="T1133" s="16" t="s">
        <v>14839</v>
      </c>
      <c r="U1133" s="16" t="s">
        <v>15042</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14860</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14089</v>
      </c>
      <c r="G1135" s="16" t="s">
        <v>7275</v>
      </c>
      <c r="H1135" s="16" t="s">
        <v>16292</v>
      </c>
      <c r="I1135" s="3">
        <v>41213</v>
      </c>
      <c r="J1135" s="16" t="s">
        <v>8570</v>
      </c>
      <c r="K1135" s="16" t="s">
        <v>8571</v>
      </c>
      <c r="L1135" s="16" t="s">
        <v>7313</v>
      </c>
      <c r="M1135" s="16" t="s">
        <v>8572</v>
      </c>
      <c r="N1135" s="16" t="s">
        <v>16293</v>
      </c>
      <c r="O1135" s="16" t="s">
        <v>15359</v>
      </c>
      <c r="P1135" s="3">
        <v>41376</v>
      </c>
      <c r="Q1135" s="28" t="s">
        <v>8455</v>
      </c>
      <c r="R1135" s="16" t="s">
        <v>16294</v>
      </c>
      <c r="S1135" s="16" t="s">
        <v>11405</v>
      </c>
      <c r="T1135" s="16" t="s">
        <v>14839</v>
      </c>
      <c r="U1135" s="16" t="s">
        <v>15855</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20536</v>
      </c>
      <c r="K1136" s="16" t="s">
        <v>7315</v>
      </c>
      <c r="L1136" s="16" t="s">
        <v>7316</v>
      </c>
      <c r="M1136" s="16" t="s">
        <v>7317</v>
      </c>
      <c r="N1136" s="16" t="s">
        <v>11862</v>
      </c>
      <c r="O1136" s="16" t="s">
        <v>11847</v>
      </c>
      <c r="P1136" s="3">
        <v>41247</v>
      </c>
      <c r="Q1136" s="28" t="s">
        <v>8456</v>
      </c>
      <c r="R1136" s="16" t="s">
        <v>11407</v>
      </c>
      <c r="S1136" s="16" t="s">
        <v>11408</v>
      </c>
      <c r="T1136" s="16" t="s">
        <v>3998</v>
      </c>
      <c r="U1136" s="16" t="s">
        <v>15093</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14839</v>
      </c>
      <c r="U1137" s="16" t="s">
        <v>15094</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20537</v>
      </c>
      <c r="N1138" s="16" t="s">
        <v>11966</v>
      </c>
      <c r="O1138" s="16" t="s">
        <v>11917</v>
      </c>
      <c r="P1138" s="3">
        <v>41248</v>
      </c>
      <c r="Q1138" s="28" t="s">
        <v>8458</v>
      </c>
      <c r="R1138" s="16" t="s">
        <v>11864</v>
      </c>
      <c r="S1138" s="16" t="s">
        <v>11410</v>
      </c>
      <c r="T1138" s="16" t="s">
        <v>3998</v>
      </c>
      <c r="U1138" s="16" t="s">
        <v>15095</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14089</v>
      </c>
      <c r="G1139" s="16" t="s">
        <v>7275</v>
      </c>
      <c r="H1139" s="16" t="s">
        <v>16295</v>
      </c>
      <c r="I1139" s="3">
        <v>41172</v>
      </c>
      <c r="J1139" s="16" t="s">
        <v>7324</v>
      </c>
      <c r="K1139" s="16" t="s">
        <v>14751</v>
      </c>
      <c r="L1139" s="16" t="s">
        <v>7282</v>
      </c>
      <c r="M1139" s="16" t="s">
        <v>7325</v>
      </c>
      <c r="N1139" s="16" t="s">
        <v>16296</v>
      </c>
      <c r="O1139" s="16" t="s">
        <v>15359</v>
      </c>
      <c r="P1139" s="3">
        <v>41375</v>
      </c>
      <c r="Q1139" s="28" t="s">
        <v>8459</v>
      </c>
      <c r="R1139" s="16" t="s">
        <v>16297</v>
      </c>
      <c r="S1139" s="16" t="s">
        <v>11411</v>
      </c>
      <c r="T1139" s="16" t="s">
        <v>14839</v>
      </c>
      <c r="U1139" s="16" t="s">
        <v>14858</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20439</v>
      </c>
      <c r="K1141" s="16" t="s">
        <v>7330</v>
      </c>
      <c r="L1141" s="16" t="s">
        <v>7328</v>
      </c>
      <c r="M1141" s="16" t="s">
        <v>7331</v>
      </c>
      <c r="N1141" s="16" t="s">
        <v>8490</v>
      </c>
      <c r="O1141" s="16" t="s">
        <v>4885</v>
      </c>
      <c r="P1141" s="3">
        <v>41198</v>
      </c>
      <c r="Q1141" s="28" t="s">
        <v>455</v>
      </c>
      <c r="R1141" s="16" t="s">
        <v>11413</v>
      </c>
      <c r="S1141" s="16" t="s">
        <v>11414</v>
      </c>
      <c r="T1141" s="16" t="s">
        <v>3998</v>
      </c>
      <c r="U1141" s="16" t="s">
        <v>14979</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14089</v>
      </c>
      <c r="G1142" s="16" t="s">
        <v>1544</v>
      </c>
      <c r="H1142" s="16" t="s">
        <v>8282</v>
      </c>
      <c r="I1142" s="3">
        <v>41187</v>
      </c>
      <c r="J1142" s="16" t="s">
        <v>20439</v>
      </c>
      <c r="K1142" s="16" t="s">
        <v>7332</v>
      </c>
      <c r="L1142" s="16" t="s">
        <v>7328</v>
      </c>
      <c r="M1142" s="16" t="s">
        <v>7333</v>
      </c>
      <c r="N1142" s="16" t="s">
        <v>18700</v>
      </c>
      <c r="O1142" s="16" t="s">
        <v>14586</v>
      </c>
      <c r="P1142" s="3">
        <v>41411</v>
      </c>
      <c r="Q1142" s="28" t="s">
        <v>455</v>
      </c>
      <c r="R1142" s="16" t="s">
        <v>11415</v>
      </c>
      <c r="S1142" s="16" t="s">
        <v>11415</v>
      </c>
      <c r="T1142" s="16" t="s">
        <v>14839</v>
      </c>
      <c r="U1142" s="16" t="s">
        <v>14931</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14839</v>
      </c>
      <c r="U1143" s="16" t="s">
        <v>15042</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14752</v>
      </c>
      <c r="N1144" s="16" t="s">
        <v>14753</v>
      </c>
      <c r="O1144" s="16" t="s">
        <v>6633</v>
      </c>
      <c r="P1144" s="3">
        <v>41306</v>
      </c>
      <c r="Q1144" s="28" t="s">
        <v>455</v>
      </c>
      <c r="R1144" s="16" t="s">
        <v>11418</v>
      </c>
      <c r="S1144" s="16" t="s">
        <v>11419</v>
      </c>
      <c r="T1144" s="16" t="s">
        <v>3998</v>
      </c>
      <c r="U1144" s="16" t="s">
        <v>15031</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15031</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14839</v>
      </c>
      <c r="U1146" s="16" t="s">
        <v>14931</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14965</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14932</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15096</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14839</v>
      </c>
      <c r="U1150" s="16" t="s">
        <v>15042</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14839</v>
      </c>
      <c r="U1151" s="16" t="s">
        <v>14858</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15097</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14839</v>
      </c>
      <c r="U1155" s="16" t="s">
        <v>14931</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14839</v>
      </c>
      <c r="U1156" s="16" t="s">
        <v>15098</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14839</v>
      </c>
      <c r="U1157" s="16" t="s">
        <v>15099</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15100</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15235</v>
      </c>
      <c r="I1159" s="3">
        <v>41170</v>
      </c>
      <c r="J1159" s="16" t="s">
        <v>7435</v>
      </c>
      <c r="K1159" s="16" t="s">
        <v>13514</v>
      </c>
      <c r="L1159" s="16" t="s">
        <v>4288</v>
      </c>
      <c r="M1159" s="16" t="s">
        <v>13515</v>
      </c>
      <c r="N1159" s="16" t="s">
        <v>15236</v>
      </c>
      <c r="O1159" s="16" t="s">
        <v>6138</v>
      </c>
      <c r="P1159" s="3">
        <v>41312</v>
      </c>
      <c r="Q1159" s="28" t="s">
        <v>13516</v>
      </c>
      <c r="R1159" s="16" t="s">
        <v>15237</v>
      </c>
      <c r="S1159" s="16" t="s">
        <v>11450</v>
      </c>
      <c r="T1159" s="16" t="s">
        <v>14839</v>
      </c>
      <c r="U1159" s="16" t="s">
        <v>14924</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15328</v>
      </c>
      <c r="R1160" s="16" t="s">
        <v>13118</v>
      </c>
      <c r="S1160" s="16" t="s">
        <v>11451</v>
      </c>
      <c r="T1160" s="16" t="s">
        <v>3998</v>
      </c>
      <c r="U1160" s="16" t="s">
        <v>14882</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15328</v>
      </c>
      <c r="R1161" s="16" t="s">
        <v>12774</v>
      </c>
      <c r="S1161" s="16" t="s">
        <v>11452</v>
      </c>
      <c r="T1161" s="16" t="s">
        <v>14839</v>
      </c>
      <c r="U1161" s="16" t="s">
        <v>14925</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14839</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15587</v>
      </c>
      <c r="I1163" s="3">
        <v>41339</v>
      </c>
      <c r="J1163" s="16" t="s">
        <v>7442</v>
      </c>
      <c r="K1163" s="16" t="s">
        <v>7443</v>
      </c>
      <c r="L1163" s="16" t="s">
        <v>4527</v>
      </c>
      <c r="M1163" s="16" t="s">
        <v>7444</v>
      </c>
      <c r="N1163" s="16" t="s">
        <v>15588</v>
      </c>
      <c r="O1163" s="16" t="s">
        <v>7208</v>
      </c>
      <c r="P1163" s="3">
        <v>41339</v>
      </c>
      <c r="Q1163" s="28" t="s">
        <v>12775</v>
      </c>
      <c r="R1163" s="16" t="s">
        <v>15589</v>
      </c>
      <c r="S1163" s="16" t="s">
        <v>11454</v>
      </c>
      <c r="T1163" s="16" t="s">
        <v>14839</v>
      </c>
      <c r="U1163" s="16" t="s">
        <v>14949</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15101</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15238</v>
      </c>
      <c r="L1165" s="16" t="s">
        <v>7452</v>
      </c>
      <c r="M1165" s="16" t="s">
        <v>7453</v>
      </c>
      <c r="N1165" s="16" t="s">
        <v>8620</v>
      </c>
      <c r="O1165" s="16" t="s">
        <v>7378</v>
      </c>
      <c r="P1165" s="3">
        <v>41205</v>
      </c>
      <c r="Q1165" s="28" t="s">
        <v>455</v>
      </c>
      <c r="R1165" s="16" t="s">
        <v>11457</v>
      </c>
      <c r="S1165" s="16" t="s">
        <v>11458</v>
      </c>
      <c r="T1165" s="16" t="s">
        <v>3998</v>
      </c>
      <c r="U1165" s="16" t="s">
        <v>15102</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15103</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15104</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15105</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15059</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15239</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14839</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14839</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14089</v>
      </c>
      <c r="G1174" s="16" t="s">
        <v>1895</v>
      </c>
      <c r="H1174" s="16" t="s">
        <v>16298</v>
      </c>
      <c r="I1174" s="3">
        <v>41291</v>
      </c>
      <c r="J1174" s="16" t="s">
        <v>7477</v>
      </c>
      <c r="K1174" s="16" t="s">
        <v>7478</v>
      </c>
      <c r="L1174" s="16" t="s">
        <v>4405</v>
      </c>
      <c r="M1174" s="16" t="s">
        <v>7479</v>
      </c>
      <c r="N1174" s="16" t="s">
        <v>16299</v>
      </c>
      <c r="O1174" s="16" t="s">
        <v>15359</v>
      </c>
      <c r="P1174" s="3">
        <v>41375</v>
      </c>
      <c r="Q1174" s="28" t="s">
        <v>455</v>
      </c>
      <c r="R1174" s="16" t="s">
        <v>16300</v>
      </c>
      <c r="S1174" s="16" t="s">
        <v>11473</v>
      </c>
      <c r="T1174" s="16" t="s">
        <v>14839</v>
      </c>
      <c r="U1174" s="16" t="s">
        <v>16301</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15106</v>
      </c>
      <c r="L1175" s="16" t="s">
        <v>7481</v>
      </c>
      <c r="M1175" s="16">
        <v>3138661829</v>
      </c>
      <c r="N1175" s="16" t="s">
        <v>11475</v>
      </c>
      <c r="O1175" s="16" t="s">
        <v>5621</v>
      </c>
      <c r="P1175" s="3">
        <v>41242</v>
      </c>
      <c r="Q1175" s="28" t="s">
        <v>455</v>
      </c>
      <c r="R1175" s="16" t="s">
        <v>11476</v>
      </c>
      <c r="S1175" s="16" t="s">
        <v>11477</v>
      </c>
      <c r="T1175" s="16" t="s">
        <v>3998</v>
      </c>
      <c r="U1175" s="16" t="s">
        <v>14932</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14839</v>
      </c>
      <c r="U1176" s="16" t="s">
        <v>15092</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14864</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15107</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15108</v>
      </c>
      <c r="L1179" s="16" t="s">
        <v>7248</v>
      </c>
      <c r="M1179" s="16" t="s">
        <v>7491</v>
      </c>
      <c r="N1179" s="16" t="s">
        <v>8290</v>
      </c>
      <c r="O1179" s="16" t="s">
        <v>5621</v>
      </c>
      <c r="P1179" s="3">
        <v>41191</v>
      </c>
      <c r="Q1179" s="28" t="s">
        <v>455</v>
      </c>
      <c r="R1179" s="16" t="s">
        <v>11483</v>
      </c>
      <c r="S1179" s="16" t="s">
        <v>11484</v>
      </c>
      <c r="T1179" s="16" t="s">
        <v>3998</v>
      </c>
      <c r="U1179" s="16" t="s">
        <v>15109</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15956</v>
      </c>
      <c r="I1180" s="3">
        <v>41172</v>
      </c>
      <c r="J1180" s="16" t="s">
        <v>7492</v>
      </c>
      <c r="K1180" s="16" t="s">
        <v>8461</v>
      </c>
      <c r="L1180" s="16" t="s">
        <v>7248</v>
      </c>
      <c r="M1180" s="16" t="s">
        <v>7493</v>
      </c>
      <c r="N1180" s="16" t="s">
        <v>15957</v>
      </c>
      <c r="O1180" s="16" t="s">
        <v>7208</v>
      </c>
      <c r="P1180" s="3">
        <v>41368</v>
      </c>
      <c r="Q1180" s="28" t="s">
        <v>8462</v>
      </c>
      <c r="R1180" s="16" t="s">
        <v>15958</v>
      </c>
      <c r="S1180" s="16" t="s">
        <v>11485</v>
      </c>
      <c r="T1180" s="16" t="s">
        <v>14839</v>
      </c>
      <c r="U1180" s="16" t="s">
        <v>15959</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14860</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14754</v>
      </c>
      <c r="L1182" s="16" t="s">
        <v>7497</v>
      </c>
      <c r="M1182" s="16" t="s">
        <v>7498</v>
      </c>
      <c r="N1182" s="16" t="s">
        <v>9486</v>
      </c>
      <c r="O1182" s="16" t="s">
        <v>8260</v>
      </c>
      <c r="P1182" s="3">
        <v>41239</v>
      </c>
      <c r="Q1182" s="28" t="s">
        <v>455</v>
      </c>
      <c r="R1182" s="16" t="s">
        <v>11488</v>
      </c>
      <c r="S1182" s="16" t="s">
        <v>11489</v>
      </c>
      <c r="T1182" s="16" t="s">
        <v>14839</v>
      </c>
      <c r="U1182" s="16" t="s">
        <v>15042</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14839</v>
      </c>
      <c r="U1183" s="16" t="s">
        <v>14869</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14839</v>
      </c>
      <c r="U1184" s="16" t="s">
        <v>14931</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15709</v>
      </c>
      <c r="K1185" s="16" t="s">
        <v>7503</v>
      </c>
      <c r="L1185" s="16" t="s">
        <v>7497</v>
      </c>
      <c r="M1185" s="16">
        <v>3197583710</v>
      </c>
      <c r="N1185" s="16" t="s">
        <v>9493</v>
      </c>
      <c r="O1185" s="16" t="s">
        <v>7379</v>
      </c>
      <c r="P1185" s="3">
        <v>41239</v>
      </c>
      <c r="Q1185" s="28" t="s">
        <v>455</v>
      </c>
      <c r="R1185" s="16" t="s">
        <v>11494</v>
      </c>
      <c r="S1185" s="16" t="s">
        <v>11495</v>
      </c>
      <c r="T1185" s="16" t="s">
        <v>14839</v>
      </c>
      <c r="U1185" s="16" t="s">
        <v>15042</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15110</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14089</v>
      </c>
      <c r="G1187" s="16" t="s">
        <v>7505</v>
      </c>
      <c r="H1187" s="16" t="s">
        <v>16302</v>
      </c>
      <c r="I1187" s="3">
        <v>41291</v>
      </c>
      <c r="J1187" s="16" t="s">
        <v>7506</v>
      </c>
      <c r="K1187" s="16" t="s">
        <v>16303</v>
      </c>
      <c r="L1187" s="16" t="s">
        <v>7507</v>
      </c>
      <c r="M1187" s="16" t="s">
        <v>7508</v>
      </c>
      <c r="N1187" s="16" t="s">
        <v>16304</v>
      </c>
      <c r="O1187" s="16" t="s">
        <v>12728</v>
      </c>
      <c r="P1187" s="3">
        <v>41379</v>
      </c>
      <c r="Q1187" s="28" t="s">
        <v>16305</v>
      </c>
      <c r="R1187" s="16" t="s">
        <v>16306</v>
      </c>
      <c r="S1187" s="16" t="s">
        <v>11498</v>
      </c>
      <c r="T1187" s="16" t="s">
        <v>14839</v>
      </c>
      <c r="U1187" s="16" t="s">
        <v>15405</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15590</v>
      </c>
      <c r="I1188" s="3">
        <v>41172</v>
      </c>
      <c r="J1188" s="16" t="s">
        <v>7509</v>
      </c>
      <c r="K1188" s="16" t="s">
        <v>7510</v>
      </c>
      <c r="L1188" s="16" t="s">
        <v>4527</v>
      </c>
      <c r="M1188" s="16" t="s">
        <v>7511</v>
      </c>
      <c r="N1188" s="16" t="s">
        <v>15591</v>
      </c>
      <c r="O1188" s="16" t="s">
        <v>7208</v>
      </c>
      <c r="P1188" s="3">
        <v>41339</v>
      </c>
      <c r="Q1188" s="28" t="s">
        <v>12776</v>
      </c>
      <c r="R1188" s="16" t="s">
        <v>15592</v>
      </c>
      <c r="S1188" s="16" t="s">
        <v>11499</v>
      </c>
      <c r="T1188" s="16" t="s">
        <v>14839</v>
      </c>
      <c r="U1188" s="16" t="s">
        <v>14924</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15328</v>
      </c>
      <c r="R1189" s="16" t="s">
        <v>13168</v>
      </c>
      <c r="S1189" s="16" t="s">
        <v>11500</v>
      </c>
      <c r="T1189" s="16" t="s">
        <v>14839</v>
      </c>
      <c r="U1189" s="16" t="s">
        <v>14924</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15328</v>
      </c>
      <c r="R1190" s="16" t="s">
        <v>13171</v>
      </c>
      <c r="S1190" s="16" t="s">
        <v>11501</v>
      </c>
      <c r="T1190" s="16" t="s">
        <v>14839</v>
      </c>
      <c r="U1190" s="16" t="s">
        <v>15092</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15328</v>
      </c>
      <c r="R1191" s="16" t="s">
        <v>13174</v>
      </c>
      <c r="S1191" s="16" t="s">
        <v>11502</v>
      </c>
      <c r="T1191" s="16" t="s">
        <v>3998</v>
      </c>
      <c r="U1191" s="16" t="s">
        <v>15031</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15328</v>
      </c>
      <c r="R1192" s="16" t="s">
        <v>13574</v>
      </c>
      <c r="S1192" s="16" t="s">
        <v>11503</v>
      </c>
      <c r="T1192" s="16" t="s">
        <v>14839</v>
      </c>
      <c r="U1192" s="16" t="s">
        <v>14970</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15328</v>
      </c>
      <c r="R1193" s="16" t="s">
        <v>13178</v>
      </c>
      <c r="S1193" s="16" t="s">
        <v>11504</v>
      </c>
      <c r="T1193" s="16" t="s">
        <v>3998</v>
      </c>
      <c r="U1193" s="16" t="s">
        <v>15031</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14755</v>
      </c>
      <c r="L1194" s="16" t="s">
        <v>4288</v>
      </c>
      <c r="M1194" s="16" t="s">
        <v>7436</v>
      </c>
      <c r="N1194" s="16" t="s">
        <v>13179</v>
      </c>
      <c r="O1194" s="16" t="s">
        <v>7379</v>
      </c>
      <c r="P1194" s="3">
        <v>41263</v>
      </c>
      <c r="Q1194" s="16" t="s">
        <v>15328</v>
      </c>
      <c r="R1194" s="16" t="s">
        <v>12140</v>
      </c>
      <c r="S1194" s="16" t="s">
        <v>11505</v>
      </c>
      <c r="T1194" s="16" t="s">
        <v>14839</v>
      </c>
      <c r="U1194" s="16" t="s">
        <v>15092</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15328</v>
      </c>
      <c r="R1195" s="16" t="s">
        <v>12779</v>
      </c>
      <c r="S1195" s="16" t="s">
        <v>11506</v>
      </c>
      <c r="T1195" s="16" t="s">
        <v>3998</v>
      </c>
      <c r="U1195" s="16" t="s">
        <v>15111</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15328</v>
      </c>
      <c r="R1196" s="16" t="s">
        <v>12782</v>
      </c>
      <c r="S1196" s="16" t="s">
        <v>11507</v>
      </c>
      <c r="T1196" s="16" t="s">
        <v>14839</v>
      </c>
      <c r="U1196" s="16" t="s">
        <v>15112</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15328</v>
      </c>
      <c r="R1197" s="16" t="s">
        <v>13182</v>
      </c>
      <c r="S1197" s="16" t="s">
        <v>11508</v>
      </c>
      <c r="T1197" s="16" t="s">
        <v>14839</v>
      </c>
      <c r="U1197" s="16" t="s">
        <v>14924</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15328</v>
      </c>
      <c r="R1198" s="16" t="s">
        <v>13185</v>
      </c>
      <c r="S1198" s="16" t="s">
        <v>11509</v>
      </c>
      <c r="T1198" s="16" t="s">
        <v>3998</v>
      </c>
      <c r="U1198" s="16" t="s">
        <v>15113</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15328</v>
      </c>
      <c r="R1199" s="16" t="s">
        <v>13210</v>
      </c>
      <c r="S1199" s="16" t="s">
        <v>11510</v>
      </c>
      <c r="T1199" s="16" t="s">
        <v>3998</v>
      </c>
      <c r="U1199" s="16" t="s">
        <v>15114</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14839</v>
      </c>
      <c r="U1200" s="16" t="s">
        <v>14869</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14839</v>
      </c>
      <c r="U1201" s="16" t="s">
        <v>14858</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14839</v>
      </c>
      <c r="U1202" s="16" t="s">
        <v>15115</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15960</v>
      </c>
      <c r="I1203" s="3">
        <v>41197</v>
      </c>
      <c r="J1203" s="16" t="s">
        <v>7635</v>
      </c>
      <c r="K1203" s="16" t="s">
        <v>7636</v>
      </c>
      <c r="L1203" s="16" t="s">
        <v>7627</v>
      </c>
      <c r="M1203" s="16" t="s">
        <v>7637</v>
      </c>
      <c r="N1203" s="16" t="s">
        <v>15961</v>
      </c>
      <c r="O1203" s="16" t="s">
        <v>3838</v>
      </c>
      <c r="P1203" s="3">
        <v>41367</v>
      </c>
      <c r="Q1203" s="16" t="s">
        <v>455</v>
      </c>
      <c r="R1203" s="16" t="s">
        <v>15962</v>
      </c>
      <c r="S1203" s="16" t="s">
        <v>11524</v>
      </c>
      <c r="T1203" s="16" t="s">
        <v>14839</v>
      </c>
      <c r="U1203" s="16" t="s">
        <v>15963</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14839</v>
      </c>
      <c r="U1204" s="16" t="s">
        <v>15116</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14756</v>
      </c>
      <c r="L1205" s="16" t="s">
        <v>7627</v>
      </c>
      <c r="M1205" s="16" t="s">
        <v>7642</v>
      </c>
      <c r="N1205" s="16" t="s">
        <v>11968</v>
      </c>
      <c r="O1205" s="16" t="s">
        <v>3838</v>
      </c>
      <c r="P1205" s="3">
        <v>41249</v>
      </c>
      <c r="Q1205" s="16" t="s">
        <v>455</v>
      </c>
      <c r="R1205" s="16" t="s">
        <v>11969</v>
      </c>
      <c r="S1205" s="16" t="s">
        <v>11530</v>
      </c>
      <c r="T1205" s="16" t="s">
        <v>14839</v>
      </c>
      <c r="U1205" s="16" t="s">
        <v>14858</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14839</v>
      </c>
      <c r="U1206" s="16" t="s">
        <v>14931</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14839</v>
      </c>
      <c r="U1207" s="16" t="s">
        <v>14974</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15796</v>
      </c>
      <c r="I1208" s="3">
        <v>41296</v>
      </c>
      <c r="J1208" s="16" t="s">
        <v>7650</v>
      </c>
      <c r="K1208" s="16" t="s">
        <v>20440</v>
      </c>
      <c r="L1208" s="16" t="s">
        <v>7651</v>
      </c>
      <c r="M1208" s="16" t="s">
        <v>8900</v>
      </c>
      <c r="N1208" s="16" t="s">
        <v>15856</v>
      </c>
      <c r="O1208" s="16" t="s">
        <v>2751</v>
      </c>
      <c r="P1208" s="3">
        <v>41360</v>
      </c>
      <c r="Q1208" s="28" t="s">
        <v>9191</v>
      </c>
      <c r="R1208" s="16" t="s">
        <v>15797</v>
      </c>
      <c r="S1208" s="16" t="s">
        <v>11533</v>
      </c>
      <c r="T1208" s="16" t="s">
        <v>14839</v>
      </c>
      <c r="U1208" s="16" t="s">
        <v>15857</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14839</v>
      </c>
      <c r="U1209" s="16" t="s">
        <v>14931</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15117</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14839</v>
      </c>
      <c r="U1211" s="16" t="s">
        <v>15042</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14839</v>
      </c>
      <c r="U1212" s="16" t="s">
        <v>14877</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17046</v>
      </c>
      <c r="I1213" s="3">
        <v>41296</v>
      </c>
      <c r="J1213" s="16" t="s">
        <v>7694</v>
      </c>
      <c r="K1213" s="16" t="s">
        <v>7695</v>
      </c>
      <c r="L1213" s="16" t="s">
        <v>7696</v>
      </c>
      <c r="M1213" s="16" t="s">
        <v>7697</v>
      </c>
      <c r="N1213" s="16" t="s">
        <v>17047</v>
      </c>
      <c r="O1213" s="16" t="s">
        <v>17048</v>
      </c>
      <c r="P1213" s="3">
        <v>41382</v>
      </c>
      <c r="Q1213" s="16" t="s">
        <v>455</v>
      </c>
      <c r="R1213" s="16" t="s">
        <v>17049</v>
      </c>
      <c r="S1213" s="16" t="s">
        <v>11543</v>
      </c>
      <c r="T1213" s="16" t="s">
        <v>14839</v>
      </c>
      <c r="U1213" s="16" t="s">
        <v>14858</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15118</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20538</v>
      </c>
      <c r="K1215" s="16" t="s">
        <v>7704</v>
      </c>
      <c r="L1215" s="16" t="s">
        <v>7705</v>
      </c>
      <c r="M1215" s="16" t="s">
        <v>7706</v>
      </c>
      <c r="N1215" s="16" t="s">
        <v>8435</v>
      </c>
      <c r="O1215" s="16" t="s">
        <v>8436</v>
      </c>
      <c r="P1215" s="3">
        <v>41193</v>
      </c>
      <c r="Q1215" s="16" t="s">
        <v>455</v>
      </c>
      <c r="R1215" s="16" t="s">
        <v>11545</v>
      </c>
      <c r="S1215" s="16" t="s">
        <v>11546</v>
      </c>
      <c r="T1215" s="16" t="s">
        <v>3998</v>
      </c>
      <c r="U1215" s="16" t="s">
        <v>15119</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20539</v>
      </c>
      <c r="K1216" s="16" t="s">
        <v>7708</v>
      </c>
      <c r="L1216" s="16" t="s">
        <v>7709</v>
      </c>
      <c r="M1216" s="16" t="s">
        <v>20540</v>
      </c>
      <c r="N1216" s="16" t="s">
        <v>11872</v>
      </c>
      <c r="O1216" s="16" t="s">
        <v>7419</v>
      </c>
      <c r="P1216" s="3">
        <v>41247</v>
      </c>
      <c r="Q1216" s="16" t="s">
        <v>455</v>
      </c>
      <c r="R1216" s="16" t="s">
        <v>11873</v>
      </c>
      <c r="S1216" s="16" t="s">
        <v>11547</v>
      </c>
      <c r="T1216" s="16" t="s">
        <v>14839</v>
      </c>
      <c r="U1216" s="16" t="s">
        <v>14974</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14839</v>
      </c>
      <c r="U1217" s="16" t="s">
        <v>14931</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14839</v>
      </c>
      <c r="U1218" s="16" t="s">
        <v>14949</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15031</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14932</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15120</v>
      </c>
      <c r="I1221" s="3">
        <v>41178</v>
      </c>
      <c r="J1221" s="16" t="s">
        <v>7726</v>
      </c>
      <c r="K1221" s="16" t="s">
        <v>7727</v>
      </c>
      <c r="L1221" s="16" t="s">
        <v>7728</v>
      </c>
      <c r="M1221" s="16" t="s">
        <v>7729</v>
      </c>
      <c r="N1221" s="16" t="s">
        <v>15121</v>
      </c>
      <c r="O1221" s="16" t="s">
        <v>4885</v>
      </c>
      <c r="P1221" s="3">
        <v>41310</v>
      </c>
      <c r="Q1221" s="16" t="s">
        <v>13623</v>
      </c>
      <c r="R1221" s="16" t="s">
        <v>15122</v>
      </c>
      <c r="S1221" s="16" t="s">
        <v>11557</v>
      </c>
      <c r="T1221" s="16" t="s">
        <v>14839</v>
      </c>
      <c r="U1221" s="16" t="s">
        <v>15049</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14839</v>
      </c>
      <c r="U1223" s="16" t="s">
        <v>15114</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15123</v>
      </c>
      <c r="L1224" s="16" t="s">
        <v>7738</v>
      </c>
      <c r="M1224" s="16" t="s">
        <v>7739</v>
      </c>
      <c r="N1224" s="16" t="s">
        <v>11974</v>
      </c>
      <c r="O1224" s="16" t="s">
        <v>6138</v>
      </c>
      <c r="P1224" s="3">
        <v>41249</v>
      </c>
      <c r="Q1224" s="16" t="s">
        <v>455</v>
      </c>
      <c r="R1224" s="16" t="s">
        <v>11975</v>
      </c>
      <c r="S1224" s="16" t="s">
        <v>11561</v>
      </c>
      <c r="T1224" s="16" t="s">
        <v>14839</v>
      </c>
      <c r="U1224" s="16" t="s">
        <v>14924</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14979</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14839</v>
      </c>
      <c r="U1226" s="16" t="s">
        <v>14925</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15393</v>
      </c>
      <c r="I1227" s="3">
        <v>41180</v>
      </c>
      <c r="J1227" s="16" t="s">
        <v>7749</v>
      </c>
      <c r="K1227" s="16" t="s">
        <v>7750</v>
      </c>
      <c r="L1227" s="16" t="s">
        <v>7751</v>
      </c>
      <c r="M1227" s="16" t="s">
        <v>7752</v>
      </c>
      <c r="N1227" s="16" t="s">
        <v>15394</v>
      </c>
      <c r="O1227" s="16" t="s">
        <v>15395</v>
      </c>
      <c r="P1227" s="3">
        <v>41332</v>
      </c>
      <c r="Q1227" s="16" t="s">
        <v>13624</v>
      </c>
      <c r="R1227" s="16" t="s">
        <v>15396</v>
      </c>
      <c r="S1227" s="16" t="s">
        <v>11565</v>
      </c>
      <c r="T1227" s="16" t="s">
        <v>14839</v>
      </c>
      <c r="U1227" s="16" t="s">
        <v>15397</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14757</v>
      </c>
      <c r="I1228" s="3">
        <v>41204</v>
      </c>
      <c r="J1228" s="16" t="s">
        <v>7754</v>
      </c>
      <c r="K1228" s="16" t="s">
        <v>12785</v>
      </c>
      <c r="L1228" s="16" t="s">
        <v>7755</v>
      </c>
      <c r="M1228" s="16" t="s">
        <v>7756</v>
      </c>
      <c r="N1228" s="16" t="s">
        <v>14758</v>
      </c>
      <c r="O1228" s="16" t="s">
        <v>4885</v>
      </c>
      <c r="P1228" s="3">
        <v>41306</v>
      </c>
      <c r="Q1228" s="28" t="s">
        <v>12786</v>
      </c>
      <c r="R1228" s="16" t="s">
        <v>14759</v>
      </c>
      <c r="S1228" s="16" t="s">
        <v>11566</v>
      </c>
      <c r="T1228" s="16" t="s">
        <v>14839</v>
      </c>
      <c r="U1228" s="16" t="s">
        <v>14931</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15027</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14839</v>
      </c>
      <c r="U1230" s="16" t="s">
        <v>14931</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15398</v>
      </c>
      <c r="N1231" s="16" t="s">
        <v>11570</v>
      </c>
      <c r="O1231" s="16" t="s">
        <v>5290</v>
      </c>
      <c r="P1231" s="3">
        <v>41242</v>
      </c>
      <c r="Q1231" s="28" t="s">
        <v>8466</v>
      </c>
      <c r="R1231" s="16" t="s">
        <v>11571</v>
      </c>
      <c r="S1231" s="16" t="s">
        <v>11572</v>
      </c>
      <c r="T1231" s="16" t="s">
        <v>14839</v>
      </c>
      <c r="U1231" s="16" t="s">
        <v>15124</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14882</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15259</v>
      </c>
      <c r="I1233" s="3">
        <v>41180</v>
      </c>
      <c r="J1233" s="16" t="s">
        <v>7776</v>
      </c>
      <c r="K1233" s="16" t="s">
        <v>7777</v>
      </c>
      <c r="L1233" s="16" t="s">
        <v>7778</v>
      </c>
      <c r="M1233" s="16" t="s">
        <v>7779</v>
      </c>
      <c r="N1233" s="16" t="s">
        <v>15260</v>
      </c>
      <c r="O1233" s="16" t="s">
        <v>4885</v>
      </c>
      <c r="P1233" s="3">
        <v>41323</v>
      </c>
      <c r="Q1233" s="16" t="s">
        <v>455</v>
      </c>
      <c r="R1233" s="16" t="s">
        <v>15261</v>
      </c>
      <c r="S1233" s="16" t="s">
        <v>11574</v>
      </c>
      <c r="T1233" s="16" t="s">
        <v>14839</v>
      </c>
      <c r="U1233" s="16" t="s">
        <v>14931</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14932</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14839</v>
      </c>
      <c r="U1235" s="16" t="s">
        <v>14877</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16069</v>
      </c>
      <c r="O1236" s="16" t="s">
        <v>5621</v>
      </c>
      <c r="P1236" s="3">
        <v>41374</v>
      </c>
      <c r="Q1236" s="28" t="s">
        <v>12788</v>
      </c>
      <c r="R1236" s="16" t="s">
        <v>16070</v>
      </c>
      <c r="S1236" s="16" t="s">
        <v>11584</v>
      </c>
      <c r="T1236" s="16" t="s">
        <v>3998</v>
      </c>
      <c r="U1236" s="16" t="s">
        <v>15086</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15063</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14089</v>
      </c>
      <c r="G1238" s="16" t="s">
        <v>7505</v>
      </c>
      <c r="H1238" s="16" t="s">
        <v>16071</v>
      </c>
      <c r="I1238" s="3">
        <v>41213</v>
      </c>
      <c r="J1238" s="16" t="s">
        <v>7792</v>
      </c>
      <c r="K1238" s="16" t="s">
        <v>8467</v>
      </c>
      <c r="L1238" s="16" t="s">
        <v>7507</v>
      </c>
      <c r="M1238" s="16" t="s">
        <v>7793</v>
      </c>
      <c r="N1238" s="16" t="s">
        <v>16072</v>
      </c>
      <c r="O1238" s="16" t="s">
        <v>15359</v>
      </c>
      <c r="P1238" s="3">
        <v>41375</v>
      </c>
      <c r="Q1238" s="28" t="s">
        <v>12789</v>
      </c>
      <c r="R1238" s="16" t="s">
        <v>16073</v>
      </c>
      <c r="S1238" s="16" t="s">
        <v>11589</v>
      </c>
      <c r="T1238" s="16" t="s">
        <v>14839</v>
      </c>
      <c r="U1238" s="16" t="s">
        <v>14858</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15710</v>
      </c>
      <c r="I1239" s="3">
        <v>41180</v>
      </c>
      <c r="J1239" s="16" t="s">
        <v>7795</v>
      </c>
      <c r="K1239" s="16" t="s">
        <v>7796</v>
      </c>
      <c r="L1239" s="16" t="s">
        <v>7797</v>
      </c>
      <c r="M1239" s="16" t="s">
        <v>7798</v>
      </c>
      <c r="N1239" s="16" t="s">
        <v>15798</v>
      </c>
      <c r="O1239" s="16" t="s">
        <v>4885</v>
      </c>
      <c r="P1239" s="3">
        <v>41360</v>
      </c>
      <c r="Q1239" s="28" t="s">
        <v>455</v>
      </c>
      <c r="R1239" s="16" t="s">
        <v>15711</v>
      </c>
      <c r="S1239" s="16" t="s">
        <v>11590</v>
      </c>
      <c r="T1239" s="16" t="s">
        <v>14839</v>
      </c>
      <c r="U1239" s="16" t="s">
        <v>14931</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15240</v>
      </c>
      <c r="I1240" s="3">
        <v>41187</v>
      </c>
      <c r="J1240" s="16" t="s">
        <v>7800</v>
      </c>
      <c r="K1240" s="16" t="s">
        <v>8468</v>
      </c>
      <c r="L1240" s="16" t="s">
        <v>7801</v>
      </c>
      <c r="M1240" s="16" t="s">
        <v>8469</v>
      </c>
      <c r="N1240" s="16" t="s">
        <v>15241</v>
      </c>
      <c r="O1240" s="16" t="s">
        <v>4885</v>
      </c>
      <c r="P1240" s="3">
        <v>41311</v>
      </c>
      <c r="Q1240" s="28" t="s">
        <v>8470</v>
      </c>
      <c r="R1240" s="16" t="s">
        <v>15242</v>
      </c>
      <c r="S1240" s="16" t="s">
        <v>11591</v>
      </c>
      <c r="T1240" s="16" t="s">
        <v>14839</v>
      </c>
      <c r="U1240" s="16" t="s">
        <v>14931</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15125</v>
      </c>
      <c r="L1241" s="16" t="s">
        <v>7804</v>
      </c>
      <c r="M1241" s="16" t="s">
        <v>7805</v>
      </c>
      <c r="N1241" s="16" t="s">
        <v>9012</v>
      </c>
      <c r="O1241" s="16" t="s">
        <v>6233</v>
      </c>
      <c r="P1241" s="3">
        <v>41218</v>
      </c>
      <c r="Q1241" s="28" t="s">
        <v>455</v>
      </c>
      <c r="R1241" s="16" t="s">
        <v>11592</v>
      </c>
      <c r="S1241" s="16" t="s">
        <v>11593</v>
      </c>
      <c r="T1241" s="16" t="s">
        <v>3998</v>
      </c>
      <c r="U1241" s="16" t="s">
        <v>14979</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15641</v>
      </c>
      <c r="I1242" s="3">
        <v>41180</v>
      </c>
      <c r="J1242" s="16" t="s">
        <v>7807</v>
      </c>
      <c r="K1242" s="16" t="s">
        <v>7808</v>
      </c>
      <c r="L1242" s="16" t="s">
        <v>7809</v>
      </c>
      <c r="M1242" s="16" t="s">
        <v>7810</v>
      </c>
      <c r="N1242" s="16" t="s">
        <v>15642</v>
      </c>
      <c r="O1242" s="16" t="s">
        <v>13100</v>
      </c>
      <c r="P1242" s="3">
        <v>41344</v>
      </c>
      <c r="Q1242" s="28" t="s">
        <v>455</v>
      </c>
      <c r="R1242" s="16" t="s">
        <v>15643</v>
      </c>
      <c r="S1242" s="16" t="s">
        <v>11594</v>
      </c>
      <c r="T1242" s="16" t="s">
        <v>14839</v>
      </c>
      <c r="U1242" s="16" t="s">
        <v>14931</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20361</v>
      </c>
      <c r="N1243" s="16" t="s">
        <v>12144</v>
      </c>
      <c r="O1243" s="16" t="s">
        <v>5630</v>
      </c>
      <c r="P1243" s="3">
        <v>41250</v>
      </c>
      <c r="Q1243" s="28" t="s">
        <v>8473</v>
      </c>
      <c r="R1243" s="16" t="s">
        <v>12145</v>
      </c>
      <c r="S1243" s="16" t="s">
        <v>11595</v>
      </c>
      <c r="T1243" s="16" t="s">
        <v>14839</v>
      </c>
      <c r="U1243" s="16" t="s">
        <v>14974</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15126</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14839</v>
      </c>
      <c r="U1245" s="16" t="s">
        <v>15022</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20441</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16320</v>
      </c>
      <c r="R1247" s="16" t="s">
        <v>455</v>
      </c>
      <c r="S1247" s="16" t="s">
        <v>11600</v>
      </c>
      <c r="T1247" s="16" t="s">
        <v>14839</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20541</v>
      </c>
      <c r="K1248" s="16" t="s">
        <v>7883</v>
      </c>
      <c r="L1248" s="16" t="s">
        <v>4415</v>
      </c>
      <c r="M1248" s="16">
        <v>3438561225</v>
      </c>
      <c r="N1248" s="16" t="s">
        <v>12791</v>
      </c>
      <c r="O1248" s="16" t="s">
        <v>4885</v>
      </c>
      <c r="P1248" s="3">
        <v>41257</v>
      </c>
      <c r="Q1248" s="28" t="s">
        <v>455</v>
      </c>
      <c r="R1248" s="16" t="s">
        <v>12137</v>
      </c>
      <c r="S1248" s="16" t="s">
        <v>11601</v>
      </c>
      <c r="T1248" s="16" t="s">
        <v>14839</v>
      </c>
      <c r="U1248" s="16" t="s">
        <v>14872</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14848</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14979</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14850</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15063</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15127</v>
      </c>
      <c r="K1253" s="16" t="s">
        <v>7896</v>
      </c>
      <c r="L1253" s="16" t="s">
        <v>7886</v>
      </c>
      <c r="M1253" s="16" t="s">
        <v>7892</v>
      </c>
      <c r="N1253" s="16" t="s">
        <v>9018</v>
      </c>
      <c r="O1253" s="16" t="s">
        <v>6233</v>
      </c>
      <c r="P1253" s="3">
        <v>41220</v>
      </c>
      <c r="Q1253" s="16" t="s">
        <v>15262</v>
      </c>
      <c r="R1253" s="16" t="s">
        <v>11610</v>
      </c>
      <c r="S1253" s="16" t="s">
        <v>11611</v>
      </c>
      <c r="T1253" s="16" t="s">
        <v>3998</v>
      </c>
      <c r="U1253" s="16" t="s">
        <v>14979</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14979</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14848</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14839</v>
      </c>
      <c r="U1256" s="16" t="s">
        <v>14931</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14839</v>
      </c>
      <c r="U1257" s="16" t="s">
        <v>14899</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14839</v>
      </c>
      <c r="U1258" s="16" t="s">
        <v>15042</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14839</v>
      </c>
      <c r="U1259" s="16" t="s">
        <v>15128</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14089</v>
      </c>
      <c r="G1260" s="16" t="s">
        <v>188</v>
      </c>
      <c r="H1260" s="16" t="s">
        <v>17050</v>
      </c>
      <c r="I1260" s="3">
        <v>41197</v>
      </c>
      <c r="J1260" s="16" t="s">
        <v>7919</v>
      </c>
      <c r="K1260" s="16" t="s">
        <v>7920</v>
      </c>
      <c r="L1260" s="16" t="s">
        <v>4225</v>
      </c>
      <c r="M1260" s="16" t="s">
        <v>7921</v>
      </c>
      <c r="N1260" s="16" t="s">
        <v>17051</v>
      </c>
      <c r="O1260" s="16" t="s">
        <v>15359</v>
      </c>
      <c r="P1260" s="3">
        <v>41381</v>
      </c>
      <c r="Q1260" s="28" t="s">
        <v>13517</v>
      </c>
      <c r="R1260" s="16" t="s">
        <v>17052</v>
      </c>
      <c r="S1260" s="16" t="s">
        <v>11621</v>
      </c>
      <c r="T1260" s="16" t="s">
        <v>14839</v>
      </c>
      <c r="U1260" s="16" t="s">
        <v>15836</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14089</v>
      </c>
      <c r="G1261" s="16" t="s">
        <v>7922</v>
      </c>
      <c r="H1261" s="16" t="s">
        <v>19902</v>
      </c>
      <c r="I1261" s="3">
        <v>41197</v>
      </c>
      <c r="J1261" s="16" t="s">
        <v>7923</v>
      </c>
      <c r="K1261" s="16" t="s">
        <v>7924</v>
      </c>
      <c r="L1261" s="16" t="s">
        <v>7925</v>
      </c>
      <c r="M1261" s="16" t="s">
        <v>7926</v>
      </c>
      <c r="N1261" s="16" t="s">
        <v>19903</v>
      </c>
      <c r="O1261" s="16" t="s">
        <v>11997</v>
      </c>
      <c r="P1261" s="3">
        <v>41450</v>
      </c>
      <c r="Q1261" s="16" t="s">
        <v>13625</v>
      </c>
      <c r="R1261" s="16" t="s">
        <v>19904</v>
      </c>
      <c r="S1261" s="16" t="s">
        <v>11622</v>
      </c>
      <c r="T1261" s="16" t="s">
        <v>14839</v>
      </c>
      <c r="U1261" s="16" t="s">
        <v>14931</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15399</v>
      </c>
      <c r="I1262" s="3">
        <v>41197</v>
      </c>
      <c r="J1262" s="16" t="s">
        <v>7927</v>
      </c>
      <c r="K1262" s="16" t="s">
        <v>7928</v>
      </c>
      <c r="L1262" s="16" t="s">
        <v>7929</v>
      </c>
      <c r="M1262" s="16" t="s">
        <v>7930</v>
      </c>
      <c r="N1262" s="16" t="s">
        <v>15400</v>
      </c>
      <c r="O1262" s="16" t="s">
        <v>13105</v>
      </c>
      <c r="P1262" s="3">
        <v>41332</v>
      </c>
      <c r="Q1262" s="28" t="s">
        <v>455</v>
      </c>
      <c r="R1262" s="16" t="s">
        <v>15401</v>
      </c>
      <c r="S1262" s="16" t="s">
        <v>11623</v>
      </c>
      <c r="T1262" s="16" t="s">
        <v>14839</v>
      </c>
      <c r="U1262" s="16" t="s">
        <v>14858</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15402</v>
      </c>
      <c r="I1263" s="3">
        <v>41290</v>
      </c>
      <c r="J1263" s="16" t="s">
        <v>7927</v>
      </c>
      <c r="K1263" s="16" t="s">
        <v>7931</v>
      </c>
      <c r="L1263" s="16" t="s">
        <v>7751</v>
      </c>
      <c r="M1263" s="16" t="s">
        <v>7932</v>
      </c>
      <c r="N1263" s="16" t="s">
        <v>15403</v>
      </c>
      <c r="O1263" s="16" t="s">
        <v>455</v>
      </c>
      <c r="P1263" s="3">
        <v>41332</v>
      </c>
      <c r="Q1263" s="28" t="s">
        <v>14563</v>
      </c>
      <c r="R1263" s="16" t="s">
        <v>15404</v>
      </c>
      <c r="S1263" s="16" t="s">
        <v>11624</v>
      </c>
      <c r="T1263" s="16" t="s">
        <v>14839</v>
      </c>
      <c r="U1263" s="16" t="s">
        <v>15405</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14839</v>
      </c>
      <c r="U1264" s="16" t="s">
        <v>14931</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15644</v>
      </c>
      <c r="I1265" s="3">
        <v>41296</v>
      </c>
      <c r="J1265" s="16" t="s">
        <v>7935</v>
      </c>
      <c r="K1265" s="16" t="s">
        <v>14104</v>
      </c>
      <c r="L1265" s="16" t="s">
        <v>7809</v>
      </c>
      <c r="M1265" s="16" t="s">
        <v>7936</v>
      </c>
      <c r="N1265" s="16" t="s">
        <v>15712</v>
      </c>
      <c r="O1265" s="16" t="s">
        <v>13100</v>
      </c>
      <c r="P1265" s="3">
        <v>41347</v>
      </c>
      <c r="Q1265" s="28" t="s">
        <v>455</v>
      </c>
      <c r="R1265" s="16" t="s">
        <v>15645</v>
      </c>
      <c r="S1265" s="16" t="s">
        <v>11626</v>
      </c>
      <c r="T1265" s="16" t="s">
        <v>14839</v>
      </c>
      <c r="U1265" s="16" t="s">
        <v>14931</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15646</v>
      </c>
      <c r="I1266" s="3">
        <v>41180</v>
      </c>
      <c r="J1266" s="16" t="s">
        <v>7937</v>
      </c>
      <c r="K1266" s="16" t="s">
        <v>7938</v>
      </c>
      <c r="L1266" s="16" t="s">
        <v>7809</v>
      </c>
      <c r="M1266" s="16" t="s">
        <v>7936</v>
      </c>
      <c r="N1266" s="16" t="s">
        <v>15713</v>
      </c>
      <c r="O1266" s="16" t="s">
        <v>13649</v>
      </c>
      <c r="P1266" s="3">
        <v>41347</v>
      </c>
      <c r="Q1266" s="28" t="s">
        <v>455</v>
      </c>
      <c r="R1266" s="16" t="s">
        <v>15647</v>
      </c>
      <c r="S1266" s="16" t="s">
        <v>11627</v>
      </c>
      <c r="T1266" s="16" t="s">
        <v>14839</v>
      </c>
      <c r="U1266" s="16" t="s">
        <v>15049</v>
      </c>
      <c r="V1266" s="16">
        <v>20</v>
      </c>
      <c r="W1266" s="16">
        <v>43</v>
      </c>
      <c r="X1266" s="16">
        <v>5</v>
      </c>
      <c r="Y1266" s="16">
        <v>42</v>
      </c>
      <c r="Z1266" s="16">
        <v>25</v>
      </c>
      <c r="AA1266" s="16">
        <v>5</v>
      </c>
      <c r="AB1266" s="16" t="s">
        <v>455</v>
      </c>
      <c r="AC1266" s="16" t="s">
        <v>455</v>
      </c>
      <c r="AD1266" s="16" t="s">
        <v>455</v>
      </c>
    </row>
    <row r="1267" spans="1:30" s="16" customFormat="1" ht="135">
      <c r="A1267" s="16" t="s">
        <v>14105</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14106</v>
      </c>
      <c r="R1267" s="16" t="s">
        <v>455</v>
      </c>
      <c r="S1267" s="16" t="s">
        <v>11628</v>
      </c>
      <c r="T1267" s="16" t="s">
        <v>14839</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15648</v>
      </c>
      <c r="I1268" s="3">
        <v>41296</v>
      </c>
      <c r="J1268" s="16" t="s">
        <v>7941</v>
      </c>
      <c r="K1268" s="16" t="s">
        <v>14107</v>
      </c>
      <c r="L1268" s="16" t="s">
        <v>7809</v>
      </c>
      <c r="M1268" s="16" t="s">
        <v>8474</v>
      </c>
      <c r="N1268" s="16" t="s">
        <v>15649</v>
      </c>
      <c r="O1268" s="16" t="s">
        <v>13649</v>
      </c>
      <c r="P1268" s="3">
        <v>41345</v>
      </c>
      <c r="Q1268" s="28" t="s">
        <v>8475</v>
      </c>
      <c r="R1268" s="16" t="s">
        <v>15650</v>
      </c>
      <c r="S1268" s="16" t="s">
        <v>11629</v>
      </c>
      <c r="T1268" s="16" t="s">
        <v>14839</v>
      </c>
      <c r="U1268" s="16" t="s">
        <v>15049</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15714</v>
      </c>
      <c r="I1269" s="3">
        <v>41180</v>
      </c>
      <c r="J1269" s="16" t="s">
        <v>7942</v>
      </c>
      <c r="K1269" s="16" t="s">
        <v>7943</v>
      </c>
      <c r="L1269" s="16" t="s">
        <v>7809</v>
      </c>
      <c r="M1269" s="16" t="s">
        <v>7944</v>
      </c>
      <c r="N1269" s="16" t="s">
        <v>15715</v>
      </c>
      <c r="O1269" s="16" t="s">
        <v>13105</v>
      </c>
      <c r="P1269" s="3">
        <v>41347</v>
      </c>
      <c r="Q1269" s="28" t="s">
        <v>455</v>
      </c>
      <c r="R1269" s="16" t="s">
        <v>15716</v>
      </c>
      <c r="S1269" s="16" t="s">
        <v>11630</v>
      </c>
      <c r="T1269" s="16" t="s">
        <v>14839</v>
      </c>
      <c r="U1269" s="16" t="s">
        <v>14858</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19790</v>
      </c>
      <c r="I1270" s="3">
        <v>41292</v>
      </c>
      <c r="J1270" s="16" t="s">
        <v>12792</v>
      </c>
      <c r="K1270" s="16" t="s">
        <v>18455</v>
      </c>
      <c r="L1270" s="16" t="s">
        <v>7809</v>
      </c>
      <c r="M1270" s="16" t="s">
        <v>7944</v>
      </c>
      <c r="N1270" s="16" t="s">
        <v>19791</v>
      </c>
      <c r="O1270" s="16" t="s">
        <v>19792</v>
      </c>
      <c r="P1270" s="3">
        <v>41444</v>
      </c>
      <c r="Q1270" s="28" t="s">
        <v>18456</v>
      </c>
      <c r="R1270" s="16" t="s">
        <v>19793</v>
      </c>
      <c r="S1270" s="16" t="s">
        <v>11631</v>
      </c>
      <c r="T1270" s="16" t="s">
        <v>14839</v>
      </c>
      <c r="U1270" s="16" t="s">
        <v>17569</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15651</v>
      </c>
      <c r="I1271" s="3">
        <v>41180</v>
      </c>
      <c r="J1271" s="16" t="s">
        <v>7945</v>
      </c>
      <c r="K1271" s="16" t="s">
        <v>7946</v>
      </c>
      <c r="L1271" s="16" t="s">
        <v>7809</v>
      </c>
      <c r="M1271" s="16" t="s">
        <v>7947</v>
      </c>
      <c r="N1271" s="16" t="s">
        <v>15652</v>
      </c>
      <c r="O1271" s="16" t="s">
        <v>15638</v>
      </c>
      <c r="P1271" s="3">
        <v>41345</v>
      </c>
      <c r="Q1271" s="28" t="s">
        <v>455</v>
      </c>
      <c r="R1271" s="16" t="s">
        <v>15653</v>
      </c>
      <c r="S1271" s="16" t="s">
        <v>11632</v>
      </c>
      <c r="T1271" s="16" t="s">
        <v>14839</v>
      </c>
      <c r="U1271" s="16" t="s">
        <v>14931</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14108</v>
      </c>
      <c r="I1272" s="3">
        <v>41213</v>
      </c>
      <c r="J1272" s="16" t="s">
        <v>7949</v>
      </c>
      <c r="K1272" s="16" t="s">
        <v>8624</v>
      </c>
      <c r="L1272" s="16" t="s">
        <v>7950</v>
      </c>
      <c r="M1272" s="16" t="s">
        <v>8588</v>
      </c>
      <c r="N1272" s="16" t="s">
        <v>14109</v>
      </c>
      <c r="O1272" s="16" t="s">
        <v>11847</v>
      </c>
      <c r="P1272" s="3">
        <v>41288</v>
      </c>
      <c r="Q1272" s="28" t="s">
        <v>8589</v>
      </c>
      <c r="R1272" s="16" t="s">
        <v>14110</v>
      </c>
      <c r="S1272" s="16" t="s">
        <v>11633</v>
      </c>
      <c r="T1272" s="16" t="s">
        <v>14839</v>
      </c>
      <c r="U1272" s="16" t="s">
        <v>14931</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14111</v>
      </c>
      <c r="I1273" s="3">
        <v>41213</v>
      </c>
      <c r="J1273" s="16" t="s">
        <v>7951</v>
      </c>
      <c r="K1273" s="16" t="s">
        <v>7952</v>
      </c>
      <c r="L1273" s="16" t="s">
        <v>7950</v>
      </c>
      <c r="M1273" s="16" t="s">
        <v>7953</v>
      </c>
      <c r="N1273" s="16" t="s">
        <v>14112</v>
      </c>
      <c r="O1273" s="16" t="s">
        <v>11847</v>
      </c>
      <c r="P1273" s="3">
        <v>41288</v>
      </c>
      <c r="Q1273" s="28" t="s">
        <v>8590</v>
      </c>
      <c r="R1273" s="16" t="s">
        <v>14113</v>
      </c>
      <c r="S1273" s="16" t="s">
        <v>11634</v>
      </c>
      <c r="T1273" s="16" t="s">
        <v>14839</v>
      </c>
      <c r="U1273" s="16" t="s">
        <v>14931</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15908</v>
      </c>
      <c r="I1274" s="3">
        <v>41197</v>
      </c>
      <c r="J1274" s="16" t="s">
        <v>7955</v>
      </c>
      <c r="K1274" s="16" t="s">
        <v>7956</v>
      </c>
      <c r="L1274" s="16" t="s">
        <v>7957</v>
      </c>
      <c r="M1274" s="16" t="s">
        <v>7958</v>
      </c>
      <c r="N1274" s="16" t="s">
        <v>15964</v>
      </c>
      <c r="O1274" s="16" t="s">
        <v>2751</v>
      </c>
      <c r="P1274" s="3">
        <v>41366</v>
      </c>
      <c r="Q1274" s="28" t="s">
        <v>455</v>
      </c>
      <c r="R1274" s="16" t="s">
        <v>15909</v>
      </c>
      <c r="S1274" s="16" t="s">
        <v>11635</v>
      </c>
      <c r="T1274" s="16" t="s">
        <v>14839</v>
      </c>
      <c r="U1274" s="16" t="s">
        <v>15965</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14839</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14839</v>
      </c>
      <c r="U1276" s="16" t="s">
        <v>14931</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15243</v>
      </c>
      <c r="L1277" s="16" t="s">
        <v>7963</v>
      </c>
      <c r="M1277" s="16" t="s">
        <v>7965</v>
      </c>
      <c r="N1277" s="16" t="s">
        <v>11977</v>
      </c>
      <c r="O1277" s="16" t="s">
        <v>11444</v>
      </c>
      <c r="P1277" s="3">
        <v>41249</v>
      </c>
      <c r="Q1277" s="28" t="s">
        <v>455</v>
      </c>
      <c r="R1277" s="16" t="s">
        <v>11639</v>
      </c>
      <c r="S1277" s="16" t="s">
        <v>11640</v>
      </c>
      <c r="T1277" s="16" t="s">
        <v>14839</v>
      </c>
      <c r="U1277" s="16" t="s">
        <v>15042</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15244</v>
      </c>
      <c r="L1278" s="16" t="s">
        <v>7963</v>
      </c>
      <c r="M1278" s="16" t="s">
        <v>7964</v>
      </c>
      <c r="N1278" s="16" t="s">
        <v>11978</v>
      </c>
      <c r="O1278" s="16" t="s">
        <v>11979</v>
      </c>
      <c r="P1278" s="3">
        <v>41249</v>
      </c>
      <c r="Q1278" s="28" t="s">
        <v>455</v>
      </c>
      <c r="R1278" s="16" t="s">
        <v>11877</v>
      </c>
      <c r="S1278" s="16" t="s">
        <v>11641</v>
      </c>
      <c r="T1278" s="16" t="s">
        <v>14839</v>
      </c>
      <c r="U1278" s="16" t="s">
        <v>14974</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15245</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15063</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15063</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14958</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15246</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18577</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18578</v>
      </c>
      <c r="R1284" s="16" t="s">
        <v>455</v>
      </c>
      <c r="S1284" s="16" t="s">
        <v>11652</v>
      </c>
      <c r="T1284" s="16" t="s">
        <v>14839</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14848</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14848</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14839</v>
      </c>
      <c r="U1287" s="16" t="s">
        <v>14949</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14839</v>
      </c>
      <c r="U1288" s="16" t="s">
        <v>14931</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14839</v>
      </c>
      <c r="U1289" s="16" t="s">
        <v>15022</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14114</v>
      </c>
      <c r="O1290" s="16" t="s">
        <v>455</v>
      </c>
      <c r="P1290" s="3">
        <v>41256</v>
      </c>
      <c r="Q1290" s="28" t="s">
        <v>455</v>
      </c>
      <c r="R1290" s="16" t="s">
        <v>12659</v>
      </c>
      <c r="S1290" s="16" t="s">
        <v>11660</v>
      </c>
      <c r="T1290" s="16" t="s">
        <v>3998</v>
      </c>
      <c r="U1290" s="16" t="s">
        <v>15031</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14839</v>
      </c>
      <c r="U1291" s="16" t="s">
        <v>14858</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14089</v>
      </c>
      <c r="G1292" s="16" t="s">
        <v>8126</v>
      </c>
      <c r="H1292" s="16" t="s">
        <v>20073</v>
      </c>
      <c r="I1292" s="3">
        <v>41213</v>
      </c>
      <c r="J1292" s="16" t="s">
        <v>8198</v>
      </c>
      <c r="K1292" s="16" t="s">
        <v>8199</v>
      </c>
      <c r="L1292" s="16" t="s">
        <v>8200</v>
      </c>
      <c r="M1292" s="16" t="s">
        <v>8201</v>
      </c>
      <c r="N1292" s="16" t="s">
        <v>20074</v>
      </c>
      <c r="O1292" s="16" t="s">
        <v>20075</v>
      </c>
      <c r="P1292" s="3">
        <v>41453</v>
      </c>
      <c r="Q1292" s="16" t="s">
        <v>13626</v>
      </c>
      <c r="R1292" s="16" t="s">
        <v>20076</v>
      </c>
      <c r="S1292" s="16" t="s">
        <v>11662</v>
      </c>
      <c r="T1292" s="16" t="s">
        <v>14839</v>
      </c>
      <c r="U1292" s="16" t="s">
        <v>15405</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14839</v>
      </c>
      <c r="U1293" s="16" t="s">
        <v>14974</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15858</v>
      </c>
      <c r="O1294" s="16" t="s">
        <v>15859</v>
      </c>
      <c r="P1294" s="3">
        <v>41360</v>
      </c>
      <c r="Q1294" s="28" t="s">
        <v>12796</v>
      </c>
      <c r="R1294" s="16" t="s">
        <v>15860</v>
      </c>
      <c r="S1294" s="16" t="s">
        <v>11664</v>
      </c>
      <c r="T1294" s="16" t="s">
        <v>14839</v>
      </c>
      <c r="U1294" s="16" t="s">
        <v>14931</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14839</v>
      </c>
      <c r="U1295" s="16" t="s">
        <v>14974</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14839</v>
      </c>
      <c r="U1296" s="16" t="s">
        <v>14949</v>
      </c>
      <c r="V1296" s="16">
        <v>17</v>
      </c>
      <c r="W1296" s="16">
        <v>57</v>
      </c>
      <c r="X1296" s="16">
        <v>38</v>
      </c>
      <c r="Y1296" s="16">
        <v>42</v>
      </c>
      <c r="Z1296" s="16">
        <v>0</v>
      </c>
      <c r="AA1296" s="16">
        <v>26</v>
      </c>
      <c r="AB1296" s="16" t="s">
        <v>455</v>
      </c>
      <c r="AC1296" s="16" t="s">
        <v>455</v>
      </c>
      <c r="AD1296" s="16" t="s">
        <v>455</v>
      </c>
    </row>
    <row r="1297" spans="1:30" s="16" customFormat="1" ht="15">
      <c r="A1297" s="16" t="s">
        <v>19905</v>
      </c>
      <c r="B1297" s="16">
        <v>4580</v>
      </c>
      <c r="C1297" s="3">
        <v>41184</v>
      </c>
      <c r="D1297" s="3">
        <v>41478</v>
      </c>
      <c r="E1297" s="16" t="s">
        <v>1454</v>
      </c>
      <c r="F1297" s="16" t="s">
        <v>14089</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14839</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14839</v>
      </c>
      <c r="U1298" s="16" t="s">
        <v>15129</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14839</v>
      </c>
      <c r="U1299" s="16" t="s">
        <v>14931</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14115</v>
      </c>
      <c r="I1300" s="3">
        <v>41204</v>
      </c>
      <c r="J1300" s="16" t="s">
        <v>8225</v>
      </c>
      <c r="K1300" s="16" t="s">
        <v>8226</v>
      </c>
      <c r="L1300" s="16" t="s">
        <v>8227</v>
      </c>
      <c r="M1300" s="16" t="s">
        <v>8228</v>
      </c>
      <c r="N1300" s="16" t="s">
        <v>14116</v>
      </c>
      <c r="O1300" s="16" t="s">
        <v>14117</v>
      </c>
      <c r="P1300" s="3">
        <v>41285</v>
      </c>
      <c r="Q1300" s="16" t="s">
        <v>13627</v>
      </c>
      <c r="R1300" s="16" t="s">
        <v>14118</v>
      </c>
      <c r="S1300" s="16" t="s">
        <v>11679</v>
      </c>
      <c r="T1300" s="16" t="s">
        <v>14839</v>
      </c>
      <c r="U1300" s="16" t="s">
        <v>14974</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15130</v>
      </c>
      <c r="I1301" s="3">
        <v>41204</v>
      </c>
      <c r="J1301" s="16" t="s">
        <v>8229</v>
      </c>
      <c r="K1301" s="16" t="s">
        <v>8230</v>
      </c>
      <c r="L1301" s="16" t="s">
        <v>8227</v>
      </c>
      <c r="M1301" s="16" t="s">
        <v>8231</v>
      </c>
      <c r="N1301" s="16" t="s">
        <v>15131</v>
      </c>
      <c r="O1301" s="16" t="s">
        <v>4594</v>
      </c>
      <c r="P1301" s="3">
        <v>41311</v>
      </c>
      <c r="Q1301" s="16" t="s">
        <v>13628</v>
      </c>
      <c r="R1301" s="16" t="s">
        <v>15132</v>
      </c>
      <c r="S1301" s="16" t="s">
        <v>11680</v>
      </c>
      <c r="T1301" s="16" t="s">
        <v>14839</v>
      </c>
      <c r="U1301" s="16" t="s">
        <v>15049</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14860</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14860</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14839</v>
      </c>
      <c r="U1304" s="16" t="s">
        <v>14974</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14839</v>
      </c>
      <c r="U1305" s="16" t="s">
        <v>14931</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15654</v>
      </c>
      <c r="I1306" s="3">
        <v>41197</v>
      </c>
      <c r="J1306" s="16" t="s">
        <v>20607</v>
      </c>
      <c r="K1306" s="16" t="s">
        <v>20608</v>
      </c>
      <c r="L1306" s="16" t="s">
        <v>7809</v>
      </c>
      <c r="M1306" s="16" t="s">
        <v>20609</v>
      </c>
      <c r="N1306" s="16" t="s">
        <v>15655</v>
      </c>
      <c r="O1306" s="16" t="s">
        <v>14117</v>
      </c>
      <c r="P1306" s="3">
        <v>41345</v>
      </c>
      <c r="Q1306" s="16" t="s">
        <v>455</v>
      </c>
      <c r="R1306" s="16" t="s">
        <v>15656</v>
      </c>
      <c r="S1306" s="16" t="s">
        <v>11685</v>
      </c>
      <c r="T1306" s="16" t="s">
        <v>14839</v>
      </c>
      <c r="U1306" s="16" t="s">
        <v>15049</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14839</v>
      </c>
      <c r="U1307" s="16" t="s">
        <v>15042</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15328</v>
      </c>
      <c r="R1308" s="16" t="s">
        <v>12667</v>
      </c>
      <c r="S1308" s="16" t="s">
        <v>11688</v>
      </c>
      <c r="T1308" s="16" t="s">
        <v>14839</v>
      </c>
      <c r="U1308" s="16" t="s">
        <v>15092</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15329</v>
      </c>
      <c r="O1309" s="16" t="s">
        <v>9307</v>
      </c>
      <c r="P1309" s="3">
        <v>41326</v>
      </c>
      <c r="Q1309" s="28" t="s">
        <v>8912</v>
      </c>
      <c r="R1309" s="16" t="s">
        <v>13210</v>
      </c>
      <c r="S1309" s="16" t="s">
        <v>11689</v>
      </c>
      <c r="T1309" s="16" t="s">
        <v>14839</v>
      </c>
      <c r="U1309" s="16" t="s">
        <v>14974</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14839</v>
      </c>
      <c r="U1310" s="16" t="s">
        <v>15042</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14839</v>
      </c>
      <c r="U1311" s="16" t="s">
        <v>14872</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19906</v>
      </c>
      <c r="I1312" s="3">
        <v>41236</v>
      </c>
      <c r="J1312" s="16" t="s">
        <v>8310</v>
      </c>
      <c r="K1312" s="16" t="s">
        <v>12798</v>
      </c>
      <c r="L1312" s="16" t="s">
        <v>7452</v>
      </c>
      <c r="M1312" s="16" t="s">
        <v>8913</v>
      </c>
      <c r="N1312" s="16" t="s">
        <v>19907</v>
      </c>
      <c r="O1312" s="16" t="s">
        <v>19887</v>
      </c>
      <c r="P1312" s="3">
        <v>41452</v>
      </c>
      <c r="Q1312" s="28" t="s">
        <v>18457</v>
      </c>
      <c r="R1312" s="16" t="s">
        <v>19908</v>
      </c>
      <c r="S1312" s="16" t="s">
        <v>11692</v>
      </c>
      <c r="T1312" s="16" t="s">
        <v>14839</v>
      </c>
      <c r="U1312" s="16" t="s">
        <v>18323</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14839</v>
      </c>
      <c r="U1313" s="16" t="s">
        <v>14858</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14089</v>
      </c>
      <c r="G1314" s="16" t="s">
        <v>8316</v>
      </c>
      <c r="H1314" s="16" t="s">
        <v>19909</v>
      </c>
      <c r="I1314" s="3">
        <v>41213</v>
      </c>
      <c r="J1314" s="16" t="s">
        <v>8317</v>
      </c>
      <c r="K1314" s="16" t="s">
        <v>18007</v>
      </c>
      <c r="L1314" s="16" t="s">
        <v>8318</v>
      </c>
      <c r="M1314" s="16" t="s">
        <v>12799</v>
      </c>
      <c r="N1314" s="16" t="s">
        <v>19910</v>
      </c>
      <c r="O1314" s="16" t="s">
        <v>12726</v>
      </c>
      <c r="P1314" s="16" t="s">
        <v>455</v>
      </c>
      <c r="Q1314" s="28" t="s">
        <v>18008</v>
      </c>
      <c r="R1314" s="16" t="s">
        <v>19911</v>
      </c>
      <c r="S1314" s="16" t="s">
        <v>11694</v>
      </c>
      <c r="T1314" s="16" t="s">
        <v>14839</v>
      </c>
      <c r="U1314" s="16" t="s">
        <v>17569</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15133</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15799</v>
      </c>
      <c r="I1316" s="3">
        <v>41213</v>
      </c>
      <c r="J1316" s="16" t="s">
        <v>8324</v>
      </c>
      <c r="K1316" s="16" t="s">
        <v>8325</v>
      </c>
      <c r="L1316" s="16" t="s">
        <v>13392</v>
      </c>
      <c r="M1316" s="16" t="s">
        <v>8326</v>
      </c>
      <c r="N1316" s="16" t="s">
        <v>15800</v>
      </c>
      <c r="O1316" s="16" t="s">
        <v>3718</v>
      </c>
      <c r="P1316" s="3">
        <v>41358</v>
      </c>
      <c r="Q1316" s="28" t="s">
        <v>455</v>
      </c>
      <c r="R1316" s="16" t="s">
        <v>15801</v>
      </c>
      <c r="S1316" s="16" t="s">
        <v>11696</v>
      </c>
      <c r="T1316" s="16" t="s">
        <v>14839</v>
      </c>
      <c r="U1316" s="16" t="s">
        <v>15802</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15134</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15135</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20077</v>
      </c>
      <c r="I1319" s="3">
        <v>41211</v>
      </c>
      <c r="J1319" s="16" t="s">
        <v>8335</v>
      </c>
      <c r="K1319" s="16" t="s">
        <v>8336</v>
      </c>
      <c r="L1319" s="16" t="s">
        <v>8337</v>
      </c>
      <c r="M1319" s="16" t="s">
        <v>8338</v>
      </c>
      <c r="N1319" s="16" t="s">
        <v>20078</v>
      </c>
      <c r="O1319" s="16" t="s">
        <v>19792</v>
      </c>
      <c r="P1319" s="3">
        <v>41453</v>
      </c>
      <c r="Q1319" s="28" t="s">
        <v>18458</v>
      </c>
      <c r="R1319" s="16" t="s">
        <v>11703</v>
      </c>
      <c r="S1319" s="16" t="s">
        <v>11703</v>
      </c>
      <c r="T1319" s="16" t="s">
        <v>14839</v>
      </c>
      <c r="U1319" s="16" t="s">
        <v>15405</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15803</v>
      </c>
      <c r="L1320" s="16" t="s">
        <v>8341</v>
      </c>
      <c r="M1320" s="16">
        <v>3232921263</v>
      </c>
      <c r="N1320" s="16" t="s">
        <v>11880</v>
      </c>
      <c r="O1320" s="16" t="s">
        <v>11848</v>
      </c>
      <c r="P1320" s="3">
        <v>41248</v>
      </c>
      <c r="Q1320" s="28" t="s">
        <v>455</v>
      </c>
      <c r="R1320" s="16" t="s">
        <v>11705</v>
      </c>
      <c r="S1320" s="16" t="s">
        <v>11706</v>
      </c>
      <c r="T1320" s="16" t="s">
        <v>3998</v>
      </c>
      <c r="U1320" s="16" t="s">
        <v>15090</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14987</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14839</v>
      </c>
      <c r="U1322" s="16" t="s">
        <v>14925</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14839</v>
      </c>
      <c r="U1323" s="16" t="s">
        <v>14931</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14839</v>
      </c>
      <c r="U1324" s="16" t="s">
        <v>14925</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15136</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14839</v>
      </c>
      <c r="U1326" s="16" t="s">
        <v>14924</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14839</v>
      </c>
      <c r="U1327" s="16" t="s">
        <v>15084</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15031</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14882</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17053</v>
      </c>
      <c r="I1331" s="3">
        <v>41241</v>
      </c>
      <c r="J1331" s="16" t="s">
        <v>8649</v>
      </c>
      <c r="K1331" s="16" t="s">
        <v>8650</v>
      </c>
      <c r="L1331" s="16" t="s">
        <v>8651</v>
      </c>
      <c r="M1331" s="16" t="s">
        <v>9194</v>
      </c>
      <c r="N1331" s="16" t="s">
        <v>17054</v>
      </c>
      <c r="O1331" s="16" t="s">
        <v>4943</v>
      </c>
      <c r="P1331" s="3">
        <v>41381</v>
      </c>
      <c r="Q1331" s="28" t="s">
        <v>9195</v>
      </c>
      <c r="R1331" s="16" t="s">
        <v>17055</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19912</v>
      </c>
      <c r="I1332" s="3">
        <v>41236</v>
      </c>
      <c r="J1332" s="16" t="s">
        <v>8653</v>
      </c>
      <c r="K1332" s="16" t="s">
        <v>18459</v>
      </c>
      <c r="L1332" s="16" t="s">
        <v>8654</v>
      </c>
      <c r="M1332" s="16" t="s">
        <v>12812</v>
      </c>
      <c r="N1332" s="16" t="s">
        <v>19913</v>
      </c>
      <c r="O1332" s="16" t="s">
        <v>19881</v>
      </c>
      <c r="P1332" s="3">
        <v>41449</v>
      </c>
      <c r="Q1332" s="28" t="s">
        <v>18460</v>
      </c>
      <c r="R1332" s="16" t="s">
        <v>19914</v>
      </c>
      <c r="S1332" s="16" t="s">
        <v>11720</v>
      </c>
      <c r="T1332" s="16" t="s">
        <v>14839</v>
      </c>
      <c r="U1332" s="16" t="s">
        <v>14931</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15137</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15593</v>
      </c>
      <c r="I1334" s="3">
        <v>41337</v>
      </c>
      <c r="J1334" s="16" t="s">
        <v>15804</v>
      </c>
      <c r="K1334" s="16" t="s">
        <v>12814</v>
      </c>
      <c r="L1334" s="16" t="s">
        <v>8659</v>
      </c>
      <c r="M1334" s="16" t="s">
        <v>15805</v>
      </c>
      <c r="N1334" s="16" t="s">
        <v>15594</v>
      </c>
      <c r="O1334" s="16" t="s">
        <v>5621</v>
      </c>
      <c r="P1334" s="3">
        <v>41338</v>
      </c>
      <c r="Q1334" s="28" t="s">
        <v>13629</v>
      </c>
      <c r="R1334" s="16" t="s">
        <v>15595</v>
      </c>
      <c r="S1334" s="16" t="s">
        <v>11722</v>
      </c>
      <c r="T1334" s="16" t="s">
        <v>3998</v>
      </c>
      <c r="U1334" s="16" t="s">
        <v>15596</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14839</v>
      </c>
      <c r="U1335" s="16" t="s">
        <v>14858</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14839</v>
      </c>
      <c r="U1336" s="16" t="s">
        <v>14931</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14839</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15861</v>
      </c>
      <c r="I1338" s="3">
        <v>41359</v>
      </c>
      <c r="J1338" s="16" t="s">
        <v>8673</v>
      </c>
      <c r="K1338" s="16" t="s">
        <v>15717</v>
      </c>
      <c r="L1338" s="16" t="s">
        <v>8674</v>
      </c>
      <c r="M1338" s="16" t="s">
        <v>8675</v>
      </c>
      <c r="N1338" s="16" t="s">
        <v>15862</v>
      </c>
      <c r="O1338" s="16" t="s">
        <v>1435</v>
      </c>
      <c r="P1338" s="3">
        <v>41365</v>
      </c>
      <c r="Q1338" s="28" t="s">
        <v>15718</v>
      </c>
      <c r="R1338" s="16" t="s">
        <v>15863</v>
      </c>
      <c r="S1338" s="16" t="s">
        <v>11726</v>
      </c>
      <c r="T1338" s="16" t="s">
        <v>3998</v>
      </c>
      <c r="U1338" s="16" t="s">
        <v>15864</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14839</v>
      </c>
      <c r="U1339" s="16" t="s">
        <v>15042</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19310</v>
      </c>
      <c r="I1340" s="3">
        <v>41236</v>
      </c>
      <c r="J1340" s="16" t="s">
        <v>12818</v>
      </c>
      <c r="K1340" s="16" t="s">
        <v>8682</v>
      </c>
      <c r="L1340" s="16" t="s">
        <v>8683</v>
      </c>
      <c r="M1340" s="16" t="s">
        <v>8684</v>
      </c>
      <c r="N1340" s="16" t="s">
        <v>19371</v>
      </c>
      <c r="O1340" s="16" t="s">
        <v>19372</v>
      </c>
      <c r="P1340" s="3">
        <v>41423</v>
      </c>
      <c r="Q1340" s="28" t="s">
        <v>18461</v>
      </c>
      <c r="R1340" s="16" t="s">
        <v>19311</v>
      </c>
      <c r="S1340" s="16" t="s">
        <v>11728</v>
      </c>
      <c r="T1340" s="16" t="s">
        <v>14839</v>
      </c>
      <c r="U1340" s="16" t="s">
        <v>17569</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14839</v>
      </c>
      <c r="U1341" s="16" t="s">
        <v>14931</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14839</v>
      </c>
      <c r="U1342" s="16" t="s">
        <v>14869</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19915</v>
      </c>
      <c r="I1343" s="3">
        <v>41236</v>
      </c>
      <c r="J1343" s="16" t="s">
        <v>12819</v>
      </c>
      <c r="K1343" s="16" t="s">
        <v>8694</v>
      </c>
      <c r="L1343" s="16" t="s">
        <v>4435</v>
      </c>
      <c r="M1343" s="16" t="s">
        <v>18462</v>
      </c>
      <c r="N1343" s="16" t="s">
        <v>20079</v>
      </c>
      <c r="O1343" s="16" t="s">
        <v>20080</v>
      </c>
      <c r="P1343" s="3">
        <v>41453</v>
      </c>
      <c r="Q1343" s="28" t="s">
        <v>18463</v>
      </c>
      <c r="R1343" s="16" t="s">
        <v>19916</v>
      </c>
      <c r="S1343" s="16" t="s">
        <v>11735</v>
      </c>
      <c r="T1343" s="16" t="s">
        <v>14839</v>
      </c>
      <c r="U1343" s="16" t="s">
        <v>15405</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14839</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14839</v>
      </c>
      <c r="U1345" s="16" t="s">
        <v>14858</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14839</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14839</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20277</v>
      </c>
      <c r="I1348" s="3">
        <v>41457</v>
      </c>
      <c r="J1348" s="16" t="s">
        <v>8713</v>
      </c>
      <c r="K1348" s="16" t="s">
        <v>19556</v>
      </c>
      <c r="L1348" s="16" t="s">
        <v>8714</v>
      </c>
      <c r="M1348" s="16" t="s">
        <v>8715</v>
      </c>
      <c r="N1348" s="16" t="s">
        <v>20278</v>
      </c>
      <c r="O1348" s="16" t="s">
        <v>4594</v>
      </c>
      <c r="P1348" s="16">
        <v>41464</v>
      </c>
      <c r="Q1348" s="28" t="s">
        <v>19557</v>
      </c>
      <c r="R1348" s="16" t="s">
        <v>20279</v>
      </c>
      <c r="S1348" s="16" t="s">
        <v>11740</v>
      </c>
      <c r="T1348" s="16" t="s">
        <v>14839</v>
      </c>
      <c r="U1348" s="16" t="s">
        <v>15049</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15247</v>
      </c>
      <c r="I1349" s="3">
        <v>41251</v>
      </c>
      <c r="J1349" s="16" t="s">
        <v>8717</v>
      </c>
      <c r="K1349" s="16" t="s">
        <v>8718</v>
      </c>
      <c r="L1349" s="16" t="s">
        <v>8719</v>
      </c>
      <c r="M1349" s="16" t="s">
        <v>8720</v>
      </c>
      <c r="N1349" s="16" t="s">
        <v>15248</v>
      </c>
      <c r="O1349" s="16" t="s">
        <v>4885</v>
      </c>
      <c r="P1349" s="3">
        <v>41313</v>
      </c>
      <c r="Q1349" s="28" t="s">
        <v>455</v>
      </c>
      <c r="R1349" s="16" t="s">
        <v>15249</v>
      </c>
      <c r="S1349" s="16" t="s">
        <v>11741</v>
      </c>
      <c r="T1349" s="16" t="s">
        <v>3998</v>
      </c>
      <c r="U1349" s="16" t="s">
        <v>14850</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14839</v>
      </c>
      <c r="U1350" s="16" t="s">
        <v>15042</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15059</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20182</v>
      </c>
      <c r="I1352" s="16">
        <v>41456</v>
      </c>
      <c r="J1352" s="16" t="s">
        <v>8731</v>
      </c>
      <c r="K1352" s="16" t="s">
        <v>12822</v>
      </c>
      <c r="L1352" s="16" t="s">
        <v>8732</v>
      </c>
      <c r="M1352" s="16" t="s">
        <v>18464</v>
      </c>
      <c r="N1352" s="16" t="s">
        <v>20183</v>
      </c>
      <c r="O1352" s="16" t="s">
        <v>17779</v>
      </c>
      <c r="P1352" s="16">
        <v>41456</v>
      </c>
      <c r="Q1352" s="28" t="s">
        <v>18465</v>
      </c>
      <c r="R1352" s="16" t="s">
        <v>20184</v>
      </c>
      <c r="S1352" s="16" t="s">
        <v>11746</v>
      </c>
      <c r="T1352" s="16" t="s">
        <v>14839</v>
      </c>
      <c r="U1352" s="16" t="s">
        <v>15405</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14839</v>
      </c>
      <c r="U1353" s="16" t="s">
        <v>14925</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19917</v>
      </c>
      <c r="I1354" s="3">
        <v>41449</v>
      </c>
      <c r="J1354" s="16" t="s">
        <v>8739</v>
      </c>
      <c r="K1354" s="16" t="s">
        <v>9199</v>
      </c>
      <c r="L1354" s="16" t="s">
        <v>8740</v>
      </c>
      <c r="M1354" s="16" t="s">
        <v>9200</v>
      </c>
      <c r="N1354" s="16" t="s">
        <v>19918</v>
      </c>
      <c r="O1354" s="16" t="s">
        <v>19750</v>
      </c>
      <c r="P1354" s="3">
        <v>41450</v>
      </c>
      <c r="Q1354" s="28" t="s">
        <v>18466</v>
      </c>
      <c r="R1354" s="16" t="s">
        <v>19919</v>
      </c>
      <c r="S1354" s="16" t="s">
        <v>11748</v>
      </c>
      <c r="T1354" s="16" t="s">
        <v>14839</v>
      </c>
      <c r="U1354" s="16" t="s">
        <v>17569</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15806</v>
      </c>
      <c r="I1355" s="3">
        <v>41358</v>
      </c>
      <c r="J1355" s="16" t="s">
        <v>12823</v>
      </c>
      <c r="K1355" s="16" t="s">
        <v>12824</v>
      </c>
      <c r="L1355" s="16" t="s">
        <v>8742</v>
      </c>
      <c r="M1355" s="16" t="s">
        <v>12825</v>
      </c>
      <c r="N1355" s="16" t="s">
        <v>15807</v>
      </c>
      <c r="O1355" s="16" t="s">
        <v>2751</v>
      </c>
      <c r="P1355" s="3">
        <v>41360</v>
      </c>
      <c r="Q1355" s="28" t="s">
        <v>9357</v>
      </c>
      <c r="R1355" s="16" t="s">
        <v>15808</v>
      </c>
      <c r="S1355" s="16" t="s">
        <v>11749</v>
      </c>
      <c r="T1355" s="16" t="s">
        <v>14839</v>
      </c>
      <c r="U1355" s="16" t="s">
        <v>15809</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14839</v>
      </c>
      <c r="U1356" s="16" t="s">
        <v>14931</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14839</v>
      </c>
      <c r="U1357" s="16" t="s">
        <v>14858</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14839</v>
      </c>
      <c r="U1358" s="16" t="s">
        <v>15092</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14839</v>
      </c>
      <c r="U1359" s="16" t="s">
        <v>14931</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15138</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15139</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14153</v>
      </c>
      <c r="O1363" s="16" t="s">
        <v>455</v>
      </c>
      <c r="P1363" s="3">
        <v>41236</v>
      </c>
      <c r="Q1363" s="28" t="s">
        <v>455</v>
      </c>
      <c r="R1363" s="16" t="s">
        <v>11759</v>
      </c>
      <c r="S1363" s="16" t="s">
        <v>11760</v>
      </c>
      <c r="T1363" s="16" t="s">
        <v>3998</v>
      </c>
      <c r="U1363" s="16" t="s">
        <v>15140</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14839</v>
      </c>
      <c r="U1364" s="16" t="s">
        <v>14869</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15719</v>
      </c>
      <c r="K1365" s="16" t="s">
        <v>8787</v>
      </c>
      <c r="L1365" s="16" t="s">
        <v>8788</v>
      </c>
      <c r="M1365" s="16">
        <v>3299518673</v>
      </c>
      <c r="N1365" s="16" t="s">
        <v>9362</v>
      </c>
      <c r="O1365" s="16" t="s">
        <v>4885</v>
      </c>
      <c r="P1365" s="3">
        <v>41235</v>
      </c>
      <c r="Q1365" s="28" t="s">
        <v>455</v>
      </c>
      <c r="R1365" s="16" t="s">
        <v>11765</v>
      </c>
      <c r="S1365" s="16" t="s">
        <v>11766</v>
      </c>
      <c r="T1365" s="16" t="s">
        <v>14839</v>
      </c>
      <c r="U1365" s="16" t="s">
        <v>15141</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20081</v>
      </c>
      <c r="I1366" s="3">
        <v>41236</v>
      </c>
      <c r="J1366" s="16" t="s">
        <v>8790</v>
      </c>
      <c r="K1366" s="16" t="s">
        <v>8791</v>
      </c>
      <c r="L1366" s="16" t="s">
        <v>8792</v>
      </c>
      <c r="M1366" s="16" t="s">
        <v>8793</v>
      </c>
      <c r="N1366" s="16" t="s">
        <v>20082</v>
      </c>
      <c r="O1366" s="16" t="s">
        <v>20060</v>
      </c>
      <c r="P1366" s="3">
        <v>41453</v>
      </c>
      <c r="Q1366" s="28" t="s">
        <v>18467</v>
      </c>
      <c r="R1366" s="16" t="s">
        <v>20083</v>
      </c>
      <c r="S1366" s="16" t="s">
        <v>11767</v>
      </c>
      <c r="T1366" s="16" t="s">
        <v>14839</v>
      </c>
      <c r="U1366" s="16" t="s">
        <v>18323</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14839</v>
      </c>
      <c r="U1368" s="16" t="s">
        <v>15142</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14839</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14934</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14839</v>
      </c>
      <c r="U1371" s="16" t="s">
        <v>14974</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14869</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14882</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14839</v>
      </c>
      <c r="U1374" s="16" t="s">
        <v>14925</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14089</v>
      </c>
      <c r="G1375" s="16" t="s">
        <v>9033</v>
      </c>
      <c r="H1375" s="16" t="s">
        <v>12826</v>
      </c>
      <c r="I1375" s="3">
        <v>41226</v>
      </c>
      <c r="J1375" s="16" t="s">
        <v>9048</v>
      </c>
      <c r="K1375" s="16" t="s">
        <v>9049</v>
      </c>
      <c r="L1375" s="16" t="s">
        <v>9050</v>
      </c>
      <c r="M1375" s="16" t="s">
        <v>9051</v>
      </c>
      <c r="N1375" s="16" t="s">
        <v>14543</v>
      </c>
      <c r="O1375" s="16" t="s">
        <v>14539</v>
      </c>
      <c r="P1375" s="3">
        <v>41298</v>
      </c>
      <c r="Q1375" s="28" t="s">
        <v>455</v>
      </c>
      <c r="R1375" s="16" t="s">
        <v>14544</v>
      </c>
      <c r="S1375" s="16" t="s">
        <v>11780</v>
      </c>
      <c r="T1375" s="16" t="s">
        <v>14839</v>
      </c>
      <c r="U1375" s="16" t="s">
        <v>14924</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15330</v>
      </c>
      <c r="N1376" s="16" t="s">
        <v>13506</v>
      </c>
      <c r="O1376" s="16" t="s">
        <v>9482</v>
      </c>
      <c r="P1376" s="3">
        <v>41269</v>
      </c>
      <c r="Q1376" s="28" t="s">
        <v>455</v>
      </c>
      <c r="R1376" s="16" t="s">
        <v>13507</v>
      </c>
      <c r="S1376" s="16" t="s">
        <v>11781</v>
      </c>
      <c r="T1376" s="16" t="s">
        <v>3998</v>
      </c>
      <c r="U1376" s="16" t="s">
        <v>15113</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14839</v>
      </c>
      <c r="U1377" s="16" t="s">
        <v>14949</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14839</v>
      </c>
      <c r="U1378" s="16" t="s">
        <v>14899</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14932</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15031</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14839</v>
      </c>
      <c r="U1381" s="16" t="s">
        <v>14925</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14839</v>
      </c>
      <c r="U1382" s="16" t="s">
        <v>14931</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14089</v>
      </c>
      <c r="G1384" s="16" t="s">
        <v>9084</v>
      </c>
      <c r="H1384" s="16" t="s">
        <v>14119</v>
      </c>
      <c r="I1384" s="3">
        <v>41226</v>
      </c>
      <c r="J1384" s="16" t="s">
        <v>9085</v>
      </c>
      <c r="K1384" s="16" t="s">
        <v>9086</v>
      </c>
      <c r="L1384" s="16" t="s">
        <v>9087</v>
      </c>
      <c r="M1384" s="16" t="s">
        <v>9088</v>
      </c>
      <c r="N1384" s="16" t="s">
        <v>14120</v>
      </c>
      <c r="O1384" s="16" t="s">
        <v>14065</v>
      </c>
      <c r="P1384" s="3">
        <v>41290</v>
      </c>
      <c r="Q1384" s="28" t="s">
        <v>455</v>
      </c>
      <c r="R1384" s="16" t="s">
        <v>14121</v>
      </c>
      <c r="S1384" s="16" t="s">
        <v>11793</v>
      </c>
      <c r="T1384" s="16" t="s">
        <v>3998</v>
      </c>
      <c r="U1384" s="16" t="s">
        <v>14848</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14089</v>
      </c>
      <c r="G1385" s="16" t="s">
        <v>9084</v>
      </c>
      <c r="H1385" s="16" t="s">
        <v>14122</v>
      </c>
      <c r="I1385" s="3">
        <v>41226</v>
      </c>
      <c r="J1385" s="16" t="s">
        <v>9085</v>
      </c>
      <c r="K1385" s="16" t="s">
        <v>9089</v>
      </c>
      <c r="L1385" s="16" t="s">
        <v>9090</v>
      </c>
      <c r="M1385" s="16" t="s">
        <v>9088</v>
      </c>
      <c r="N1385" s="16" t="s">
        <v>14123</v>
      </c>
      <c r="O1385" s="16" t="s">
        <v>14065</v>
      </c>
      <c r="P1385" s="3">
        <v>41291</v>
      </c>
      <c r="Q1385" s="28" t="s">
        <v>455</v>
      </c>
      <c r="R1385" s="16" t="s">
        <v>14124</v>
      </c>
      <c r="S1385" s="16" t="s">
        <v>11794</v>
      </c>
      <c r="T1385" s="16" t="s">
        <v>14839</v>
      </c>
      <c r="U1385" s="16" t="s">
        <v>15143</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14154</v>
      </c>
      <c r="I1386" s="3">
        <v>41225</v>
      </c>
      <c r="J1386" s="16" t="s">
        <v>9091</v>
      </c>
      <c r="K1386" s="16" t="s">
        <v>9092</v>
      </c>
      <c r="L1386" s="16" t="s">
        <v>4438</v>
      </c>
      <c r="M1386" s="16" t="s">
        <v>9093</v>
      </c>
      <c r="N1386" s="16" t="s">
        <v>14155</v>
      </c>
      <c r="O1386" s="16" t="s">
        <v>3735</v>
      </c>
      <c r="P1386" s="3">
        <v>41295</v>
      </c>
      <c r="Q1386" s="28" t="s">
        <v>12827</v>
      </c>
      <c r="R1386" s="16" t="s">
        <v>14156</v>
      </c>
      <c r="S1386" s="16" t="s">
        <v>11795</v>
      </c>
      <c r="T1386" s="16" t="s">
        <v>3998</v>
      </c>
      <c r="U1386" s="16" t="s">
        <v>14882</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15720</v>
      </c>
      <c r="L1387" s="16" t="s">
        <v>9096</v>
      </c>
      <c r="M1387" s="16" t="s">
        <v>9097</v>
      </c>
      <c r="N1387" s="16" t="s">
        <v>12181</v>
      </c>
      <c r="O1387" s="16" t="s">
        <v>5054</v>
      </c>
      <c r="P1387" s="3">
        <v>41250</v>
      </c>
      <c r="Q1387" s="28" t="s">
        <v>455</v>
      </c>
      <c r="R1387" s="16" t="s">
        <v>11989</v>
      </c>
      <c r="S1387" s="16" t="s">
        <v>11796</v>
      </c>
      <c r="T1387" s="16" t="s">
        <v>3998</v>
      </c>
      <c r="U1387" s="16" t="s">
        <v>14850</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14089</v>
      </c>
      <c r="G1388" s="16" t="s">
        <v>9084</v>
      </c>
      <c r="H1388" s="16" t="s">
        <v>14125</v>
      </c>
      <c r="I1388" s="3">
        <v>41226</v>
      </c>
      <c r="J1388" s="16" t="s">
        <v>9098</v>
      </c>
      <c r="K1388" s="16" t="s">
        <v>9099</v>
      </c>
      <c r="L1388" s="16" t="s">
        <v>9100</v>
      </c>
      <c r="M1388" s="16" t="s">
        <v>9101</v>
      </c>
      <c r="N1388" s="16" t="s">
        <v>14126</v>
      </c>
      <c r="O1388" s="16" t="s">
        <v>14065</v>
      </c>
      <c r="P1388" s="3">
        <v>41291</v>
      </c>
      <c r="Q1388" s="28" t="s">
        <v>455</v>
      </c>
      <c r="R1388" s="16" t="s">
        <v>14127</v>
      </c>
      <c r="S1388" s="16" t="s">
        <v>11797</v>
      </c>
      <c r="T1388" s="16" t="s">
        <v>3998</v>
      </c>
      <c r="U1388" s="16" t="s">
        <v>14913</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14089</v>
      </c>
      <c r="G1389" s="16" t="s">
        <v>9084</v>
      </c>
      <c r="H1389" s="16" t="s">
        <v>14128</v>
      </c>
      <c r="I1389" s="3">
        <v>41226</v>
      </c>
      <c r="J1389" s="16" t="s">
        <v>9102</v>
      </c>
      <c r="K1389" s="16" t="s">
        <v>9103</v>
      </c>
      <c r="L1389" s="16" t="s">
        <v>9104</v>
      </c>
      <c r="M1389" s="16" t="s">
        <v>9105</v>
      </c>
      <c r="N1389" s="16" t="s">
        <v>14129</v>
      </c>
      <c r="O1389" s="16" t="s">
        <v>14065</v>
      </c>
      <c r="P1389" s="3">
        <v>41292</v>
      </c>
      <c r="Q1389" s="28" t="s">
        <v>455</v>
      </c>
      <c r="R1389" s="16" t="s">
        <v>14130</v>
      </c>
      <c r="S1389" s="16" t="s">
        <v>11798</v>
      </c>
      <c r="T1389" s="16" t="s">
        <v>3998</v>
      </c>
      <c r="U1389" s="16" t="s">
        <v>14850</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14839</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14839</v>
      </c>
      <c r="U1392" s="16" t="s">
        <v>15144</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14760</v>
      </c>
      <c r="I1393" s="3">
        <v>41261</v>
      </c>
      <c r="J1393" s="16" t="s">
        <v>9157</v>
      </c>
      <c r="K1393" s="16" t="s">
        <v>9158</v>
      </c>
      <c r="L1393" s="16" t="s">
        <v>9159</v>
      </c>
      <c r="M1393" s="16" t="s">
        <v>12828</v>
      </c>
      <c r="N1393" s="16" t="s">
        <v>14761</v>
      </c>
      <c r="O1393" s="16" t="s">
        <v>9263</v>
      </c>
      <c r="P1393" s="3">
        <v>41309</v>
      </c>
      <c r="Q1393" s="28" t="s">
        <v>11990</v>
      </c>
      <c r="R1393" s="16" t="s">
        <v>14762</v>
      </c>
      <c r="S1393" s="16" t="s">
        <v>11804</v>
      </c>
      <c r="T1393" s="16" t="s">
        <v>3998</v>
      </c>
      <c r="U1393" s="16" t="s">
        <v>15082</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14839</v>
      </c>
      <c r="U1394" s="16" t="s">
        <v>14869</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15031</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14839</v>
      </c>
      <c r="U1396" s="16" t="s">
        <v>14924</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14839</v>
      </c>
      <c r="U1397" s="16" t="s">
        <v>14931</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14913</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14839</v>
      </c>
      <c r="U1399" s="16" t="s">
        <v>14869</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15810</v>
      </c>
      <c r="I1400" s="3">
        <v>41233</v>
      </c>
      <c r="J1400" s="16" t="s">
        <v>9027</v>
      </c>
      <c r="K1400" s="16" t="s">
        <v>9379</v>
      </c>
      <c r="L1400" s="16" t="s">
        <v>9029</v>
      </c>
      <c r="M1400" s="16" t="s">
        <v>9030</v>
      </c>
      <c r="N1400" s="16" t="s">
        <v>15811</v>
      </c>
      <c r="O1400" s="16" t="s">
        <v>4885</v>
      </c>
      <c r="P1400" s="3">
        <v>41354</v>
      </c>
      <c r="Q1400" s="28" t="s">
        <v>15492</v>
      </c>
      <c r="R1400" s="16" t="s">
        <v>15812</v>
      </c>
      <c r="S1400" s="16" t="s">
        <v>11772</v>
      </c>
      <c r="T1400" s="16" t="s">
        <v>14839</v>
      </c>
      <c r="U1400" s="16" t="s">
        <v>14931</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18579</v>
      </c>
      <c r="R1401" s="16" t="s">
        <v>455</v>
      </c>
      <c r="S1401" s="16" t="s">
        <v>11817</v>
      </c>
      <c r="T1401" s="16" t="s">
        <v>14839</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15966</v>
      </c>
      <c r="I1402" s="3">
        <v>41324</v>
      </c>
      <c r="J1402" s="16" t="s">
        <v>9384</v>
      </c>
      <c r="K1402" s="16" t="s">
        <v>15331</v>
      </c>
      <c r="L1402" s="16" t="s">
        <v>6894</v>
      </c>
      <c r="M1402" s="16" t="s">
        <v>9385</v>
      </c>
      <c r="N1402" s="16" t="s">
        <v>16026</v>
      </c>
      <c r="O1402" s="16" t="s">
        <v>4885</v>
      </c>
      <c r="P1402" s="3">
        <v>41369</v>
      </c>
      <c r="Q1402" s="28" t="s">
        <v>13637</v>
      </c>
      <c r="R1402" s="16" t="s">
        <v>15967</v>
      </c>
      <c r="S1402" s="16" t="s">
        <v>11818</v>
      </c>
      <c r="T1402" s="16" t="s">
        <v>14839</v>
      </c>
      <c r="U1402" s="16" t="s">
        <v>15751</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15813</v>
      </c>
      <c r="I1403" s="3">
        <v>41359</v>
      </c>
      <c r="J1403" s="16" t="s">
        <v>9386</v>
      </c>
      <c r="K1403" s="16" t="s">
        <v>9387</v>
      </c>
      <c r="L1403" s="16" t="s">
        <v>4535</v>
      </c>
      <c r="M1403" s="16" t="s">
        <v>12832</v>
      </c>
      <c r="N1403" s="16" t="s">
        <v>15865</v>
      </c>
      <c r="O1403" s="16" t="s">
        <v>3838</v>
      </c>
      <c r="P1403" s="3">
        <v>41359</v>
      </c>
      <c r="Q1403" s="28" t="s">
        <v>14763</v>
      </c>
      <c r="R1403" s="16" t="s">
        <v>15814</v>
      </c>
      <c r="S1403" s="16" t="s">
        <v>11819</v>
      </c>
      <c r="T1403" s="16" t="s">
        <v>14839</v>
      </c>
      <c r="U1403" s="16" t="s">
        <v>15855</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15145</v>
      </c>
      <c r="I1404" s="3">
        <v>41310</v>
      </c>
      <c r="J1404" s="16" t="s">
        <v>9388</v>
      </c>
      <c r="K1404" s="16" t="s">
        <v>9389</v>
      </c>
      <c r="L1404" s="16" t="s">
        <v>6869</v>
      </c>
      <c r="M1404" s="16" t="s">
        <v>12833</v>
      </c>
      <c r="N1404" s="16" t="s">
        <v>15146</v>
      </c>
      <c r="O1404" s="16" t="s">
        <v>4594</v>
      </c>
      <c r="P1404" s="3">
        <v>41310</v>
      </c>
      <c r="Q1404" s="28" t="s">
        <v>14764</v>
      </c>
      <c r="R1404" s="16" t="s">
        <v>15147</v>
      </c>
      <c r="S1404" s="16" t="s">
        <v>11820</v>
      </c>
      <c r="T1404" s="16" t="s">
        <v>3998</v>
      </c>
      <c r="U1404" s="16" t="s">
        <v>15148</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14765</v>
      </c>
      <c r="I1405" s="3">
        <v>41302</v>
      </c>
      <c r="J1405" s="16" t="s">
        <v>9391</v>
      </c>
      <c r="K1405" s="16" t="s">
        <v>9392</v>
      </c>
      <c r="L1405" s="16" t="s">
        <v>9393</v>
      </c>
      <c r="M1405" s="16" t="s">
        <v>12834</v>
      </c>
      <c r="N1405" s="16" t="s">
        <v>15149</v>
      </c>
      <c r="O1405" s="16" t="s">
        <v>9307</v>
      </c>
      <c r="P1405" s="3">
        <v>41310</v>
      </c>
      <c r="Q1405" s="28" t="s">
        <v>12835</v>
      </c>
      <c r="R1405" s="16" t="s">
        <v>14766</v>
      </c>
      <c r="S1405" s="16" t="s">
        <v>11821</v>
      </c>
      <c r="T1405" s="16" t="s">
        <v>3998</v>
      </c>
      <c r="U1405" s="16" t="s">
        <v>14913</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14767</v>
      </c>
      <c r="I1406" s="3">
        <v>41302</v>
      </c>
      <c r="J1406" s="16" t="s">
        <v>9394</v>
      </c>
      <c r="K1406" s="16" t="s">
        <v>9395</v>
      </c>
      <c r="L1406" s="16" t="s">
        <v>9393</v>
      </c>
      <c r="M1406" s="16" t="s">
        <v>12836</v>
      </c>
      <c r="N1406" s="16" t="s">
        <v>14768</v>
      </c>
      <c r="O1406" s="16" t="s">
        <v>9307</v>
      </c>
      <c r="P1406" s="3">
        <v>41309</v>
      </c>
      <c r="Q1406" s="28" t="s">
        <v>12837</v>
      </c>
      <c r="R1406" s="16" t="s">
        <v>14769</v>
      </c>
      <c r="S1406" s="16" t="s">
        <v>11822</v>
      </c>
      <c r="T1406" s="16" t="s">
        <v>3998</v>
      </c>
      <c r="U1406" s="16" t="s">
        <v>15082</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17056</v>
      </c>
      <c r="I1407" s="3">
        <v>41302</v>
      </c>
      <c r="J1407" s="16" t="s">
        <v>9396</v>
      </c>
      <c r="K1407" s="16" t="s">
        <v>16027</v>
      </c>
      <c r="L1407" s="16" t="s">
        <v>9393</v>
      </c>
      <c r="M1407" s="16" t="s">
        <v>9397</v>
      </c>
      <c r="N1407" s="16" t="s">
        <v>17057</v>
      </c>
      <c r="O1407" s="16" t="s">
        <v>9263</v>
      </c>
      <c r="P1407" s="3">
        <v>41381</v>
      </c>
      <c r="Q1407" s="28" t="s">
        <v>16028</v>
      </c>
      <c r="R1407" s="16" t="s">
        <v>17058</v>
      </c>
      <c r="S1407" s="16" t="s">
        <v>11823</v>
      </c>
      <c r="T1407" s="16" t="s">
        <v>3998</v>
      </c>
      <c r="U1407" s="16" t="s">
        <v>17059</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15150</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14839</v>
      </c>
      <c r="U1409" s="16" t="s">
        <v>14931</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15081</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14839</v>
      </c>
      <c r="U1411" s="16" t="s">
        <v>14858</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14839</v>
      </c>
      <c r="U1412" s="16" t="s">
        <v>14858</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14839</v>
      </c>
      <c r="U1413" s="16" t="s">
        <v>14931</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14839</v>
      </c>
      <c r="U1414" s="16" t="s">
        <v>15099</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14882</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15263</v>
      </c>
      <c r="I1416" s="3">
        <v>41312</v>
      </c>
      <c r="J1416" s="16" t="s">
        <v>9422</v>
      </c>
      <c r="K1416" s="16" t="s">
        <v>9423</v>
      </c>
      <c r="L1416" s="16" t="s">
        <v>4304</v>
      </c>
      <c r="M1416" s="16" t="s">
        <v>9424</v>
      </c>
      <c r="N1416" s="16" t="s">
        <v>15264</v>
      </c>
      <c r="O1416" s="16" t="s">
        <v>9307</v>
      </c>
      <c r="P1416" s="3">
        <v>41346</v>
      </c>
      <c r="Q1416" s="16" t="s">
        <v>14131</v>
      </c>
      <c r="R1416" s="16" t="s">
        <v>15597</v>
      </c>
      <c r="S1416" s="16" t="s">
        <v>11832</v>
      </c>
      <c r="T1416" s="16" t="s">
        <v>14839</v>
      </c>
      <c r="U1416" s="16" t="s">
        <v>14931</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15265</v>
      </c>
      <c r="I1417" s="3">
        <v>41312</v>
      </c>
      <c r="J1417" s="16" t="s">
        <v>9425</v>
      </c>
      <c r="K1417" s="16" t="s">
        <v>9426</v>
      </c>
      <c r="L1417" s="16" t="s">
        <v>4304</v>
      </c>
      <c r="M1417" s="16" t="s">
        <v>9427</v>
      </c>
      <c r="N1417" s="16" t="s">
        <v>15266</v>
      </c>
      <c r="O1417" s="16" t="s">
        <v>9307</v>
      </c>
      <c r="P1417" s="3">
        <v>41320</v>
      </c>
      <c r="Q1417" s="16" t="s">
        <v>14132</v>
      </c>
      <c r="R1417" s="16" t="s">
        <v>15267</v>
      </c>
      <c r="S1417" s="16" t="s">
        <v>11833</v>
      </c>
      <c r="T1417" s="16" t="s">
        <v>14839</v>
      </c>
      <c r="U1417" s="16" t="s">
        <v>14931</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15268</v>
      </c>
      <c r="I1418" s="3">
        <v>41305</v>
      </c>
      <c r="J1418" s="16" t="s">
        <v>9428</v>
      </c>
      <c r="K1418" s="16" t="s">
        <v>9429</v>
      </c>
      <c r="L1418" s="16" t="s">
        <v>4304</v>
      </c>
      <c r="M1418" s="16" t="s">
        <v>9430</v>
      </c>
      <c r="N1418" s="16" t="s">
        <v>15269</v>
      </c>
      <c r="O1418" s="16" t="s">
        <v>9307</v>
      </c>
      <c r="P1418" s="3">
        <v>41323</v>
      </c>
      <c r="Q1418" s="28" t="s">
        <v>455</v>
      </c>
      <c r="R1418" s="16" t="s">
        <v>15270</v>
      </c>
      <c r="S1418" s="16" t="s">
        <v>11834</v>
      </c>
      <c r="T1418" s="16" t="s">
        <v>14839</v>
      </c>
      <c r="U1418" s="16" t="s">
        <v>15049</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14631</v>
      </c>
      <c r="I1419" s="3">
        <v>41304</v>
      </c>
      <c r="J1419" s="16" t="s">
        <v>9432</v>
      </c>
      <c r="K1419" s="16" t="s">
        <v>9433</v>
      </c>
      <c r="L1419" s="16" t="s">
        <v>9434</v>
      </c>
      <c r="M1419" s="16" t="s">
        <v>9435</v>
      </c>
      <c r="N1419" s="16" t="s">
        <v>14632</v>
      </c>
      <c r="O1419" s="16" t="s">
        <v>4594</v>
      </c>
      <c r="P1419" s="3">
        <v>41334</v>
      </c>
      <c r="Q1419" s="28" t="s">
        <v>12186</v>
      </c>
      <c r="R1419" s="16" t="s">
        <v>14633</v>
      </c>
      <c r="S1419" s="16" t="s">
        <v>11835</v>
      </c>
      <c r="T1419" s="16" t="s">
        <v>3998</v>
      </c>
      <c r="U1419" s="16" t="s">
        <v>15151</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15968</v>
      </c>
      <c r="I1420" s="3">
        <v>41310</v>
      </c>
      <c r="J1420" s="16" t="s">
        <v>9437</v>
      </c>
      <c r="K1420" s="16" t="s">
        <v>9438</v>
      </c>
      <c r="L1420" s="16" t="s">
        <v>9439</v>
      </c>
      <c r="M1420" s="16" t="s">
        <v>9440</v>
      </c>
      <c r="N1420" s="16" t="s">
        <v>16029</v>
      </c>
      <c r="O1420" s="16" t="s">
        <v>13649</v>
      </c>
      <c r="P1420" s="3">
        <v>41369</v>
      </c>
      <c r="Q1420" s="16" t="s">
        <v>14133</v>
      </c>
      <c r="R1420" s="16" t="s">
        <v>15969</v>
      </c>
      <c r="S1420" s="16" t="s">
        <v>11836</v>
      </c>
      <c r="T1420" s="16" t="s">
        <v>14839</v>
      </c>
      <c r="U1420" s="16" t="s">
        <v>15049</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16030</v>
      </c>
      <c r="I1421" s="3">
        <v>41305</v>
      </c>
      <c r="J1421" s="16" t="s">
        <v>9441</v>
      </c>
      <c r="K1421" s="16" t="s">
        <v>9442</v>
      </c>
      <c r="L1421" s="16" t="s">
        <v>9439</v>
      </c>
      <c r="M1421" s="16" t="s">
        <v>9456</v>
      </c>
      <c r="N1421" s="16" t="s">
        <v>16031</v>
      </c>
      <c r="O1421" s="16" t="s">
        <v>13649</v>
      </c>
      <c r="P1421" s="3">
        <v>41372</v>
      </c>
      <c r="Q1421" s="16" t="s">
        <v>455</v>
      </c>
      <c r="R1421" s="16" t="s">
        <v>16032</v>
      </c>
      <c r="S1421" s="16" t="s">
        <v>11837</v>
      </c>
      <c r="T1421" s="16" t="s">
        <v>14839</v>
      </c>
      <c r="U1421" s="16" t="s">
        <v>15049</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16033</v>
      </c>
      <c r="I1422" s="3">
        <v>41305</v>
      </c>
      <c r="J1422" s="16" t="s">
        <v>9443</v>
      </c>
      <c r="K1422" s="16" t="s">
        <v>9444</v>
      </c>
      <c r="L1422" s="16" t="s">
        <v>9439</v>
      </c>
      <c r="M1422" s="16" t="s">
        <v>12187</v>
      </c>
      <c r="N1422" s="16" t="s">
        <v>16034</v>
      </c>
      <c r="O1422" s="16" t="s">
        <v>13105</v>
      </c>
      <c r="P1422" s="3">
        <v>41372</v>
      </c>
      <c r="Q1422" s="28" t="s">
        <v>12188</v>
      </c>
      <c r="R1422" s="16" t="s">
        <v>16035</v>
      </c>
      <c r="S1422" s="16" t="s">
        <v>11838</v>
      </c>
      <c r="T1422" s="16" t="s">
        <v>14839</v>
      </c>
      <c r="U1422" s="16" t="s">
        <v>15836</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15970</v>
      </c>
      <c r="I1423" s="3">
        <v>41305</v>
      </c>
      <c r="J1423" s="16" t="s">
        <v>9445</v>
      </c>
      <c r="K1423" s="16" t="s">
        <v>9446</v>
      </c>
      <c r="L1423" s="16" t="s">
        <v>9439</v>
      </c>
      <c r="M1423" s="16" t="s">
        <v>9447</v>
      </c>
      <c r="N1423" s="16" t="s">
        <v>16036</v>
      </c>
      <c r="O1423" s="16" t="s">
        <v>13105</v>
      </c>
      <c r="P1423" s="3">
        <v>41372</v>
      </c>
      <c r="Q1423" s="28" t="s">
        <v>455</v>
      </c>
      <c r="R1423" s="16" t="s">
        <v>15971</v>
      </c>
      <c r="S1423" s="16" t="s">
        <v>11839</v>
      </c>
      <c r="T1423" s="16" t="s">
        <v>14839</v>
      </c>
      <c r="U1423" s="16" t="s">
        <v>15836</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20324</v>
      </c>
      <c r="R1424" s="16" t="s">
        <v>455</v>
      </c>
      <c r="S1424" s="16" t="s">
        <v>11840</v>
      </c>
      <c r="T1424" s="16" t="s">
        <v>14839</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16037</v>
      </c>
      <c r="I1425" s="3">
        <v>41305</v>
      </c>
      <c r="J1425" s="16" t="s">
        <v>9451</v>
      </c>
      <c r="K1425" s="16" t="s">
        <v>9452</v>
      </c>
      <c r="L1425" s="16" t="s">
        <v>9439</v>
      </c>
      <c r="M1425" s="16" t="s">
        <v>9453</v>
      </c>
      <c r="N1425" s="16" t="s">
        <v>16038</v>
      </c>
      <c r="O1425" s="16" t="s">
        <v>13105</v>
      </c>
      <c r="P1425" s="3">
        <v>41372</v>
      </c>
      <c r="Q1425" s="28" t="s">
        <v>455</v>
      </c>
      <c r="R1425" s="16" t="s">
        <v>16039</v>
      </c>
      <c r="S1425" s="16" t="s">
        <v>11841</v>
      </c>
      <c r="T1425" s="16" t="s">
        <v>14839</v>
      </c>
      <c r="U1425" s="16" t="s">
        <v>15751</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14839</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15031</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14839</v>
      </c>
      <c r="U1428" s="16" t="s">
        <v>14931</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14839</v>
      </c>
      <c r="U1429" s="16" t="s">
        <v>14974</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15027</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14839</v>
      </c>
      <c r="U1432" s="16" t="s">
        <v>14949</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14157</v>
      </c>
      <c r="R1433" s="16" t="s">
        <v>455</v>
      </c>
      <c r="S1433" s="16" t="s">
        <v>11894</v>
      </c>
      <c r="T1433" s="16" t="s">
        <v>14839</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14839</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14839</v>
      </c>
      <c r="U1435" s="16" t="s">
        <v>15152</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14839</v>
      </c>
      <c r="U1437" s="16" t="s">
        <v>14949</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14839</v>
      </c>
      <c r="U1438" s="16" t="s">
        <v>15153</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14839</v>
      </c>
      <c r="U1439" s="16" t="s">
        <v>14858</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14839</v>
      </c>
      <c r="U1440" s="16" t="s">
        <v>14931</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15657</v>
      </c>
      <c r="I1441" s="3">
        <v>41305</v>
      </c>
      <c r="J1441" s="16" t="s">
        <v>12191</v>
      </c>
      <c r="K1441" s="16" t="s">
        <v>14564</v>
      </c>
      <c r="L1441" s="16" t="s">
        <v>12192</v>
      </c>
      <c r="M1441" s="16" t="s">
        <v>12193</v>
      </c>
      <c r="N1441" s="16" t="s">
        <v>15658</v>
      </c>
      <c r="O1441" s="16" t="s">
        <v>5290</v>
      </c>
      <c r="P1441" s="3">
        <v>41348</v>
      </c>
      <c r="Q1441" s="28" t="s">
        <v>14770</v>
      </c>
      <c r="R1441" s="16" t="s">
        <v>15659</v>
      </c>
      <c r="S1441" s="16" t="s">
        <v>12194</v>
      </c>
      <c r="T1441" s="16" t="s">
        <v>14839</v>
      </c>
      <c r="U1441" s="16" t="s">
        <v>14931</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15660</v>
      </c>
      <c r="I1442" s="3">
        <v>41304</v>
      </c>
      <c r="J1442" s="16" t="s">
        <v>12195</v>
      </c>
      <c r="K1442" s="16" t="s">
        <v>14565</v>
      </c>
      <c r="L1442" s="16" t="s">
        <v>12192</v>
      </c>
      <c r="M1442" s="16" t="s">
        <v>12196</v>
      </c>
      <c r="N1442" s="16" t="s">
        <v>15661</v>
      </c>
      <c r="O1442" s="16" t="s">
        <v>5290</v>
      </c>
      <c r="P1442" s="3">
        <v>41346</v>
      </c>
      <c r="Q1442" s="28" t="s">
        <v>14634</v>
      </c>
      <c r="R1442" s="16" t="s">
        <v>15662</v>
      </c>
      <c r="S1442" s="16" t="s">
        <v>12197</v>
      </c>
      <c r="T1442" s="16" t="s">
        <v>14839</v>
      </c>
      <c r="U1442" s="16" t="s">
        <v>14931</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15721</v>
      </c>
      <c r="I1443" s="3">
        <v>41305</v>
      </c>
      <c r="J1443" s="16" t="s">
        <v>12198</v>
      </c>
      <c r="K1443" s="16" t="s">
        <v>14566</v>
      </c>
      <c r="L1443" s="16" t="s">
        <v>12192</v>
      </c>
      <c r="M1443" s="16" t="s">
        <v>12199</v>
      </c>
      <c r="N1443" s="16" t="s">
        <v>15722</v>
      </c>
      <c r="O1443" s="16" t="s">
        <v>5290</v>
      </c>
      <c r="P1443" s="3">
        <v>41347</v>
      </c>
      <c r="Q1443" s="28" t="s">
        <v>14635</v>
      </c>
      <c r="R1443" s="16" t="s">
        <v>15723</v>
      </c>
      <c r="S1443" s="16" t="s">
        <v>12200</v>
      </c>
      <c r="T1443" s="16" t="s">
        <v>14839</v>
      </c>
      <c r="U1443" s="16" t="s">
        <v>14931</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15663</v>
      </c>
      <c r="I1444" s="3">
        <v>41304</v>
      </c>
      <c r="J1444" s="16" t="s">
        <v>12201</v>
      </c>
      <c r="K1444" s="16" t="s">
        <v>14567</v>
      </c>
      <c r="L1444" s="16" t="s">
        <v>12192</v>
      </c>
      <c r="M1444" s="16" t="s">
        <v>12202</v>
      </c>
      <c r="N1444" s="16" t="s">
        <v>15664</v>
      </c>
      <c r="O1444" s="16" t="s">
        <v>5290</v>
      </c>
      <c r="P1444" s="3">
        <v>41345</v>
      </c>
      <c r="Q1444" s="28" t="s">
        <v>14636</v>
      </c>
      <c r="R1444" s="16" t="s">
        <v>15665</v>
      </c>
      <c r="S1444" s="16" t="s">
        <v>12203</v>
      </c>
      <c r="T1444" s="16" t="s">
        <v>14839</v>
      </c>
      <c r="U1444" s="16" t="s">
        <v>14931</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15815</v>
      </c>
      <c r="I1445" s="3">
        <v>41302</v>
      </c>
      <c r="J1445" s="16" t="s">
        <v>14568</v>
      </c>
      <c r="K1445" s="16" t="s">
        <v>12204</v>
      </c>
      <c r="L1445" s="16" t="s">
        <v>12192</v>
      </c>
      <c r="M1445" s="16" t="s">
        <v>12205</v>
      </c>
      <c r="N1445" s="16" t="s">
        <v>15816</v>
      </c>
      <c r="O1445" s="16" t="s">
        <v>15782</v>
      </c>
      <c r="P1445" s="3">
        <v>41354</v>
      </c>
      <c r="Q1445" s="28" t="s">
        <v>14637</v>
      </c>
      <c r="R1445" s="16" t="s">
        <v>15817</v>
      </c>
      <c r="S1445" s="16" t="s">
        <v>12206</v>
      </c>
      <c r="T1445" s="16" t="s">
        <v>14839</v>
      </c>
      <c r="U1445" s="16" t="s">
        <v>14931</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15724</v>
      </c>
      <c r="I1446" s="3">
        <v>41310</v>
      </c>
      <c r="J1446" s="16" t="s">
        <v>12207</v>
      </c>
      <c r="K1446" s="16" t="s">
        <v>14771</v>
      </c>
      <c r="L1446" s="16" t="s">
        <v>12192</v>
      </c>
      <c r="M1446" s="16" t="s">
        <v>12208</v>
      </c>
      <c r="N1446" s="16" t="s">
        <v>15818</v>
      </c>
      <c r="O1446" s="16" t="s">
        <v>7419</v>
      </c>
      <c r="P1446" s="3">
        <v>41352</v>
      </c>
      <c r="Q1446" s="28" t="s">
        <v>14772</v>
      </c>
      <c r="R1446" s="16" t="s">
        <v>15725</v>
      </c>
      <c r="S1446" s="16" t="s">
        <v>12209</v>
      </c>
      <c r="T1446" s="16" t="s">
        <v>14839</v>
      </c>
      <c r="U1446" s="16" t="s">
        <v>15049</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15666</v>
      </c>
      <c r="I1447" s="3">
        <v>41302</v>
      </c>
      <c r="J1447" s="16" t="s">
        <v>12210</v>
      </c>
      <c r="K1447" s="16" t="s">
        <v>14590</v>
      </c>
      <c r="L1447" s="16" t="s">
        <v>12192</v>
      </c>
      <c r="M1447" s="16" t="s">
        <v>12211</v>
      </c>
      <c r="N1447" s="16" t="s">
        <v>15667</v>
      </c>
      <c r="O1447" s="16" t="s">
        <v>5290</v>
      </c>
      <c r="P1447" s="3">
        <v>41345</v>
      </c>
      <c r="Q1447" s="28" t="s">
        <v>455</v>
      </c>
      <c r="R1447" s="16" t="s">
        <v>15668</v>
      </c>
      <c r="S1447" s="16" t="s">
        <v>12212</v>
      </c>
      <c r="T1447" s="16" t="s">
        <v>14839</v>
      </c>
      <c r="U1447" s="16" t="s">
        <v>15049</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15669</v>
      </c>
      <c r="I1448" s="3">
        <v>41304</v>
      </c>
      <c r="J1448" s="16" t="s">
        <v>12213</v>
      </c>
      <c r="K1448" s="16" t="s">
        <v>14638</v>
      </c>
      <c r="L1448" s="16" t="s">
        <v>12192</v>
      </c>
      <c r="M1448" s="16" t="s">
        <v>12214</v>
      </c>
      <c r="N1448" s="16" t="s">
        <v>15670</v>
      </c>
      <c r="O1448" s="16" t="s">
        <v>5290</v>
      </c>
      <c r="P1448" s="3">
        <v>41345</v>
      </c>
      <c r="Q1448" s="28" t="s">
        <v>14639</v>
      </c>
      <c r="R1448" s="16" t="s">
        <v>15671</v>
      </c>
      <c r="S1448" s="16" t="s">
        <v>12215</v>
      </c>
      <c r="T1448" s="16" t="s">
        <v>14839</v>
      </c>
      <c r="U1448" s="16" t="s">
        <v>14931</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15598</v>
      </c>
      <c r="I1449" s="3">
        <v>41298</v>
      </c>
      <c r="J1449" s="16" t="s">
        <v>12216</v>
      </c>
      <c r="K1449" s="16" t="s">
        <v>12217</v>
      </c>
      <c r="L1449" s="16" t="s">
        <v>12192</v>
      </c>
      <c r="M1449" s="16" t="s">
        <v>12218</v>
      </c>
      <c r="N1449" s="16" t="s">
        <v>15672</v>
      </c>
      <c r="O1449" s="16" t="s">
        <v>5290</v>
      </c>
      <c r="P1449" s="3">
        <v>41341</v>
      </c>
      <c r="Q1449" s="28" t="s">
        <v>455</v>
      </c>
      <c r="R1449" s="16" t="s">
        <v>15599</v>
      </c>
      <c r="S1449" s="16" t="s">
        <v>12219</v>
      </c>
      <c r="T1449" s="16" t="s">
        <v>14839</v>
      </c>
      <c r="U1449" s="16" t="s">
        <v>14931</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15726</v>
      </c>
      <c r="I1450" s="3">
        <v>41310</v>
      </c>
      <c r="J1450" s="16" t="s">
        <v>12220</v>
      </c>
      <c r="K1450" s="16" t="s">
        <v>14773</v>
      </c>
      <c r="L1450" s="16" t="s">
        <v>12192</v>
      </c>
      <c r="M1450" s="16" t="s">
        <v>12221</v>
      </c>
      <c r="N1450" s="16" t="s">
        <v>15727</v>
      </c>
      <c r="O1450" s="16" t="s">
        <v>5290</v>
      </c>
      <c r="P1450" s="3">
        <v>41351</v>
      </c>
      <c r="Q1450" s="28" t="s">
        <v>15283</v>
      </c>
      <c r="R1450" s="16" t="s">
        <v>15728</v>
      </c>
      <c r="S1450" s="16" t="s">
        <v>12222</v>
      </c>
      <c r="T1450" s="16" t="s">
        <v>14839</v>
      </c>
      <c r="U1450" s="16" t="s">
        <v>14931</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15600</v>
      </c>
      <c r="I1451" s="3">
        <v>41302</v>
      </c>
      <c r="J1451" s="16" t="s">
        <v>14569</v>
      </c>
      <c r="K1451" s="16" t="s">
        <v>12224</v>
      </c>
      <c r="L1451" s="16" t="s">
        <v>12192</v>
      </c>
      <c r="M1451" s="16" t="s">
        <v>12225</v>
      </c>
      <c r="N1451" s="16" t="s">
        <v>15601</v>
      </c>
      <c r="O1451" s="16" t="s">
        <v>5290</v>
      </c>
      <c r="P1451" s="3">
        <v>41344</v>
      </c>
      <c r="Q1451" s="16" t="s">
        <v>14134</v>
      </c>
      <c r="R1451" s="16" t="s">
        <v>15602</v>
      </c>
      <c r="S1451" s="16" t="s">
        <v>12226</v>
      </c>
      <c r="T1451" s="16" t="s">
        <v>14839</v>
      </c>
      <c r="U1451" s="16" t="s">
        <v>14931</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15910</v>
      </c>
      <c r="I1452" s="3">
        <v>41366</v>
      </c>
      <c r="J1452" s="16" t="s">
        <v>12228</v>
      </c>
      <c r="K1452" s="16" t="s">
        <v>12229</v>
      </c>
      <c r="L1452" s="16" t="s">
        <v>12230</v>
      </c>
      <c r="M1452" s="16" t="s">
        <v>12231</v>
      </c>
      <c r="N1452" s="16" t="s">
        <v>15972</v>
      </c>
      <c r="O1452" s="16" t="s">
        <v>11513</v>
      </c>
      <c r="P1452" s="3">
        <v>41366</v>
      </c>
      <c r="Q1452" s="28" t="s">
        <v>455</v>
      </c>
      <c r="R1452" s="16" t="s">
        <v>15911</v>
      </c>
      <c r="S1452" s="16" t="s">
        <v>12232</v>
      </c>
      <c r="T1452" s="16" t="s">
        <v>14839</v>
      </c>
      <c r="U1452" s="16" t="s">
        <v>15973</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15866</v>
      </c>
      <c r="I1453" s="3">
        <v>41365</v>
      </c>
      <c r="J1453" s="16" t="s">
        <v>12228</v>
      </c>
      <c r="K1453" s="16" t="s">
        <v>12233</v>
      </c>
      <c r="L1453" s="16" t="s">
        <v>12230</v>
      </c>
      <c r="M1453" s="16" t="s">
        <v>12234</v>
      </c>
      <c r="N1453" s="16" t="s">
        <v>15912</v>
      </c>
      <c r="O1453" s="16" t="s">
        <v>1844</v>
      </c>
      <c r="P1453" s="3">
        <v>41366</v>
      </c>
      <c r="Q1453" s="28" t="s">
        <v>455</v>
      </c>
      <c r="R1453" s="16" t="s">
        <v>15867</v>
      </c>
      <c r="S1453" s="16" t="s">
        <v>12235</v>
      </c>
      <c r="T1453" s="16" t="s">
        <v>14839</v>
      </c>
      <c r="U1453" s="16" t="s">
        <v>14931</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14089</v>
      </c>
      <c r="G1454" s="16" t="s">
        <v>3066</v>
      </c>
      <c r="H1454" s="16" t="s">
        <v>15154</v>
      </c>
      <c r="I1454" s="3">
        <v>41310</v>
      </c>
      <c r="J1454" s="16" t="s">
        <v>12236</v>
      </c>
      <c r="K1454" s="16" t="s">
        <v>12237</v>
      </c>
      <c r="L1454" s="16" t="s">
        <v>12238</v>
      </c>
      <c r="M1454" s="16" t="s">
        <v>12239</v>
      </c>
      <c r="N1454" s="16" t="s">
        <v>15155</v>
      </c>
      <c r="O1454" s="16" t="s">
        <v>14589</v>
      </c>
      <c r="P1454" s="3">
        <v>41310</v>
      </c>
      <c r="Q1454" s="28" t="s">
        <v>455</v>
      </c>
      <c r="R1454" s="16" t="s">
        <v>15156</v>
      </c>
      <c r="S1454" s="16" t="s">
        <v>12240</v>
      </c>
      <c r="T1454" s="16" t="s">
        <v>3998</v>
      </c>
      <c r="U1454" s="16" t="s">
        <v>14850</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15819</v>
      </c>
      <c r="I1455" s="3">
        <v>41324</v>
      </c>
      <c r="J1455" s="16" t="s">
        <v>12241</v>
      </c>
      <c r="K1455" s="16" t="s">
        <v>12242</v>
      </c>
      <c r="L1455" s="16" t="s">
        <v>8002</v>
      </c>
      <c r="M1455" s="16" t="s">
        <v>12243</v>
      </c>
      <c r="N1455" s="16" t="s">
        <v>15868</v>
      </c>
      <c r="O1455" s="16" t="s">
        <v>4885</v>
      </c>
      <c r="P1455" s="3">
        <v>41360</v>
      </c>
      <c r="Q1455" s="28" t="s">
        <v>455</v>
      </c>
      <c r="R1455" s="16" t="s">
        <v>15820</v>
      </c>
      <c r="S1455" s="16" t="s">
        <v>12244</v>
      </c>
      <c r="T1455" s="16" t="s">
        <v>14839</v>
      </c>
      <c r="U1455" s="16" t="s">
        <v>15836</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15332</v>
      </c>
      <c r="I1456" s="3">
        <v>41324</v>
      </c>
      <c r="J1456" s="16" t="s">
        <v>12245</v>
      </c>
      <c r="K1456" s="16" t="s">
        <v>12246</v>
      </c>
      <c r="L1456" s="16" t="s">
        <v>8002</v>
      </c>
      <c r="M1456" s="16" t="s">
        <v>12247</v>
      </c>
      <c r="N1456" s="16" t="s">
        <v>15333</v>
      </c>
      <c r="O1456" s="16" t="s">
        <v>15303</v>
      </c>
      <c r="P1456" s="3">
        <v>41333</v>
      </c>
      <c r="Q1456" s="28" t="s">
        <v>455</v>
      </c>
      <c r="R1456" s="16" t="s">
        <v>15334</v>
      </c>
      <c r="S1456" s="16" t="s">
        <v>12248</v>
      </c>
      <c r="T1456" s="16" t="s">
        <v>14839</v>
      </c>
      <c r="U1456" s="16" t="s">
        <v>15022</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15406</v>
      </c>
      <c r="I1457" s="3">
        <v>41324</v>
      </c>
      <c r="J1457" s="16" t="s">
        <v>12249</v>
      </c>
      <c r="K1457" s="16" t="s">
        <v>12250</v>
      </c>
      <c r="L1457" s="16" t="s">
        <v>8002</v>
      </c>
      <c r="M1457" s="16" t="s">
        <v>12251</v>
      </c>
      <c r="N1457" s="16" t="s">
        <v>15407</v>
      </c>
      <c r="O1457" s="16" t="s">
        <v>15303</v>
      </c>
      <c r="P1457" s="3">
        <v>41332</v>
      </c>
      <c r="Q1457" s="28" t="s">
        <v>455</v>
      </c>
      <c r="R1457" s="16" t="s">
        <v>15408</v>
      </c>
      <c r="S1457" s="16" t="s">
        <v>12252</v>
      </c>
      <c r="T1457" s="16" t="s">
        <v>14839</v>
      </c>
      <c r="U1457" s="16" t="s">
        <v>15049</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14089</v>
      </c>
      <c r="G1458" s="16" t="s">
        <v>7999</v>
      </c>
      <c r="H1458" s="16" t="s">
        <v>20390</v>
      </c>
      <c r="I1458" s="16">
        <v>41479</v>
      </c>
      <c r="J1458" s="16" t="s">
        <v>12253</v>
      </c>
      <c r="K1458" s="16" t="s">
        <v>20280</v>
      </c>
      <c r="L1458" s="16" t="s">
        <v>8002</v>
      </c>
      <c r="M1458" s="16" t="s">
        <v>12254</v>
      </c>
      <c r="N1458" s="16" t="s">
        <v>20391</v>
      </c>
      <c r="O1458" s="16" t="s">
        <v>19367</v>
      </c>
      <c r="P1458" s="16">
        <v>41480</v>
      </c>
      <c r="Q1458" s="28" t="s">
        <v>20325</v>
      </c>
      <c r="R1458" s="16" t="s">
        <v>4086</v>
      </c>
      <c r="S1458" s="16" t="s">
        <v>12255</v>
      </c>
      <c r="T1458" s="16" t="s">
        <v>14839</v>
      </c>
      <c r="U1458" s="16" t="s">
        <v>14931</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15974</v>
      </c>
      <c r="I1459" s="3">
        <v>41367</v>
      </c>
      <c r="J1459" s="16" t="s">
        <v>12256</v>
      </c>
      <c r="K1459" s="16" t="s">
        <v>12257</v>
      </c>
      <c r="L1459" s="16" t="s">
        <v>8002</v>
      </c>
      <c r="M1459" s="16" t="s">
        <v>12258</v>
      </c>
      <c r="N1459" s="16" t="s">
        <v>16040</v>
      </c>
      <c r="O1459" s="16" t="s">
        <v>7983</v>
      </c>
      <c r="P1459" s="3">
        <v>41369</v>
      </c>
      <c r="Q1459" s="28" t="s">
        <v>15493</v>
      </c>
      <c r="R1459" s="16" t="s">
        <v>15975</v>
      </c>
      <c r="S1459" s="16" t="s">
        <v>12259</v>
      </c>
      <c r="T1459" s="16" t="s">
        <v>14839</v>
      </c>
      <c r="U1459" s="16" t="s">
        <v>14931</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15913</v>
      </c>
      <c r="I1460" s="3">
        <v>41366</v>
      </c>
      <c r="J1460" s="16" t="s">
        <v>15494</v>
      </c>
      <c r="K1460" s="16" t="s">
        <v>12260</v>
      </c>
      <c r="L1460" s="16" t="s">
        <v>8002</v>
      </c>
      <c r="M1460" s="16" t="s">
        <v>12261</v>
      </c>
      <c r="N1460" s="16" t="s">
        <v>15976</v>
      </c>
      <c r="O1460" s="16" t="s">
        <v>7983</v>
      </c>
      <c r="P1460" s="3">
        <v>41367</v>
      </c>
      <c r="Q1460" s="28" t="s">
        <v>15495</v>
      </c>
      <c r="R1460" s="16" t="s">
        <v>15914</v>
      </c>
      <c r="S1460" s="16" t="s">
        <v>12262</v>
      </c>
      <c r="T1460" s="16" t="s">
        <v>14839</v>
      </c>
      <c r="U1460" s="16" t="s">
        <v>14970</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15977</v>
      </c>
      <c r="I1461" s="3">
        <v>41366</v>
      </c>
      <c r="J1461" s="16" t="s">
        <v>12263</v>
      </c>
      <c r="K1461" s="16" t="s">
        <v>12264</v>
      </c>
      <c r="L1461" s="16" t="s">
        <v>8002</v>
      </c>
      <c r="M1461" s="16" t="s">
        <v>12265</v>
      </c>
      <c r="N1461" s="16" t="s">
        <v>15978</v>
      </c>
      <c r="O1461" s="16" t="s">
        <v>15979</v>
      </c>
      <c r="P1461" s="3">
        <v>41367</v>
      </c>
      <c r="Q1461" s="28" t="s">
        <v>15496</v>
      </c>
      <c r="R1461" s="16" t="s">
        <v>15980</v>
      </c>
      <c r="S1461" s="16" t="s">
        <v>12266</v>
      </c>
      <c r="T1461" s="16" t="s">
        <v>14839</v>
      </c>
      <c r="U1461" s="16" t="s">
        <v>14970</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15869</v>
      </c>
      <c r="I1462" s="3">
        <v>41360</v>
      </c>
      <c r="J1462" s="16" t="s">
        <v>12267</v>
      </c>
      <c r="K1462" s="16" t="s">
        <v>12268</v>
      </c>
      <c r="L1462" s="16" t="s">
        <v>8002</v>
      </c>
      <c r="M1462" s="16" t="s">
        <v>12269</v>
      </c>
      <c r="N1462" s="16" t="s">
        <v>15870</v>
      </c>
      <c r="O1462" s="16" t="s">
        <v>15849</v>
      </c>
      <c r="P1462" s="3">
        <v>41365</v>
      </c>
      <c r="Q1462" s="28" t="s">
        <v>15497</v>
      </c>
      <c r="R1462" s="16" t="s">
        <v>15871</v>
      </c>
      <c r="S1462" s="16" t="s">
        <v>12270</v>
      </c>
      <c r="T1462" s="16" t="s">
        <v>14839</v>
      </c>
      <c r="U1462" s="16" t="s">
        <v>15405</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15915</v>
      </c>
      <c r="I1463" s="3">
        <v>41365</v>
      </c>
      <c r="J1463" s="16" t="s">
        <v>15498</v>
      </c>
      <c r="K1463" s="16" t="s">
        <v>12271</v>
      </c>
      <c r="L1463" s="16" t="s">
        <v>8002</v>
      </c>
      <c r="M1463" s="16" t="s">
        <v>12272</v>
      </c>
      <c r="N1463" s="16" t="s">
        <v>15916</v>
      </c>
      <c r="O1463" s="16" t="s">
        <v>15895</v>
      </c>
      <c r="P1463" s="3">
        <v>41366</v>
      </c>
      <c r="Q1463" s="28" t="s">
        <v>15499</v>
      </c>
      <c r="R1463" s="16" t="s">
        <v>15917</v>
      </c>
      <c r="S1463" s="16" t="s">
        <v>12273</v>
      </c>
      <c r="T1463" s="16" t="s">
        <v>14839</v>
      </c>
      <c r="U1463" s="16" t="s">
        <v>15836</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15872</v>
      </c>
      <c r="I1464" s="3">
        <v>41337</v>
      </c>
      <c r="J1464" s="16" t="s">
        <v>12274</v>
      </c>
      <c r="K1464" s="16" t="s">
        <v>12275</v>
      </c>
      <c r="L1464" s="16" t="s">
        <v>8002</v>
      </c>
      <c r="M1464" s="16" t="s">
        <v>12272</v>
      </c>
      <c r="N1464" s="16" t="s">
        <v>15918</v>
      </c>
      <c r="O1464" s="16" t="s">
        <v>4885</v>
      </c>
      <c r="P1464" s="3">
        <v>41366</v>
      </c>
      <c r="Q1464" s="28" t="s">
        <v>455</v>
      </c>
      <c r="R1464" s="16" t="s">
        <v>15873</v>
      </c>
      <c r="S1464" s="16" t="s">
        <v>12276</v>
      </c>
      <c r="T1464" s="16" t="s">
        <v>14839</v>
      </c>
      <c r="U1464" s="16" t="s">
        <v>14931</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16074</v>
      </c>
      <c r="I1465" s="3">
        <v>41365</v>
      </c>
      <c r="J1465" s="16" t="s">
        <v>12277</v>
      </c>
      <c r="K1465" s="16" t="s">
        <v>12278</v>
      </c>
      <c r="L1465" s="16" t="s">
        <v>4422</v>
      </c>
      <c r="M1465" s="16" t="s">
        <v>12279</v>
      </c>
      <c r="N1465" s="16" t="s">
        <v>16075</v>
      </c>
      <c r="O1465" s="16" t="s">
        <v>7208</v>
      </c>
      <c r="P1465" s="3">
        <v>41374</v>
      </c>
      <c r="Q1465" s="28" t="s">
        <v>455</v>
      </c>
      <c r="R1465" s="16" t="s">
        <v>16076</v>
      </c>
      <c r="S1465" s="16" t="s">
        <v>12280</v>
      </c>
      <c r="T1465" s="16" t="s">
        <v>14839</v>
      </c>
      <c r="U1465" s="16" t="s">
        <v>16077</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16041</v>
      </c>
      <c r="I1466" s="3">
        <v>41313</v>
      </c>
      <c r="J1466" s="16" t="s">
        <v>12282</v>
      </c>
      <c r="K1466" s="16" t="s">
        <v>15250</v>
      </c>
      <c r="L1466" s="16" t="s">
        <v>12283</v>
      </c>
      <c r="M1466" s="16" t="s">
        <v>12284</v>
      </c>
      <c r="N1466" s="16" t="s">
        <v>16307</v>
      </c>
      <c r="O1466" s="16" t="s">
        <v>16277</v>
      </c>
      <c r="P1466" s="3">
        <v>41376</v>
      </c>
      <c r="Q1466" s="16" t="s">
        <v>14135</v>
      </c>
      <c r="R1466" s="16" t="s">
        <v>16042</v>
      </c>
      <c r="S1466" s="16" t="s">
        <v>12285</v>
      </c>
      <c r="T1466" s="16" t="s">
        <v>14839</v>
      </c>
      <c r="U1466" s="16" t="s">
        <v>16308</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20362</v>
      </c>
      <c r="I1467" s="16">
        <v>41470</v>
      </c>
      <c r="J1467" s="16" t="s">
        <v>12286</v>
      </c>
      <c r="K1467" s="16" t="s">
        <v>12287</v>
      </c>
      <c r="L1467" s="16" t="s">
        <v>4571</v>
      </c>
      <c r="M1467" s="16" t="s">
        <v>18468</v>
      </c>
      <c r="N1467" s="16" t="s">
        <v>20363</v>
      </c>
      <c r="O1467" s="16" t="s">
        <v>7419</v>
      </c>
      <c r="P1467" s="16">
        <v>41488</v>
      </c>
      <c r="Q1467" s="28" t="s">
        <v>18469</v>
      </c>
      <c r="R1467" s="16" t="s">
        <v>20364</v>
      </c>
      <c r="S1467" s="16" t="s">
        <v>12288</v>
      </c>
      <c r="T1467" s="16" t="s">
        <v>14839</v>
      </c>
      <c r="U1467" s="16" t="s">
        <v>15049</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14089</v>
      </c>
      <c r="G1468" s="16" t="s">
        <v>12289</v>
      </c>
      <c r="H1468" s="16" t="s">
        <v>19312</v>
      </c>
      <c r="I1468" s="3">
        <v>41421</v>
      </c>
      <c r="J1468" s="16" t="s">
        <v>12290</v>
      </c>
      <c r="K1468" s="16" t="s">
        <v>18470</v>
      </c>
      <c r="L1468" s="16" t="s">
        <v>12291</v>
      </c>
      <c r="M1468" s="16" t="s">
        <v>18471</v>
      </c>
      <c r="N1468" s="16" t="s">
        <v>19313</v>
      </c>
      <c r="O1468" s="16" t="s">
        <v>12728</v>
      </c>
      <c r="P1468" s="3">
        <v>41421</v>
      </c>
      <c r="Q1468" s="28" t="s">
        <v>18472</v>
      </c>
      <c r="R1468" s="16" t="s">
        <v>19314</v>
      </c>
      <c r="S1468" s="16" t="s">
        <v>12292</v>
      </c>
      <c r="T1468" s="16" t="s">
        <v>14839</v>
      </c>
      <c r="U1468" s="16" t="s">
        <v>15049</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19315</v>
      </c>
      <c r="I1469" s="3">
        <v>41421</v>
      </c>
      <c r="J1469" s="16" t="s">
        <v>12294</v>
      </c>
      <c r="K1469" s="16" t="s">
        <v>16043</v>
      </c>
      <c r="L1469" s="16" t="s">
        <v>12295</v>
      </c>
      <c r="M1469" s="16" t="s">
        <v>12296</v>
      </c>
      <c r="N1469" s="16" t="s">
        <v>19373</v>
      </c>
      <c r="O1469" s="16" t="s">
        <v>19355</v>
      </c>
      <c r="P1469" s="3">
        <v>41422</v>
      </c>
      <c r="Q1469" s="28" t="s">
        <v>16044</v>
      </c>
      <c r="R1469" s="16" t="s">
        <v>19316</v>
      </c>
      <c r="S1469" s="16" t="s">
        <v>12297</v>
      </c>
      <c r="T1469" s="16" t="s">
        <v>14839</v>
      </c>
      <c r="U1469" s="16" t="s">
        <v>15049</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14089</v>
      </c>
      <c r="G1470" s="16" t="s">
        <v>12298</v>
      </c>
      <c r="H1470" s="16" t="s">
        <v>15251</v>
      </c>
      <c r="I1470" s="3">
        <v>41311</v>
      </c>
      <c r="J1470" s="16" t="s">
        <v>12299</v>
      </c>
      <c r="K1470" s="16" t="s">
        <v>12300</v>
      </c>
      <c r="L1470" s="16" t="s">
        <v>12301</v>
      </c>
      <c r="M1470" s="16" t="s">
        <v>12302</v>
      </c>
      <c r="N1470" s="16" t="s">
        <v>15252</v>
      </c>
      <c r="O1470" s="16" t="s">
        <v>14628</v>
      </c>
      <c r="P1470" s="3">
        <v>41312</v>
      </c>
      <c r="Q1470" s="16" t="s">
        <v>14136</v>
      </c>
      <c r="R1470" s="16" t="s">
        <v>15253</v>
      </c>
      <c r="S1470" s="16" t="s">
        <v>12303</v>
      </c>
      <c r="T1470" s="16" t="s">
        <v>14839</v>
      </c>
      <c r="U1470" s="16" t="s">
        <v>14931</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14089</v>
      </c>
      <c r="G1471" s="16" t="s">
        <v>12304</v>
      </c>
      <c r="H1471" s="16" t="s">
        <v>17545</v>
      </c>
      <c r="I1471" s="3">
        <v>41387</v>
      </c>
      <c r="J1471" s="16" t="s">
        <v>12305</v>
      </c>
      <c r="K1471" s="16" t="s">
        <v>12306</v>
      </c>
      <c r="L1471" s="16" t="s">
        <v>12307</v>
      </c>
      <c r="M1471" s="16" t="s">
        <v>12308</v>
      </c>
      <c r="N1471" s="16" t="s">
        <v>17546</v>
      </c>
      <c r="O1471" s="16" t="s">
        <v>455</v>
      </c>
      <c r="P1471" s="3">
        <v>41390</v>
      </c>
      <c r="Q1471" s="16" t="s">
        <v>14137</v>
      </c>
      <c r="R1471" s="16" t="s">
        <v>17547</v>
      </c>
      <c r="S1471" s="16" t="s">
        <v>12309</v>
      </c>
      <c r="T1471" s="16" t="s">
        <v>14839</v>
      </c>
      <c r="U1471" s="16" t="s">
        <v>15855</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14089</v>
      </c>
      <c r="G1472" s="16" t="s">
        <v>2700</v>
      </c>
      <c r="H1472" s="16" t="s">
        <v>19746</v>
      </c>
      <c r="I1472" s="3">
        <v>41443</v>
      </c>
      <c r="J1472" s="16" t="s">
        <v>12310</v>
      </c>
      <c r="K1472" s="16" t="s">
        <v>19558</v>
      </c>
      <c r="L1472" s="16" t="s">
        <v>4528</v>
      </c>
      <c r="M1472" s="16" t="s">
        <v>12311</v>
      </c>
      <c r="N1472" s="16" t="s">
        <v>19747</v>
      </c>
      <c r="O1472" s="16" t="s">
        <v>12726</v>
      </c>
      <c r="P1472" s="3">
        <v>41443</v>
      </c>
      <c r="Q1472" s="28" t="s">
        <v>19559</v>
      </c>
      <c r="R1472" s="16" t="s">
        <v>19748</v>
      </c>
      <c r="S1472" s="16" t="s">
        <v>12312</v>
      </c>
      <c r="T1472" s="16" t="s">
        <v>14839</v>
      </c>
      <c r="U1472" s="16" t="s">
        <v>15405</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14089</v>
      </c>
      <c r="G1473" s="16" t="s">
        <v>2615</v>
      </c>
      <c r="H1473" s="16" t="s">
        <v>17060</v>
      </c>
      <c r="I1473" s="3">
        <v>41312</v>
      </c>
      <c r="J1473" s="16" t="s">
        <v>12313</v>
      </c>
      <c r="K1473" s="16" t="s">
        <v>12314</v>
      </c>
      <c r="L1473" s="16" t="s">
        <v>4526</v>
      </c>
      <c r="M1473" s="16" t="s">
        <v>12315</v>
      </c>
      <c r="N1473" s="16" t="s">
        <v>17061</v>
      </c>
      <c r="O1473" s="16" t="s">
        <v>14586</v>
      </c>
      <c r="P1473" s="3">
        <v>41381</v>
      </c>
      <c r="Q1473" s="28" t="s">
        <v>455</v>
      </c>
      <c r="R1473" s="16" t="s">
        <v>17062</v>
      </c>
      <c r="S1473" s="16" t="s">
        <v>12316</v>
      </c>
      <c r="T1473" s="16" t="s">
        <v>14839</v>
      </c>
      <c r="U1473" s="16" t="s">
        <v>14931</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14089</v>
      </c>
      <c r="G1474" s="16" t="s">
        <v>12317</v>
      </c>
      <c r="H1474" s="16" t="s">
        <v>14591</v>
      </c>
      <c r="I1474" s="3">
        <v>41302</v>
      </c>
      <c r="J1474" s="16" t="s">
        <v>20281</v>
      </c>
      <c r="K1474" s="16" t="s">
        <v>12318</v>
      </c>
      <c r="L1474" s="16" t="s">
        <v>12319</v>
      </c>
      <c r="M1474" s="16" t="s">
        <v>12320</v>
      </c>
      <c r="N1474" s="16" t="s">
        <v>14592</v>
      </c>
      <c r="O1474" s="16" t="s">
        <v>14586</v>
      </c>
      <c r="P1474" s="3">
        <v>41302</v>
      </c>
      <c r="Q1474" s="28" t="s">
        <v>455</v>
      </c>
      <c r="R1474" s="16" t="s">
        <v>14593</v>
      </c>
      <c r="S1474" s="16" t="s">
        <v>12321</v>
      </c>
      <c r="T1474" s="16" t="s">
        <v>14839</v>
      </c>
      <c r="U1474" s="16" t="s">
        <v>14931</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14089</v>
      </c>
      <c r="G1475" s="16" t="s">
        <v>12322</v>
      </c>
      <c r="H1475" s="16" t="s">
        <v>15409</v>
      </c>
      <c r="I1475" s="3">
        <v>41331</v>
      </c>
      <c r="J1475" s="16" t="s">
        <v>12323</v>
      </c>
      <c r="K1475" s="16" t="s">
        <v>14774</v>
      </c>
      <c r="L1475" s="16" t="s">
        <v>12324</v>
      </c>
      <c r="M1475" s="16" t="s">
        <v>12325</v>
      </c>
      <c r="N1475" s="16" t="s">
        <v>15410</v>
      </c>
      <c r="O1475" s="16" t="s">
        <v>13467</v>
      </c>
      <c r="P1475" s="3">
        <v>41332</v>
      </c>
      <c r="Q1475" s="28" t="s">
        <v>14775</v>
      </c>
      <c r="R1475" s="16" t="s">
        <v>15411</v>
      </c>
      <c r="S1475" s="16" t="s">
        <v>12326</v>
      </c>
      <c r="T1475" s="16" t="s">
        <v>14839</v>
      </c>
      <c r="U1475" s="16" t="s">
        <v>14858</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14089</v>
      </c>
      <c r="G1476" s="16" t="s">
        <v>12322</v>
      </c>
      <c r="H1476" s="16" t="s">
        <v>14594</v>
      </c>
      <c r="I1476" s="3">
        <v>41302</v>
      </c>
      <c r="J1476" s="16" t="s">
        <v>12327</v>
      </c>
      <c r="K1476" s="16" t="s">
        <v>12328</v>
      </c>
      <c r="L1476" s="16" t="s">
        <v>12324</v>
      </c>
      <c r="M1476" s="16" t="s">
        <v>12329</v>
      </c>
      <c r="N1476" s="16" t="s">
        <v>14640</v>
      </c>
      <c r="O1476" s="16" t="s">
        <v>11997</v>
      </c>
      <c r="P1476" s="3">
        <v>41303</v>
      </c>
      <c r="Q1476" s="28" t="s">
        <v>455</v>
      </c>
      <c r="R1476" s="16" t="s">
        <v>14595</v>
      </c>
      <c r="S1476" s="16" t="s">
        <v>12330</v>
      </c>
      <c r="T1476" s="16" t="s">
        <v>14839</v>
      </c>
      <c r="U1476" s="16" t="s">
        <v>14931</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14089</v>
      </c>
      <c r="G1477" s="16" t="s">
        <v>12322</v>
      </c>
      <c r="H1477" s="16" t="s">
        <v>14138</v>
      </c>
      <c r="I1477" s="3">
        <v>41291</v>
      </c>
      <c r="J1477" s="16" t="s">
        <v>12331</v>
      </c>
      <c r="K1477" s="16" t="s">
        <v>12332</v>
      </c>
      <c r="L1477" s="16" t="s">
        <v>12324</v>
      </c>
      <c r="M1477" s="16" t="s">
        <v>12333</v>
      </c>
      <c r="N1477" s="16" t="s">
        <v>14139</v>
      </c>
      <c r="O1477" s="16" t="s">
        <v>12031</v>
      </c>
      <c r="P1477" s="3">
        <v>41291</v>
      </c>
      <c r="Q1477" s="28" t="s">
        <v>455</v>
      </c>
      <c r="R1477" s="16" t="s">
        <v>14140</v>
      </c>
      <c r="S1477" s="16" t="s">
        <v>12334</v>
      </c>
      <c r="T1477" s="16" t="s">
        <v>3998</v>
      </c>
      <c r="U1477" s="16" t="s">
        <v>14913</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14089</v>
      </c>
      <c r="G1478" s="16" t="s">
        <v>12322</v>
      </c>
      <c r="H1478" s="16" t="s">
        <v>14141</v>
      </c>
      <c r="I1478" s="3">
        <v>41291</v>
      </c>
      <c r="J1478" s="16" t="s">
        <v>12335</v>
      </c>
      <c r="K1478" s="16" t="s">
        <v>12336</v>
      </c>
      <c r="L1478" s="16" t="s">
        <v>12324</v>
      </c>
      <c r="M1478" s="16" t="s">
        <v>12337</v>
      </c>
      <c r="N1478" s="16" t="s">
        <v>14142</v>
      </c>
      <c r="O1478" s="16" t="s">
        <v>11997</v>
      </c>
      <c r="P1478" s="3">
        <v>41295</v>
      </c>
      <c r="Q1478" s="28" t="s">
        <v>455</v>
      </c>
      <c r="R1478" s="16" t="s">
        <v>14143</v>
      </c>
      <c r="S1478" s="16" t="s">
        <v>12338</v>
      </c>
      <c r="T1478" s="16" t="s">
        <v>14839</v>
      </c>
      <c r="U1478" s="16" t="s">
        <v>14931</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14089</v>
      </c>
      <c r="G1479" s="16" t="s">
        <v>12322</v>
      </c>
      <c r="H1479" s="16" t="s">
        <v>14158</v>
      </c>
      <c r="I1479" s="3">
        <v>41296</v>
      </c>
      <c r="J1479" s="16" t="s">
        <v>12339</v>
      </c>
      <c r="K1479" s="16" t="s">
        <v>12340</v>
      </c>
      <c r="L1479" s="16" t="s">
        <v>12324</v>
      </c>
      <c r="M1479" s="16" t="s">
        <v>12341</v>
      </c>
      <c r="N1479" s="16" t="s">
        <v>14159</v>
      </c>
      <c r="O1479" s="16" t="s">
        <v>12031</v>
      </c>
      <c r="P1479" s="3">
        <v>41297</v>
      </c>
      <c r="Q1479" s="28" t="s">
        <v>455</v>
      </c>
      <c r="R1479" s="16" t="s">
        <v>14160</v>
      </c>
      <c r="S1479" s="16" t="s">
        <v>12342</v>
      </c>
      <c r="T1479" s="16" t="s">
        <v>14839</v>
      </c>
      <c r="U1479" s="16" t="s">
        <v>15049</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14089</v>
      </c>
      <c r="G1480" s="16" t="s">
        <v>12322</v>
      </c>
      <c r="H1480" s="16" t="s">
        <v>14144</v>
      </c>
      <c r="I1480" s="3">
        <v>41292</v>
      </c>
      <c r="J1480" s="16" t="s">
        <v>12343</v>
      </c>
      <c r="K1480" s="16" t="s">
        <v>12344</v>
      </c>
      <c r="L1480" s="16" t="s">
        <v>12324</v>
      </c>
      <c r="M1480" s="16" t="s">
        <v>12345</v>
      </c>
      <c r="N1480" s="16" t="s">
        <v>14145</v>
      </c>
      <c r="O1480" s="16" t="s">
        <v>12031</v>
      </c>
      <c r="P1480" s="3">
        <v>41295</v>
      </c>
      <c r="Q1480" s="28" t="s">
        <v>455</v>
      </c>
      <c r="R1480" s="16" t="s">
        <v>14146</v>
      </c>
      <c r="S1480" s="16" t="s">
        <v>12346</v>
      </c>
      <c r="T1480" s="16" t="s">
        <v>14839</v>
      </c>
      <c r="U1480" s="16" t="s">
        <v>14931</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14089</v>
      </c>
      <c r="G1481" s="16" t="s">
        <v>12322</v>
      </c>
      <c r="H1481" s="16" t="s">
        <v>14161</v>
      </c>
      <c r="I1481" s="3">
        <v>41295</v>
      </c>
      <c r="J1481" s="16" t="s">
        <v>12347</v>
      </c>
      <c r="K1481" s="16" t="s">
        <v>12348</v>
      </c>
      <c r="L1481" s="16" t="s">
        <v>12324</v>
      </c>
      <c r="M1481" s="16" t="s">
        <v>12349</v>
      </c>
      <c r="N1481" s="16" t="s">
        <v>14162</v>
      </c>
      <c r="O1481" s="16" t="s">
        <v>12031</v>
      </c>
      <c r="P1481" s="3">
        <v>41296</v>
      </c>
      <c r="Q1481" s="28" t="s">
        <v>455</v>
      </c>
      <c r="R1481" s="16" t="s">
        <v>14163</v>
      </c>
      <c r="S1481" s="16" t="s">
        <v>12350</v>
      </c>
      <c r="T1481" s="16" t="s">
        <v>14839</v>
      </c>
      <c r="U1481" s="16" t="s">
        <v>14974</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14089</v>
      </c>
      <c r="G1482" s="16" t="s">
        <v>12322</v>
      </c>
      <c r="H1482" s="16" t="s">
        <v>14570</v>
      </c>
      <c r="I1482" s="3">
        <v>41299</v>
      </c>
      <c r="J1482" s="16" t="s">
        <v>12351</v>
      </c>
      <c r="K1482" s="16" t="s">
        <v>12352</v>
      </c>
      <c r="L1482" s="16" t="s">
        <v>12324</v>
      </c>
      <c r="M1482" s="16" t="s">
        <v>12353</v>
      </c>
      <c r="N1482" s="16" t="s">
        <v>14596</v>
      </c>
      <c r="O1482" s="16" t="s">
        <v>11997</v>
      </c>
      <c r="P1482" s="3">
        <v>41302</v>
      </c>
      <c r="Q1482" s="28" t="s">
        <v>455</v>
      </c>
      <c r="R1482" s="16" t="s">
        <v>14571</v>
      </c>
      <c r="S1482" s="16" t="s">
        <v>12354</v>
      </c>
      <c r="T1482" s="16" t="s">
        <v>3998</v>
      </c>
      <c r="U1482" s="16" t="s">
        <v>14913</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14089</v>
      </c>
      <c r="G1483" s="16" t="s">
        <v>12322</v>
      </c>
      <c r="H1483" s="16" t="s">
        <v>14164</v>
      </c>
      <c r="I1483" s="3">
        <v>41295</v>
      </c>
      <c r="J1483" s="16" t="s">
        <v>12355</v>
      </c>
      <c r="K1483" s="16" t="s">
        <v>12356</v>
      </c>
      <c r="L1483" s="16" t="s">
        <v>12324</v>
      </c>
      <c r="M1483" s="16" t="s">
        <v>12357</v>
      </c>
      <c r="N1483" s="16" t="s">
        <v>14165</v>
      </c>
      <c r="O1483" s="16" t="s">
        <v>12031</v>
      </c>
      <c r="P1483" s="3">
        <v>41296</v>
      </c>
      <c r="Q1483" s="28" t="s">
        <v>455</v>
      </c>
      <c r="R1483" s="16" t="s">
        <v>14166</v>
      </c>
      <c r="S1483" s="16" t="s">
        <v>12358</v>
      </c>
      <c r="T1483" s="16" t="s">
        <v>14839</v>
      </c>
      <c r="U1483" s="16" t="s">
        <v>15092</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14089</v>
      </c>
      <c r="G1484" s="16" t="s">
        <v>12322</v>
      </c>
      <c r="H1484" s="16" t="s">
        <v>14641</v>
      </c>
      <c r="I1484" s="3">
        <v>41303</v>
      </c>
      <c r="J1484" s="16" t="s">
        <v>12359</v>
      </c>
      <c r="K1484" s="16" t="s">
        <v>12360</v>
      </c>
      <c r="L1484" s="16" t="s">
        <v>12324</v>
      </c>
      <c r="M1484" s="16" t="s">
        <v>12361</v>
      </c>
      <c r="N1484" s="16" t="s">
        <v>14642</v>
      </c>
      <c r="O1484" s="16" t="s">
        <v>12031</v>
      </c>
      <c r="P1484" s="3">
        <v>41304</v>
      </c>
      <c r="Q1484" s="28" t="s">
        <v>455</v>
      </c>
      <c r="R1484" s="16" t="s">
        <v>14643</v>
      </c>
      <c r="S1484" s="16" t="s">
        <v>12362</v>
      </c>
      <c r="T1484" s="16" t="s">
        <v>14839</v>
      </c>
      <c r="U1484" s="16" t="s">
        <v>14931</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14089</v>
      </c>
      <c r="G1485" s="16" t="s">
        <v>12322</v>
      </c>
      <c r="H1485" s="16" t="s">
        <v>14167</v>
      </c>
      <c r="I1485" s="3">
        <v>41296</v>
      </c>
      <c r="J1485" s="16" t="s">
        <v>12363</v>
      </c>
      <c r="K1485" s="16" t="s">
        <v>12364</v>
      </c>
      <c r="L1485" s="16" t="s">
        <v>12324</v>
      </c>
      <c r="M1485" s="16" t="s">
        <v>12365</v>
      </c>
      <c r="N1485" s="16" t="s">
        <v>14545</v>
      </c>
      <c r="O1485" s="16" t="s">
        <v>12031</v>
      </c>
      <c r="P1485" s="3">
        <v>41297</v>
      </c>
      <c r="Q1485" s="28" t="s">
        <v>455</v>
      </c>
      <c r="R1485" s="16" t="s">
        <v>14168</v>
      </c>
      <c r="S1485" s="16" t="s">
        <v>12366</v>
      </c>
      <c r="T1485" s="16" t="s">
        <v>3998</v>
      </c>
      <c r="U1485" s="16" t="s">
        <v>15157</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14089</v>
      </c>
      <c r="G1486" s="16" t="s">
        <v>12322</v>
      </c>
      <c r="H1486" s="16" t="s">
        <v>14644</v>
      </c>
      <c r="I1486" s="3">
        <v>41304</v>
      </c>
      <c r="J1486" s="16" t="s">
        <v>12367</v>
      </c>
      <c r="K1486" s="16" t="s">
        <v>12368</v>
      </c>
      <c r="L1486" s="16" t="s">
        <v>12324</v>
      </c>
      <c r="M1486" s="16" t="s">
        <v>12369</v>
      </c>
      <c r="N1486" s="16" t="s">
        <v>14645</v>
      </c>
      <c r="O1486" s="16" t="s">
        <v>12031</v>
      </c>
      <c r="P1486" s="3">
        <v>41304</v>
      </c>
      <c r="Q1486" s="28" t="s">
        <v>455</v>
      </c>
      <c r="R1486" s="16" t="s">
        <v>14646</v>
      </c>
      <c r="S1486" s="16" t="s">
        <v>12370</v>
      </c>
      <c r="T1486" s="16" t="s">
        <v>14839</v>
      </c>
      <c r="U1486" s="16" t="s">
        <v>14949</v>
      </c>
      <c r="V1486" s="16">
        <v>21</v>
      </c>
      <c r="W1486" s="16">
        <v>41</v>
      </c>
      <c r="X1486" s="16">
        <v>46</v>
      </c>
      <c r="Y1486" s="16">
        <v>45</v>
      </c>
      <c r="Z1486" s="16">
        <v>15</v>
      </c>
      <c r="AA1486" s="16">
        <v>20</v>
      </c>
      <c r="AB1486" s="16" t="s">
        <v>455</v>
      </c>
      <c r="AC1486" s="16" t="s">
        <v>455</v>
      </c>
      <c r="AD1486" s="16" t="s">
        <v>455</v>
      </c>
    </row>
    <row r="1487" spans="1:30" s="16" customFormat="1" ht="15">
      <c r="A1487" s="16" t="s">
        <v>14597</v>
      </c>
      <c r="B1487" s="16">
        <v>5108</v>
      </c>
      <c r="C1487" s="3">
        <v>41249</v>
      </c>
      <c r="D1487" s="3">
        <v>41294</v>
      </c>
      <c r="E1487" s="16" t="s">
        <v>1316</v>
      </c>
      <c r="F1487" s="16" t="s">
        <v>14089</v>
      </c>
      <c r="G1487" s="16" t="s">
        <v>12322</v>
      </c>
      <c r="H1487" s="16" t="s">
        <v>455</v>
      </c>
      <c r="I1487" s="16" t="s">
        <v>455</v>
      </c>
      <c r="J1487" s="16" t="s">
        <v>12371</v>
      </c>
      <c r="K1487" s="16" t="s">
        <v>12372</v>
      </c>
      <c r="L1487" s="16" t="s">
        <v>12324</v>
      </c>
      <c r="M1487" s="16" t="s">
        <v>12373</v>
      </c>
      <c r="N1487" s="16" t="s">
        <v>455</v>
      </c>
      <c r="O1487" s="16" t="s">
        <v>455</v>
      </c>
      <c r="P1487" s="16" t="s">
        <v>455</v>
      </c>
      <c r="Q1487" s="16" t="s">
        <v>14598</v>
      </c>
      <c r="R1487" s="16" t="s">
        <v>455</v>
      </c>
      <c r="S1487" s="16" t="s">
        <v>12374</v>
      </c>
      <c r="T1487" s="16" t="s">
        <v>14839</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14089</v>
      </c>
      <c r="G1488" s="16" t="s">
        <v>12322</v>
      </c>
      <c r="H1488" s="16" t="s">
        <v>14147</v>
      </c>
      <c r="I1488" s="3">
        <v>41292</v>
      </c>
      <c r="J1488" s="16" t="s">
        <v>12375</v>
      </c>
      <c r="K1488" s="16" t="s">
        <v>12376</v>
      </c>
      <c r="L1488" s="16" t="s">
        <v>12324</v>
      </c>
      <c r="M1488" s="16" t="s">
        <v>12377</v>
      </c>
      <c r="N1488" s="16" t="s">
        <v>14148</v>
      </c>
      <c r="O1488" s="16" t="s">
        <v>11997</v>
      </c>
      <c r="P1488" s="3">
        <v>41295</v>
      </c>
      <c r="Q1488" s="28" t="s">
        <v>455</v>
      </c>
      <c r="R1488" s="16" t="s">
        <v>14149</v>
      </c>
      <c r="S1488" s="16" t="s">
        <v>12378</v>
      </c>
      <c r="T1488" s="16" t="s">
        <v>14839</v>
      </c>
      <c r="U1488" s="16" t="s">
        <v>14931</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14089</v>
      </c>
      <c r="G1489" s="16" t="s">
        <v>12322</v>
      </c>
      <c r="H1489" s="16" t="s">
        <v>14599</v>
      </c>
      <c r="I1489" s="3">
        <v>41300</v>
      </c>
      <c r="J1489" s="16" t="s">
        <v>12379</v>
      </c>
      <c r="K1489" s="16" t="s">
        <v>12380</v>
      </c>
      <c r="L1489" s="16" t="s">
        <v>12324</v>
      </c>
      <c r="M1489" s="16" t="s">
        <v>12381</v>
      </c>
      <c r="N1489" s="16" t="s">
        <v>14600</v>
      </c>
      <c r="O1489" s="16" t="s">
        <v>12031</v>
      </c>
      <c r="P1489" s="3">
        <v>41302</v>
      </c>
      <c r="Q1489" s="28" t="s">
        <v>455</v>
      </c>
      <c r="R1489" s="16" t="s">
        <v>14601</v>
      </c>
      <c r="S1489" s="16" t="s">
        <v>12382</v>
      </c>
      <c r="T1489" s="16" t="s">
        <v>3998</v>
      </c>
      <c r="U1489" s="16" t="s">
        <v>14850</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14089</v>
      </c>
      <c r="G1490" s="16" t="s">
        <v>12322</v>
      </c>
      <c r="H1490" s="16" t="s">
        <v>14546</v>
      </c>
      <c r="I1490" s="3">
        <v>41296</v>
      </c>
      <c r="J1490" s="16" t="s">
        <v>12383</v>
      </c>
      <c r="K1490" s="16" t="s">
        <v>12384</v>
      </c>
      <c r="L1490" s="16" t="s">
        <v>12324</v>
      </c>
      <c r="M1490" s="16" t="s">
        <v>13281</v>
      </c>
      <c r="N1490" s="16" t="s">
        <v>14547</v>
      </c>
      <c r="O1490" s="16" t="s">
        <v>12031</v>
      </c>
      <c r="P1490" s="3">
        <v>41298</v>
      </c>
      <c r="Q1490" s="28" t="s">
        <v>455</v>
      </c>
      <c r="R1490" s="16" t="s">
        <v>14548</v>
      </c>
      <c r="S1490" s="16" t="s">
        <v>12385</v>
      </c>
      <c r="T1490" s="16" t="s">
        <v>3998</v>
      </c>
      <c r="U1490" s="16" t="s">
        <v>14913</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14089</v>
      </c>
      <c r="G1491" s="16" t="s">
        <v>12322</v>
      </c>
      <c r="H1491" s="16" t="s">
        <v>14647</v>
      </c>
      <c r="I1491" s="3">
        <v>41303</v>
      </c>
      <c r="J1491" s="16" t="s">
        <v>13282</v>
      </c>
      <c r="K1491" s="16" t="s">
        <v>13283</v>
      </c>
      <c r="L1491" s="16" t="s">
        <v>12324</v>
      </c>
      <c r="M1491" s="16" t="s">
        <v>12386</v>
      </c>
      <c r="N1491" s="16" t="s">
        <v>14648</v>
      </c>
      <c r="O1491" s="16" t="s">
        <v>12031</v>
      </c>
      <c r="P1491" s="3">
        <v>41303</v>
      </c>
      <c r="Q1491" s="28" t="s">
        <v>455</v>
      </c>
      <c r="R1491" s="16" t="s">
        <v>14649</v>
      </c>
      <c r="S1491" s="16" t="s">
        <v>12387</v>
      </c>
      <c r="T1491" s="16" t="s">
        <v>3998</v>
      </c>
      <c r="U1491" s="16" t="s">
        <v>14870</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14089</v>
      </c>
      <c r="G1492" s="16" t="s">
        <v>12322</v>
      </c>
      <c r="H1492" s="16" t="s">
        <v>14602</v>
      </c>
      <c r="I1492" s="3">
        <v>41302</v>
      </c>
      <c r="J1492" s="16" t="s">
        <v>12388</v>
      </c>
      <c r="K1492" s="16" t="s">
        <v>13284</v>
      </c>
      <c r="L1492" s="16" t="s">
        <v>12324</v>
      </c>
      <c r="M1492" s="16" t="s">
        <v>12389</v>
      </c>
      <c r="N1492" s="16" t="s">
        <v>14603</v>
      </c>
      <c r="O1492" s="16" t="s">
        <v>12031</v>
      </c>
      <c r="P1492" s="3">
        <v>41302</v>
      </c>
      <c r="Q1492" s="28" t="s">
        <v>455</v>
      </c>
      <c r="R1492" s="16" t="s">
        <v>14604</v>
      </c>
      <c r="S1492" s="16" t="s">
        <v>12390</v>
      </c>
      <c r="T1492" s="16" t="s">
        <v>14839</v>
      </c>
      <c r="U1492" s="16" t="s">
        <v>14974</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14089</v>
      </c>
      <c r="G1493" s="16" t="s">
        <v>12322</v>
      </c>
      <c r="H1493" s="16" t="s">
        <v>14650</v>
      </c>
      <c r="I1493" s="3">
        <v>41304</v>
      </c>
      <c r="J1493" s="16" t="s">
        <v>12391</v>
      </c>
      <c r="K1493" s="16" t="s">
        <v>12392</v>
      </c>
      <c r="L1493" s="16" t="s">
        <v>12324</v>
      </c>
      <c r="M1493" s="16" t="s">
        <v>12393</v>
      </c>
      <c r="N1493" s="16" t="s">
        <v>14651</v>
      </c>
      <c r="O1493" s="16" t="s">
        <v>11997</v>
      </c>
      <c r="P1493" s="3">
        <v>41341</v>
      </c>
      <c r="Q1493" s="28" t="s">
        <v>455</v>
      </c>
      <c r="R1493" s="16" t="s">
        <v>14652</v>
      </c>
      <c r="S1493" s="16" t="s">
        <v>12394</v>
      </c>
      <c r="T1493" s="16" t="s">
        <v>3998</v>
      </c>
      <c r="U1493" s="16" t="s">
        <v>15158</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14089</v>
      </c>
      <c r="G1494" s="16" t="s">
        <v>12322</v>
      </c>
      <c r="H1494" s="16" t="s">
        <v>14605</v>
      </c>
      <c r="I1494" s="3">
        <v>41300</v>
      </c>
      <c r="J1494" s="16" t="s">
        <v>12379</v>
      </c>
      <c r="K1494" s="16" t="s">
        <v>12395</v>
      </c>
      <c r="L1494" s="16" t="s">
        <v>12396</v>
      </c>
      <c r="M1494" s="16" t="s">
        <v>12397</v>
      </c>
      <c r="N1494" s="16" t="s">
        <v>14606</v>
      </c>
      <c r="O1494" s="16" t="s">
        <v>12031</v>
      </c>
      <c r="P1494" s="3">
        <v>41302</v>
      </c>
      <c r="Q1494" s="28" t="s">
        <v>455</v>
      </c>
      <c r="R1494" s="16" t="s">
        <v>14607</v>
      </c>
      <c r="S1494" s="16" t="s">
        <v>12398</v>
      </c>
      <c r="T1494" s="16" t="s">
        <v>14839</v>
      </c>
      <c r="U1494" s="16" t="s">
        <v>14931</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14089</v>
      </c>
      <c r="G1495" s="16" t="s">
        <v>12399</v>
      </c>
      <c r="H1495" s="16" t="s">
        <v>14653</v>
      </c>
      <c r="I1495" s="3">
        <v>41304</v>
      </c>
      <c r="J1495" s="16" t="s">
        <v>12400</v>
      </c>
      <c r="K1495" s="16" t="s">
        <v>12401</v>
      </c>
      <c r="L1495" s="16" t="s">
        <v>12402</v>
      </c>
      <c r="M1495" s="16" t="s">
        <v>12403</v>
      </c>
      <c r="N1495" s="16" t="s">
        <v>14776</v>
      </c>
      <c r="O1495" s="16" t="s">
        <v>13095</v>
      </c>
      <c r="P1495" s="3">
        <v>41305</v>
      </c>
      <c r="Q1495" s="28" t="s">
        <v>455</v>
      </c>
      <c r="R1495" s="16" t="s">
        <v>14654</v>
      </c>
      <c r="S1495" s="16" t="s">
        <v>12404</v>
      </c>
      <c r="T1495" s="16" t="s">
        <v>14839</v>
      </c>
      <c r="U1495" s="16" t="s">
        <v>14931</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17063</v>
      </c>
      <c r="I1496" s="3">
        <v>41344</v>
      </c>
      <c r="J1496" s="16" t="s">
        <v>12406</v>
      </c>
      <c r="K1496" s="16" t="s">
        <v>12407</v>
      </c>
      <c r="L1496" s="16" t="s">
        <v>12408</v>
      </c>
      <c r="M1496" s="16" t="s">
        <v>12409</v>
      </c>
      <c r="N1496" s="16" t="s">
        <v>17548</v>
      </c>
      <c r="O1496" s="16" t="s">
        <v>17520</v>
      </c>
      <c r="P1496" s="3">
        <v>41383</v>
      </c>
      <c r="Q1496" s="28" t="s">
        <v>455</v>
      </c>
      <c r="R1496" s="16" t="s">
        <v>17064</v>
      </c>
      <c r="S1496" s="16" t="s">
        <v>12410</v>
      </c>
      <c r="T1496" s="16" t="s">
        <v>14839</v>
      </c>
      <c r="U1496" s="16" t="s">
        <v>14974</v>
      </c>
      <c r="V1496" s="16">
        <v>21</v>
      </c>
      <c r="W1496" s="16">
        <v>10</v>
      </c>
      <c r="X1496" s="16">
        <v>60</v>
      </c>
      <c r="Y1496" s="16">
        <v>43</v>
      </c>
      <c r="Z1496" s="16">
        <v>1</v>
      </c>
      <c r="AA1496" s="16">
        <v>55</v>
      </c>
      <c r="AB1496" s="16" t="s">
        <v>455</v>
      </c>
      <c r="AC1496" s="16" t="s">
        <v>455</v>
      </c>
      <c r="AD1496" s="16" t="s">
        <v>455</v>
      </c>
    </row>
    <row r="1497" spans="1:30" s="16" customFormat="1" ht="15">
      <c r="A1497" s="16" t="s">
        <v>20238</v>
      </c>
      <c r="B1497" s="16">
        <v>5098</v>
      </c>
      <c r="C1497" s="3">
        <v>41249</v>
      </c>
      <c r="D1497" s="3">
        <v>41330</v>
      </c>
      <c r="E1497" s="16" t="s">
        <v>1370</v>
      </c>
      <c r="F1497" s="16" t="s">
        <v>14089</v>
      </c>
      <c r="G1497" s="16" t="s">
        <v>12411</v>
      </c>
      <c r="H1497" s="16" t="s">
        <v>15335</v>
      </c>
      <c r="I1497" s="3">
        <v>41330</v>
      </c>
      <c r="J1497" s="16" t="s">
        <v>12412</v>
      </c>
      <c r="K1497" s="16" t="s">
        <v>12413</v>
      </c>
      <c r="L1497" s="16" t="s">
        <v>12414</v>
      </c>
      <c r="M1497" s="16" t="s">
        <v>12415</v>
      </c>
      <c r="N1497" s="16" t="s">
        <v>15336</v>
      </c>
      <c r="O1497" s="16" t="s">
        <v>12031</v>
      </c>
      <c r="P1497" s="16" t="s">
        <v>455</v>
      </c>
      <c r="Q1497" s="16" t="s">
        <v>14777</v>
      </c>
      <c r="R1497" s="16" t="s">
        <v>15337</v>
      </c>
      <c r="S1497" s="16" t="s">
        <v>12416</v>
      </c>
      <c r="T1497" s="16" t="s">
        <v>14839</v>
      </c>
      <c r="U1497" s="16" t="s">
        <v>15015</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14089</v>
      </c>
      <c r="G1498" s="16" t="s">
        <v>12411</v>
      </c>
      <c r="H1498" s="16" t="s">
        <v>15338</v>
      </c>
      <c r="I1498" s="3">
        <v>41326</v>
      </c>
      <c r="J1498" s="16" t="s">
        <v>12417</v>
      </c>
      <c r="K1498" s="16" t="s">
        <v>12418</v>
      </c>
      <c r="L1498" s="16" t="s">
        <v>12414</v>
      </c>
      <c r="M1498" s="16" t="s">
        <v>12419</v>
      </c>
      <c r="N1498" s="16" t="s">
        <v>15339</v>
      </c>
      <c r="O1498" s="16" t="s">
        <v>12031</v>
      </c>
      <c r="P1498" s="3">
        <v>41332</v>
      </c>
      <c r="Q1498" s="16" t="s">
        <v>14778</v>
      </c>
      <c r="R1498" s="16" t="s">
        <v>15340</v>
      </c>
      <c r="S1498" s="16" t="s">
        <v>12420</v>
      </c>
      <c r="T1498" s="16" t="s">
        <v>14839</v>
      </c>
      <c r="U1498" s="16" t="s">
        <v>15049</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14089</v>
      </c>
      <c r="G1499" s="16" t="s">
        <v>12411</v>
      </c>
      <c r="H1499" s="16" t="s">
        <v>15341</v>
      </c>
      <c r="I1499" s="3">
        <v>41327</v>
      </c>
      <c r="J1499" s="16" t="s">
        <v>12417</v>
      </c>
      <c r="K1499" s="16" t="s">
        <v>12421</v>
      </c>
      <c r="L1499" s="16" t="s">
        <v>12414</v>
      </c>
      <c r="M1499" s="16" t="s">
        <v>12419</v>
      </c>
      <c r="N1499" s="16" t="s">
        <v>15342</v>
      </c>
      <c r="O1499" s="16" t="s">
        <v>12031</v>
      </c>
      <c r="P1499" s="3">
        <v>41334</v>
      </c>
      <c r="Q1499" s="16" t="s">
        <v>14779</v>
      </c>
      <c r="R1499" s="16" t="s">
        <v>15343</v>
      </c>
      <c r="S1499" s="16" t="s">
        <v>12422</v>
      </c>
      <c r="T1499" s="16" t="s">
        <v>14839</v>
      </c>
      <c r="U1499" s="16" t="s">
        <v>15344</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14089</v>
      </c>
      <c r="G1500" s="16" t="s">
        <v>12411</v>
      </c>
      <c r="H1500" s="16" t="s">
        <v>19920</v>
      </c>
      <c r="I1500" s="3">
        <v>41449</v>
      </c>
      <c r="J1500" s="16" t="s">
        <v>12423</v>
      </c>
      <c r="K1500" s="16" t="s">
        <v>19921</v>
      </c>
      <c r="L1500" s="16" t="s">
        <v>12414</v>
      </c>
      <c r="M1500" s="16" t="s">
        <v>12419</v>
      </c>
      <c r="N1500" s="16" t="s">
        <v>19922</v>
      </c>
      <c r="O1500" s="16" t="s">
        <v>19308</v>
      </c>
      <c r="P1500" s="3">
        <v>41450</v>
      </c>
      <c r="Q1500" s="28" t="s">
        <v>16321</v>
      </c>
      <c r="R1500" s="16" t="s">
        <v>19923</v>
      </c>
      <c r="S1500" s="16" t="s">
        <v>12424</v>
      </c>
      <c r="T1500" s="16" t="s">
        <v>14839</v>
      </c>
      <c r="U1500" s="16" t="s">
        <v>15049</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14089</v>
      </c>
      <c r="G1501" s="16" t="s">
        <v>12411</v>
      </c>
      <c r="H1501" s="16" t="s">
        <v>19203</v>
      </c>
      <c r="I1501" s="3">
        <v>41414</v>
      </c>
      <c r="J1501" s="16" t="s">
        <v>12417</v>
      </c>
      <c r="K1501" s="16" t="s">
        <v>12425</v>
      </c>
      <c r="L1501" s="16" t="s">
        <v>12414</v>
      </c>
      <c r="M1501" s="16" t="s">
        <v>12419</v>
      </c>
      <c r="N1501" s="16" t="s">
        <v>19235</v>
      </c>
      <c r="O1501" s="16" t="s">
        <v>19236</v>
      </c>
      <c r="P1501" s="3">
        <v>41415</v>
      </c>
      <c r="Q1501" s="28" t="s">
        <v>18009</v>
      </c>
      <c r="R1501" s="16" t="s">
        <v>12426</v>
      </c>
      <c r="S1501" s="16" t="s">
        <v>12426</v>
      </c>
      <c r="T1501" s="16" t="s">
        <v>14839</v>
      </c>
      <c r="U1501" s="16" t="s">
        <v>19237</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14089</v>
      </c>
      <c r="G1502" s="16" t="s">
        <v>12411</v>
      </c>
      <c r="H1502" s="16" t="s">
        <v>15412</v>
      </c>
      <c r="I1502" s="3">
        <v>41331</v>
      </c>
      <c r="J1502" s="16" t="s">
        <v>12417</v>
      </c>
      <c r="K1502" s="16" t="s">
        <v>12427</v>
      </c>
      <c r="L1502" s="16" t="s">
        <v>12414</v>
      </c>
      <c r="M1502" s="16" t="s">
        <v>12419</v>
      </c>
      <c r="N1502" s="16" t="s">
        <v>15413</v>
      </c>
      <c r="O1502" s="16" t="s">
        <v>12031</v>
      </c>
      <c r="P1502" s="3">
        <v>41332</v>
      </c>
      <c r="Q1502" s="16" t="s">
        <v>14780</v>
      </c>
      <c r="R1502" s="16" t="s">
        <v>15414</v>
      </c>
      <c r="S1502" s="16" t="s">
        <v>12428</v>
      </c>
      <c r="T1502" s="16" t="s">
        <v>14839</v>
      </c>
      <c r="U1502" s="16" t="s">
        <v>14858</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14089</v>
      </c>
      <c r="G1503" s="16" t="s">
        <v>12411</v>
      </c>
      <c r="H1503" s="16" t="s">
        <v>15345</v>
      </c>
      <c r="I1503" s="3">
        <v>41330</v>
      </c>
      <c r="J1503" s="16" t="s">
        <v>12429</v>
      </c>
      <c r="K1503" s="16" t="s">
        <v>12430</v>
      </c>
      <c r="L1503" s="16" t="s">
        <v>12414</v>
      </c>
      <c r="M1503" s="16" t="s">
        <v>12419</v>
      </c>
      <c r="N1503" s="16" t="s">
        <v>15346</v>
      </c>
      <c r="O1503" s="16" t="s">
        <v>12031</v>
      </c>
      <c r="P1503" s="3">
        <v>41332</v>
      </c>
      <c r="Q1503" s="16" t="s">
        <v>14781</v>
      </c>
      <c r="R1503" s="16" t="s">
        <v>15347</v>
      </c>
      <c r="S1503" s="16" t="s">
        <v>12431</v>
      </c>
      <c r="T1503" s="16" t="s">
        <v>14839</v>
      </c>
      <c r="U1503" s="16" t="s">
        <v>15049</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14089</v>
      </c>
      <c r="G1504" s="16" t="s">
        <v>12411</v>
      </c>
      <c r="H1504" s="16" t="s">
        <v>15415</v>
      </c>
      <c r="I1504" s="3">
        <v>41330</v>
      </c>
      <c r="J1504" s="16" t="s">
        <v>15673</v>
      </c>
      <c r="K1504" s="16" t="s">
        <v>12432</v>
      </c>
      <c r="L1504" s="16" t="s">
        <v>12414</v>
      </c>
      <c r="M1504" s="16">
        <v>3888075406</v>
      </c>
      <c r="N1504" s="16" t="s">
        <v>15416</v>
      </c>
      <c r="O1504" s="16" t="s">
        <v>12031</v>
      </c>
      <c r="P1504" s="3">
        <v>41332</v>
      </c>
      <c r="Q1504" s="16" t="s">
        <v>14782</v>
      </c>
      <c r="R1504" s="16" t="s">
        <v>15417</v>
      </c>
      <c r="S1504" s="16" t="s">
        <v>12433</v>
      </c>
      <c r="T1504" s="16" t="s">
        <v>14839</v>
      </c>
      <c r="U1504" s="16" t="s">
        <v>14858</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14089</v>
      </c>
      <c r="G1505" s="16" t="s">
        <v>12411</v>
      </c>
      <c r="H1505" s="16" t="s">
        <v>15418</v>
      </c>
      <c r="I1505" s="3">
        <v>41330</v>
      </c>
      <c r="J1505" s="16" t="s">
        <v>12429</v>
      </c>
      <c r="K1505" s="16" t="s">
        <v>12434</v>
      </c>
      <c r="L1505" s="16" t="s">
        <v>12414</v>
      </c>
      <c r="M1505" s="16" t="s">
        <v>12419</v>
      </c>
      <c r="N1505" s="16" t="s">
        <v>15419</v>
      </c>
      <c r="O1505" s="16" t="s">
        <v>12031</v>
      </c>
      <c r="P1505" s="3">
        <v>41332</v>
      </c>
      <c r="Q1505" s="16" t="s">
        <v>14783</v>
      </c>
      <c r="R1505" s="16" t="s">
        <v>15420</v>
      </c>
      <c r="S1505" s="16" t="s">
        <v>12435</v>
      </c>
      <c r="T1505" s="16" t="s">
        <v>14839</v>
      </c>
      <c r="U1505" s="16" t="s">
        <v>14858</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14089</v>
      </c>
      <c r="G1506" s="16" t="s">
        <v>12436</v>
      </c>
      <c r="H1506" s="16" t="s">
        <v>15729</v>
      </c>
      <c r="I1506" s="3">
        <v>41313</v>
      </c>
      <c r="J1506" s="16" t="s">
        <v>12437</v>
      </c>
      <c r="K1506" s="16" t="s">
        <v>13285</v>
      </c>
      <c r="L1506" s="16" t="s">
        <v>12438</v>
      </c>
      <c r="M1506" s="16">
        <v>3138561064</v>
      </c>
      <c r="N1506" s="16" t="s">
        <v>15730</v>
      </c>
      <c r="O1506" s="16" t="s">
        <v>15731</v>
      </c>
      <c r="P1506" s="3">
        <v>41352</v>
      </c>
      <c r="Q1506" s="16" t="s">
        <v>455</v>
      </c>
      <c r="R1506" s="16" t="s">
        <v>15732</v>
      </c>
      <c r="S1506" s="16" t="s">
        <v>12439</v>
      </c>
      <c r="T1506" s="16" t="s">
        <v>14839</v>
      </c>
      <c r="U1506" s="16" t="s">
        <v>15733</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14089</v>
      </c>
      <c r="G1507" s="16" t="s">
        <v>8655</v>
      </c>
      <c r="H1507" s="16" t="s">
        <v>455</v>
      </c>
      <c r="I1507" s="16" t="s">
        <v>455</v>
      </c>
      <c r="J1507" s="16" t="s">
        <v>12437</v>
      </c>
      <c r="K1507" s="16" t="s">
        <v>13287</v>
      </c>
      <c r="L1507" s="16" t="s">
        <v>12438</v>
      </c>
      <c r="M1507" s="16" t="s">
        <v>13286</v>
      </c>
      <c r="N1507" s="16" t="s">
        <v>455</v>
      </c>
      <c r="O1507" s="16" t="s">
        <v>455</v>
      </c>
      <c r="P1507" s="16" t="s">
        <v>455</v>
      </c>
      <c r="Q1507" s="16" t="s">
        <v>15500</v>
      </c>
      <c r="R1507" s="16" t="s">
        <v>455</v>
      </c>
      <c r="S1507" s="16" t="s">
        <v>12440</v>
      </c>
      <c r="T1507" s="16" t="s">
        <v>14839</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14089</v>
      </c>
      <c r="G1508" s="16" t="s">
        <v>12436</v>
      </c>
      <c r="H1508" s="16" t="s">
        <v>15821</v>
      </c>
      <c r="I1508" s="3">
        <v>41313</v>
      </c>
      <c r="J1508" s="16" t="s">
        <v>12437</v>
      </c>
      <c r="K1508" s="16" t="s">
        <v>12441</v>
      </c>
      <c r="L1508" s="16" t="s">
        <v>12438</v>
      </c>
      <c r="M1508" s="16" t="s">
        <v>13286</v>
      </c>
      <c r="N1508" s="16" t="s">
        <v>15822</v>
      </c>
      <c r="O1508" s="16" t="s">
        <v>15770</v>
      </c>
      <c r="P1508" s="3">
        <v>41352</v>
      </c>
      <c r="Q1508" s="16" t="s">
        <v>455</v>
      </c>
      <c r="R1508" s="16" t="s">
        <v>15823</v>
      </c>
      <c r="S1508" s="16" t="s">
        <v>12442</v>
      </c>
      <c r="T1508" s="16" t="s">
        <v>14839</v>
      </c>
      <c r="U1508" s="16" t="s">
        <v>15751</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14089</v>
      </c>
      <c r="G1509" s="16" t="s">
        <v>12436</v>
      </c>
      <c r="H1509" s="16" t="s">
        <v>455</v>
      </c>
      <c r="I1509" s="3">
        <v>41313</v>
      </c>
      <c r="J1509" s="16" t="s">
        <v>12437</v>
      </c>
      <c r="K1509" s="16" t="s">
        <v>12443</v>
      </c>
      <c r="L1509" s="16" t="s">
        <v>12438</v>
      </c>
      <c r="M1509" s="16" t="s">
        <v>13286</v>
      </c>
      <c r="N1509" s="16" t="s">
        <v>455</v>
      </c>
      <c r="O1509" s="16" t="s">
        <v>455</v>
      </c>
      <c r="P1509" s="16" t="s">
        <v>455</v>
      </c>
      <c r="Q1509" s="16" t="s">
        <v>15981</v>
      </c>
      <c r="R1509" s="16" t="s">
        <v>455</v>
      </c>
      <c r="S1509" s="16" t="s">
        <v>12444</v>
      </c>
      <c r="T1509" s="16" t="s">
        <v>14839</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17667</v>
      </c>
      <c r="B1510" s="16">
        <v>5082</v>
      </c>
      <c r="C1510" s="3">
        <v>41249</v>
      </c>
      <c r="D1510" s="3">
        <v>41294</v>
      </c>
      <c r="E1510" s="16" t="s">
        <v>1316</v>
      </c>
      <c r="F1510" s="16" t="s">
        <v>14089</v>
      </c>
      <c r="G1510" s="16" t="s">
        <v>12436</v>
      </c>
      <c r="H1510" s="16" t="s">
        <v>15734</v>
      </c>
      <c r="I1510" s="3">
        <v>41313</v>
      </c>
      <c r="J1510" s="16" t="s">
        <v>12437</v>
      </c>
      <c r="K1510" s="16" t="s">
        <v>12445</v>
      </c>
      <c r="L1510" s="16" t="s">
        <v>12438</v>
      </c>
      <c r="M1510" s="16" t="s">
        <v>13288</v>
      </c>
      <c r="N1510" s="16" t="s">
        <v>455</v>
      </c>
      <c r="O1510" s="16" t="s">
        <v>455</v>
      </c>
      <c r="P1510" s="16" t="s">
        <v>455</v>
      </c>
      <c r="Q1510" s="28" t="s">
        <v>17668</v>
      </c>
      <c r="R1510" s="16" t="s">
        <v>15735</v>
      </c>
      <c r="S1510" s="16" t="s">
        <v>12446</v>
      </c>
      <c r="T1510" s="16" t="s">
        <v>14839</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14089</v>
      </c>
      <c r="G1511" s="16" t="s">
        <v>12436</v>
      </c>
      <c r="H1511" s="16" t="s">
        <v>15736</v>
      </c>
      <c r="I1511" s="3">
        <v>41313</v>
      </c>
      <c r="J1511" s="16" t="s">
        <v>12437</v>
      </c>
      <c r="K1511" s="16" t="s">
        <v>15737</v>
      </c>
      <c r="L1511" s="16" t="s">
        <v>12438</v>
      </c>
      <c r="M1511" s="16" t="s">
        <v>13289</v>
      </c>
      <c r="N1511" s="16" t="s">
        <v>15738</v>
      </c>
      <c r="O1511" s="16" t="s">
        <v>13095</v>
      </c>
      <c r="P1511" s="3">
        <v>41351</v>
      </c>
      <c r="Q1511" s="16" t="s">
        <v>455</v>
      </c>
      <c r="R1511" s="16" t="s">
        <v>15739</v>
      </c>
      <c r="S1511" s="16" t="s">
        <v>12447</v>
      </c>
      <c r="T1511" s="16" t="s">
        <v>14839</v>
      </c>
      <c r="U1511" s="16" t="s">
        <v>15049</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14089</v>
      </c>
      <c r="G1512" s="16" t="s">
        <v>12436</v>
      </c>
      <c r="H1512" s="16" t="s">
        <v>15740</v>
      </c>
      <c r="I1512" s="3">
        <v>41313</v>
      </c>
      <c r="J1512" s="16" t="s">
        <v>12437</v>
      </c>
      <c r="K1512" s="16" t="s">
        <v>13290</v>
      </c>
      <c r="L1512" s="16" t="s">
        <v>12438</v>
      </c>
      <c r="M1512" s="16" t="s">
        <v>13286</v>
      </c>
      <c r="N1512" s="16" t="s">
        <v>15824</v>
      </c>
      <c r="O1512" s="16" t="s">
        <v>13095</v>
      </c>
      <c r="P1512" s="3">
        <v>41354</v>
      </c>
      <c r="Q1512" s="16" t="s">
        <v>455</v>
      </c>
      <c r="R1512" s="16" t="s">
        <v>15741</v>
      </c>
      <c r="S1512" s="16" t="s">
        <v>12448</v>
      </c>
      <c r="T1512" s="16" t="s">
        <v>14839</v>
      </c>
      <c r="U1512" s="16" t="s">
        <v>15049</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14089</v>
      </c>
      <c r="G1513" s="16" t="s">
        <v>12436</v>
      </c>
      <c r="H1513" s="16" t="s">
        <v>15742</v>
      </c>
      <c r="I1513" s="3">
        <v>41313</v>
      </c>
      <c r="J1513" s="16" t="s">
        <v>12437</v>
      </c>
      <c r="K1513" s="16" t="s">
        <v>13291</v>
      </c>
      <c r="L1513" s="16" t="s">
        <v>12438</v>
      </c>
      <c r="M1513" s="16">
        <v>38561310</v>
      </c>
      <c r="N1513" s="16" t="s">
        <v>15743</v>
      </c>
      <c r="O1513" s="16" t="s">
        <v>15744</v>
      </c>
      <c r="P1513" s="3">
        <v>41348</v>
      </c>
      <c r="Q1513" s="16" t="s">
        <v>455</v>
      </c>
      <c r="R1513" s="16" t="s">
        <v>15745</v>
      </c>
      <c r="S1513" s="16" t="s">
        <v>12449</v>
      </c>
      <c r="T1513" s="16" t="s">
        <v>14839</v>
      </c>
      <c r="U1513" s="16" t="s">
        <v>14858</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15919</v>
      </c>
      <c r="I1514" s="3">
        <v>41303</v>
      </c>
      <c r="J1514" s="16" t="s">
        <v>12450</v>
      </c>
      <c r="K1514" s="16" t="s">
        <v>12451</v>
      </c>
      <c r="L1514" s="16" t="s">
        <v>4303</v>
      </c>
      <c r="M1514" s="16" t="s">
        <v>12452</v>
      </c>
      <c r="N1514" s="16" t="s">
        <v>15982</v>
      </c>
      <c r="O1514" s="16" t="s">
        <v>6137</v>
      </c>
      <c r="P1514" s="3">
        <v>41366</v>
      </c>
      <c r="Q1514" s="16" t="s">
        <v>455</v>
      </c>
      <c r="R1514" s="16" t="s">
        <v>15920</v>
      </c>
      <c r="S1514" s="16" t="s">
        <v>12453</v>
      </c>
      <c r="T1514" s="16" t="s">
        <v>14839</v>
      </c>
      <c r="U1514" s="16" t="s">
        <v>15983</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15984</v>
      </c>
      <c r="I1515" s="3">
        <v>41303</v>
      </c>
      <c r="J1515" s="16" t="s">
        <v>12454</v>
      </c>
      <c r="K1515" s="16" t="s">
        <v>12455</v>
      </c>
      <c r="L1515" s="16" t="s">
        <v>4303</v>
      </c>
      <c r="M1515" s="16" t="s">
        <v>12456</v>
      </c>
      <c r="N1515" s="16" t="s">
        <v>15985</v>
      </c>
      <c r="O1515" s="16" t="s">
        <v>6137</v>
      </c>
      <c r="P1515" s="3">
        <v>41367</v>
      </c>
      <c r="Q1515" s="16" t="s">
        <v>455</v>
      </c>
      <c r="R1515" s="16" t="s">
        <v>15986</v>
      </c>
      <c r="S1515" s="16" t="s">
        <v>12457</v>
      </c>
      <c r="T1515" s="16" t="s">
        <v>14839</v>
      </c>
      <c r="U1515" s="16" t="s">
        <v>15987</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15988</v>
      </c>
      <c r="I1516" s="3">
        <v>41312</v>
      </c>
      <c r="J1516" s="16" t="s">
        <v>12459</v>
      </c>
      <c r="K1516" s="16" t="s">
        <v>13292</v>
      </c>
      <c r="L1516" s="16" t="s">
        <v>12460</v>
      </c>
      <c r="M1516" s="16" t="s">
        <v>13293</v>
      </c>
      <c r="N1516" s="16" t="s">
        <v>15989</v>
      </c>
      <c r="O1516" s="16" t="s">
        <v>15939</v>
      </c>
      <c r="P1516" s="3">
        <v>41368</v>
      </c>
      <c r="Q1516" s="16" t="s">
        <v>455</v>
      </c>
      <c r="R1516" s="16" t="s">
        <v>15990</v>
      </c>
      <c r="S1516" s="16" t="s">
        <v>12462</v>
      </c>
      <c r="T1516" s="16" t="s">
        <v>14839</v>
      </c>
      <c r="U1516" s="16" t="s">
        <v>14858</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15874</v>
      </c>
      <c r="I1517" s="3">
        <v>41312</v>
      </c>
      <c r="J1517" s="16" t="s">
        <v>12463</v>
      </c>
      <c r="K1517" s="16" t="s">
        <v>12464</v>
      </c>
      <c r="L1517" s="16" t="s">
        <v>12460</v>
      </c>
      <c r="M1517" s="16" t="s">
        <v>12465</v>
      </c>
      <c r="N1517" s="16" t="s">
        <v>15991</v>
      </c>
      <c r="O1517" s="16" t="s">
        <v>15992</v>
      </c>
      <c r="P1517" s="3">
        <v>41369</v>
      </c>
      <c r="Q1517" s="16" t="s">
        <v>455</v>
      </c>
      <c r="R1517" s="16" t="s">
        <v>15875</v>
      </c>
      <c r="S1517" s="16" t="s">
        <v>12466</v>
      </c>
      <c r="T1517" s="16" t="s">
        <v>14839</v>
      </c>
      <c r="U1517" s="16" t="s">
        <v>15049</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15876</v>
      </c>
      <c r="I1518" s="3">
        <v>41312</v>
      </c>
      <c r="J1518" s="16" t="s">
        <v>12467</v>
      </c>
      <c r="K1518" s="16" t="s">
        <v>12468</v>
      </c>
      <c r="L1518" s="16" t="s">
        <v>12460</v>
      </c>
      <c r="M1518" s="16" t="s">
        <v>12469</v>
      </c>
      <c r="N1518" s="16" t="s">
        <v>15877</v>
      </c>
      <c r="O1518" s="16" t="s">
        <v>15848</v>
      </c>
      <c r="P1518" s="3">
        <v>41365</v>
      </c>
      <c r="Q1518" s="16" t="s">
        <v>455</v>
      </c>
      <c r="R1518" s="16" t="s">
        <v>15878</v>
      </c>
      <c r="S1518" s="16" t="s">
        <v>12470</v>
      </c>
      <c r="T1518" s="16" t="s">
        <v>14839</v>
      </c>
      <c r="U1518" s="16" t="s">
        <v>15879</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15993</v>
      </c>
      <c r="I1519" s="3">
        <v>41312</v>
      </c>
      <c r="J1519" s="16" t="s">
        <v>12471</v>
      </c>
      <c r="K1519" s="16" t="s">
        <v>12472</v>
      </c>
      <c r="L1519" s="16" t="s">
        <v>12460</v>
      </c>
      <c r="M1519" s="16" t="s">
        <v>12473</v>
      </c>
      <c r="N1519" s="16" t="s">
        <v>15994</v>
      </c>
      <c r="O1519" s="16" t="s">
        <v>15939</v>
      </c>
      <c r="P1519" s="3">
        <v>41367</v>
      </c>
      <c r="Q1519" s="16" t="s">
        <v>455</v>
      </c>
      <c r="R1519" s="16" t="s">
        <v>15995</v>
      </c>
      <c r="S1519" s="16" t="s">
        <v>12474</v>
      </c>
      <c r="T1519" s="16" t="s">
        <v>14839</v>
      </c>
      <c r="U1519" s="16" t="s">
        <v>15996</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15997</v>
      </c>
      <c r="I1520" s="3">
        <v>41312</v>
      </c>
      <c r="J1520" s="16" t="s">
        <v>12475</v>
      </c>
      <c r="K1520" s="16" t="s">
        <v>12476</v>
      </c>
      <c r="L1520" s="16" t="s">
        <v>12460</v>
      </c>
      <c r="M1520" s="16" t="s">
        <v>12461</v>
      </c>
      <c r="N1520" s="16" t="s">
        <v>15998</v>
      </c>
      <c r="O1520" s="16" t="s">
        <v>15999</v>
      </c>
      <c r="P1520" s="3">
        <v>41368</v>
      </c>
      <c r="Q1520" s="16" t="s">
        <v>455</v>
      </c>
      <c r="R1520" s="16" t="s">
        <v>16000</v>
      </c>
      <c r="S1520" s="16" t="s">
        <v>12477</v>
      </c>
      <c r="T1520" s="16" t="s">
        <v>14839</v>
      </c>
      <c r="U1520" s="16" t="s">
        <v>15049</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16001</v>
      </c>
      <c r="I1521" s="3">
        <v>41312</v>
      </c>
      <c r="J1521" s="16" t="s">
        <v>12475</v>
      </c>
      <c r="K1521" s="16" t="s">
        <v>12478</v>
      </c>
      <c r="L1521" s="16" t="s">
        <v>12460</v>
      </c>
      <c r="M1521" s="16" t="s">
        <v>12479</v>
      </c>
      <c r="N1521" s="16" t="s">
        <v>16002</v>
      </c>
      <c r="O1521" s="16" t="s">
        <v>15942</v>
      </c>
      <c r="P1521" s="3">
        <v>41368</v>
      </c>
      <c r="Q1521" s="16" t="s">
        <v>455</v>
      </c>
      <c r="R1521" s="16" t="s">
        <v>16003</v>
      </c>
      <c r="S1521" s="16" t="s">
        <v>12480</v>
      </c>
      <c r="T1521" s="16" t="s">
        <v>14839</v>
      </c>
      <c r="U1521" s="16" t="s">
        <v>15049</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14089</v>
      </c>
      <c r="G1522" s="16" t="s">
        <v>12481</v>
      </c>
      <c r="H1522" s="16" t="s">
        <v>14608</v>
      </c>
      <c r="I1522" s="3">
        <v>41302</v>
      </c>
      <c r="J1522" s="16" t="s">
        <v>13294</v>
      </c>
      <c r="K1522" s="16" t="s">
        <v>12482</v>
      </c>
      <c r="L1522" s="16" t="s">
        <v>12483</v>
      </c>
      <c r="M1522" s="16" t="s">
        <v>12484</v>
      </c>
      <c r="N1522" s="16" t="s">
        <v>14609</v>
      </c>
      <c r="O1522" s="16" t="s">
        <v>14589</v>
      </c>
      <c r="P1522" s="3">
        <v>41302</v>
      </c>
      <c r="Q1522" s="16" t="s">
        <v>455</v>
      </c>
      <c r="R1522" s="16" t="s">
        <v>14610</v>
      </c>
      <c r="S1522" s="16" t="s">
        <v>12485</v>
      </c>
      <c r="T1522" s="16" t="s">
        <v>3998</v>
      </c>
      <c r="U1522" s="16" t="s">
        <v>14848</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14089</v>
      </c>
      <c r="G1523" s="16" t="s">
        <v>12481</v>
      </c>
      <c r="H1523" s="16" t="s">
        <v>455</v>
      </c>
      <c r="I1523" s="16" t="s">
        <v>455</v>
      </c>
      <c r="J1523" s="16" t="s">
        <v>12486</v>
      </c>
      <c r="K1523" s="16" t="s">
        <v>12487</v>
      </c>
      <c r="L1523" s="16" t="s">
        <v>12483</v>
      </c>
      <c r="M1523" s="16" t="s">
        <v>12488</v>
      </c>
      <c r="N1523" s="16" t="s">
        <v>455</v>
      </c>
      <c r="O1523" s="16" t="s">
        <v>455</v>
      </c>
      <c r="P1523" s="16" t="s">
        <v>455</v>
      </c>
      <c r="Q1523" s="16" t="s">
        <v>15421</v>
      </c>
      <c r="R1523" s="16" t="s">
        <v>455</v>
      </c>
      <c r="S1523" s="16" t="s">
        <v>12489</v>
      </c>
      <c r="T1523" s="16" t="s">
        <v>14839</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14089</v>
      </c>
      <c r="G1524" s="16" t="s">
        <v>12481</v>
      </c>
      <c r="H1524" s="16" t="s">
        <v>14784</v>
      </c>
      <c r="I1524" s="3">
        <v>41309</v>
      </c>
      <c r="J1524" s="16" t="s">
        <v>12490</v>
      </c>
      <c r="K1524" s="16" t="s">
        <v>12491</v>
      </c>
      <c r="L1524" s="16" t="s">
        <v>12483</v>
      </c>
      <c r="M1524" s="16" t="s">
        <v>12488</v>
      </c>
      <c r="N1524" s="16" t="s">
        <v>14785</v>
      </c>
      <c r="O1524" s="16" t="s">
        <v>455</v>
      </c>
      <c r="P1524" s="3">
        <v>41309</v>
      </c>
      <c r="Q1524" s="16" t="s">
        <v>455</v>
      </c>
      <c r="R1524" s="16" t="s">
        <v>14786</v>
      </c>
      <c r="S1524" s="16" t="s">
        <v>12492</v>
      </c>
      <c r="T1524" s="16" t="s">
        <v>3998</v>
      </c>
      <c r="U1524" s="16" t="s">
        <v>14913</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14089</v>
      </c>
      <c r="G1525" s="16" t="s">
        <v>12481</v>
      </c>
      <c r="H1525" s="16" t="s">
        <v>14611</v>
      </c>
      <c r="I1525" s="3">
        <v>41302</v>
      </c>
      <c r="J1525" s="16" t="s">
        <v>12493</v>
      </c>
      <c r="K1525" s="16" t="s">
        <v>12494</v>
      </c>
      <c r="L1525" s="16" t="s">
        <v>12483</v>
      </c>
      <c r="M1525" s="16" t="s">
        <v>12495</v>
      </c>
      <c r="N1525" s="16" t="s">
        <v>14655</v>
      </c>
      <c r="O1525" s="16" t="s">
        <v>12726</v>
      </c>
      <c r="P1525" s="3">
        <v>41303</v>
      </c>
      <c r="Q1525" s="16" t="s">
        <v>455</v>
      </c>
      <c r="R1525" s="16" t="s">
        <v>14612</v>
      </c>
      <c r="S1525" s="16" t="s">
        <v>12496</v>
      </c>
      <c r="T1525" s="16" t="s">
        <v>3998</v>
      </c>
      <c r="U1525" s="16" t="s">
        <v>15031</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14089</v>
      </c>
      <c r="G1526" s="16" t="s">
        <v>12481</v>
      </c>
      <c r="H1526" s="16" t="s">
        <v>14656</v>
      </c>
      <c r="I1526" s="3">
        <v>41303</v>
      </c>
      <c r="J1526" s="16" t="s">
        <v>12497</v>
      </c>
      <c r="K1526" s="16" t="s">
        <v>12498</v>
      </c>
      <c r="L1526" s="16" t="s">
        <v>12483</v>
      </c>
      <c r="M1526" s="16" t="s">
        <v>12499</v>
      </c>
      <c r="N1526" s="16" t="s">
        <v>14657</v>
      </c>
      <c r="O1526" s="16" t="s">
        <v>14589</v>
      </c>
      <c r="P1526" s="3">
        <v>41304</v>
      </c>
      <c r="Q1526" s="16" t="s">
        <v>455</v>
      </c>
      <c r="R1526" s="16" t="s">
        <v>14658</v>
      </c>
      <c r="S1526" s="16" t="s">
        <v>12500</v>
      </c>
      <c r="T1526" s="16" t="s">
        <v>3998</v>
      </c>
      <c r="U1526" s="16" t="s">
        <v>14848</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14089</v>
      </c>
      <c r="G1527" s="16" t="s">
        <v>12481</v>
      </c>
      <c r="H1527" s="16" t="s">
        <v>14659</v>
      </c>
      <c r="I1527" s="3">
        <v>41303</v>
      </c>
      <c r="J1527" s="16" t="s">
        <v>12501</v>
      </c>
      <c r="K1527" s="16" t="s">
        <v>12502</v>
      </c>
      <c r="L1527" s="16" t="s">
        <v>12483</v>
      </c>
      <c r="M1527" s="16" t="s">
        <v>12503</v>
      </c>
      <c r="N1527" s="16" t="s">
        <v>14660</v>
      </c>
      <c r="O1527" s="16" t="s">
        <v>14626</v>
      </c>
      <c r="P1527" s="3">
        <v>41303</v>
      </c>
      <c r="Q1527" s="16" t="s">
        <v>455</v>
      </c>
      <c r="R1527" s="16" t="s">
        <v>14661</v>
      </c>
      <c r="S1527" s="16" t="s">
        <v>12504</v>
      </c>
      <c r="T1527" s="16" t="s">
        <v>3998</v>
      </c>
      <c r="U1527" s="16" t="s">
        <v>15031</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14089</v>
      </c>
      <c r="G1528" s="16" t="s">
        <v>9457</v>
      </c>
      <c r="H1528" s="16" t="s">
        <v>14613</v>
      </c>
      <c r="I1528" s="3">
        <v>41302</v>
      </c>
      <c r="J1528" s="16" t="s">
        <v>12505</v>
      </c>
      <c r="K1528" s="16" t="s">
        <v>12506</v>
      </c>
      <c r="L1528" s="16" t="s">
        <v>9460</v>
      </c>
      <c r="M1528" s="16" t="s">
        <v>12507</v>
      </c>
      <c r="N1528" s="16" t="s">
        <v>14614</v>
      </c>
      <c r="O1528" s="16" t="s">
        <v>14615</v>
      </c>
      <c r="P1528" s="3">
        <v>41302</v>
      </c>
      <c r="Q1528" s="16" t="s">
        <v>455</v>
      </c>
      <c r="R1528" s="16" t="s">
        <v>14616</v>
      </c>
      <c r="S1528" s="16" t="s">
        <v>12508</v>
      </c>
      <c r="T1528" s="16" t="s">
        <v>14839</v>
      </c>
      <c r="U1528" s="16" t="s">
        <v>15159</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14860</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14839</v>
      </c>
      <c r="U1531" s="16" t="s">
        <v>14858</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14839</v>
      </c>
      <c r="U1532" s="16" t="s">
        <v>14949</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15603</v>
      </c>
      <c r="I1533" s="3">
        <v>41334</v>
      </c>
      <c r="J1533" s="16" t="s">
        <v>12522</v>
      </c>
      <c r="K1533" s="16" t="s">
        <v>12523</v>
      </c>
      <c r="L1533" s="16" t="s">
        <v>4357</v>
      </c>
      <c r="M1533" s="16" t="s">
        <v>12524</v>
      </c>
      <c r="N1533" s="16" t="s">
        <v>15604</v>
      </c>
      <c r="O1533" s="16" t="s">
        <v>15363</v>
      </c>
      <c r="P1533" s="3">
        <v>41338</v>
      </c>
      <c r="Q1533" s="16" t="s">
        <v>455</v>
      </c>
      <c r="R1533" s="16" t="s">
        <v>12525</v>
      </c>
      <c r="S1533" s="16" t="s">
        <v>12525</v>
      </c>
      <c r="T1533" s="16" t="s">
        <v>14839</v>
      </c>
      <c r="U1533" s="16" t="s">
        <v>14931</v>
      </c>
      <c r="V1533" s="16">
        <v>20</v>
      </c>
      <c r="W1533" s="16">
        <v>55</v>
      </c>
      <c r="X1533" s="16">
        <v>20</v>
      </c>
      <c r="Y1533" s="16">
        <v>44</v>
      </c>
      <c r="Z1533" s="16">
        <v>4</v>
      </c>
      <c r="AA1533" s="16">
        <v>11</v>
      </c>
      <c r="AB1533" s="16" t="s">
        <v>455</v>
      </c>
      <c r="AC1533" s="16" t="s">
        <v>455</v>
      </c>
      <c r="AD1533" s="16" t="s">
        <v>455</v>
      </c>
    </row>
    <row r="1534" spans="1:30" s="16" customFormat="1" ht="15">
      <c r="A1534" s="16" t="s">
        <v>19238</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17065</v>
      </c>
      <c r="R1534" s="16" t="s">
        <v>455</v>
      </c>
      <c r="S1534" s="16" t="s">
        <v>12530</v>
      </c>
      <c r="T1534" s="16" t="s">
        <v>14839</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19239</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14839</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19240</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14839</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19241</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14839</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14839</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19242</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14839</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19243</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14839</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19244</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14839</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19245</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14839</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15348</v>
      </c>
      <c r="I1543" s="3">
        <v>41313</v>
      </c>
      <c r="J1543" s="16" t="s">
        <v>12564</v>
      </c>
      <c r="K1543" s="16" t="s">
        <v>12565</v>
      </c>
      <c r="L1543" s="16" t="s">
        <v>6391</v>
      </c>
      <c r="M1543" s="16" t="s">
        <v>12566</v>
      </c>
      <c r="N1543" s="16" t="s">
        <v>15349</v>
      </c>
      <c r="O1543" s="16" t="s">
        <v>3718</v>
      </c>
      <c r="P1543" s="3">
        <v>41340</v>
      </c>
      <c r="Q1543" s="16" t="s">
        <v>455</v>
      </c>
      <c r="R1543" s="16" t="s">
        <v>15350</v>
      </c>
      <c r="S1543" s="16" t="s">
        <v>12567</v>
      </c>
      <c r="T1543" s="16" t="s">
        <v>3998</v>
      </c>
      <c r="U1543" s="16" t="s">
        <v>15351</v>
      </c>
      <c r="V1543" s="16">
        <v>19</v>
      </c>
      <c r="W1543" s="16">
        <v>53</v>
      </c>
      <c r="X1543" s="16">
        <v>11</v>
      </c>
      <c r="Y1543" s="16">
        <v>43</v>
      </c>
      <c r="Z1543" s="16">
        <v>48</v>
      </c>
      <c r="AA1543" s="16">
        <v>24</v>
      </c>
      <c r="AB1543" s="16" t="s">
        <v>455</v>
      </c>
      <c r="AC1543" s="16" t="s">
        <v>455</v>
      </c>
      <c r="AD1543" s="16" t="s">
        <v>455</v>
      </c>
    </row>
    <row r="1544" spans="1:30" s="16" customFormat="1" ht="15">
      <c r="A1544" s="16" t="s">
        <v>19246</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18580</v>
      </c>
      <c r="R1544" s="16" t="s">
        <v>455</v>
      </c>
      <c r="S1544" s="16" t="s">
        <v>12572</v>
      </c>
      <c r="T1544" s="16" t="s">
        <v>14839</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19247</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18581</v>
      </c>
      <c r="R1545" s="16" t="s">
        <v>455</v>
      </c>
      <c r="S1545" s="16" t="s">
        <v>12576</v>
      </c>
      <c r="T1545" s="16" t="s">
        <v>14839</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19248</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14839</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14089</v>
      </c>
      <c r="G1547" s="16" t="s">
        <v>12680</v>
      </c>
      <c r="H1547" s="16" t="s">
        <v>455</v>
      </c>
      <c r="I1547" s="16" t="s">
        <v>455</v>
      </c>
      <c r="J1547" s="16" t="s">
        <v>12681</v>
      </c>
      <c r="K1547" s="16" t="s">
        <v>12682</v>
      </c>
      <c r="L1547" s="16" t="s">
        <v>12683</v>
      </c>
      <c r="M1547" s="16" t="s">
        <v>12684</v>
      </c>
      <c r="N1547" s="16" t="s">
        <v>455</v>
      </c>
      <c r="O1547" s="16" t="s">
        <v>455</v>
      </c>
      <c r="P1547" s="16" t="s">
        <v>455</v>
      </c>
      <c r="Q1547" s="16" t="s">
        <v>14617</v>
      </c>
      <c r="R1547" s="16" t="s">
        <v>455</v>
      </c>
      <c r="S1547" s="16" t="s">
        <v>12685</v>
      </c>
      <c r="T1547" s="16" t="s">
        <v>14839</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14089</v>
      </c>
      <c r="G1548" s="16" t="s">
        <v>12680</v>
      </c>
      <c r="H1548" s="16" t="s">
        <v>14662</v>
      </c>
      <c r="I1548" s="3">
        <v>41303</v>
      </c>
      <c r="J1548" s="16" t="s">
        <v>12686</v>
      </c>
      <c r="K1548" s="16" t="s">
        <v>12687</v>
      </c>
      <c r="L1548" s="16" t="s">
        <v>12683</v>
      </c>
      <c r="M1548" s="16" t="s">
        <v>12684</v>
      </c>
      <c r="N1548" s="16" t="s">
        <v>14663</v>
      </c>
      <c r="O1548" s="16" t="s">
        <v>14586</v>
      </c>
      <c r="P1548" s="3">
        <v>41304</v>
      </c>
      <c r="Q1548" s="16" t="s">
        <v>455</v>
      </c>
      <c r="R1548" s="16" t="s">
        <v>14664</v>
      </c>
      <c r="S1548" s="16" t="s">
        <v>12688</v>
      </c>
      <c r="T1548" s="16" t="s">
        <v>14839</v>
      </c>
      <c r="U1548" s="16" t="s">
        <v>14931</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14089</v>
      </c>
      <c r="G1549" s="16" t="s">
        <v>12680</v>
      </c>
      <c r="H1549" s="16" t="s">
        <v>14665</v>
      </c>
      <c r="I1549" s="3">
        <v>41302</v>
      </c>
      <c r="J1549" s="16" t="s">
        <v>12689</v>
      </c>
      <c r="K1549" s="16" t="s">
        <v>12690</v>
      </c>
      <c r="L1549" s="16" t="s">
        <v>12683</v>
      </c>
      <c r="M1549" s="16" t="s">
        <v>12691</v>
      </c>
      <c r="N1549" s="16" t="s">
        <v>14666</v>
      </c>
      <c r="O1549" s="16" t="s">
        <v>14065</v>
      </c>
      <c r="P1549" s="3">
        <v>41303</v>
      </c>
      <c r="Q1549" s="16" t="s">
        <v>455</v>
      </c>
      <c r="R1549" s="16" t="s">
        <v>14612</v>
      </c>
      <c r="S1549" s="16" t="s">
        <v>12692</v>
      </c>
      <c r="T1549" s="16" t="s">
        <v>14839</v>
      </c>
      <c r="U1549" s="16" t="s">
        <v>14931</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15880</v>
      </c>
      <c r="I1550" s="3">
        <v>41313</v>
      </c>
      <c r="J1550" s="16" t="s">
        <v>12857</v>
      </c>
      <c r="K1550" s="16" t="s">
        <v>12858</v>
      </c>
      <c r="L1550" s="16" t="s">
        <v>8749</v>
      </c>
      <c r="M1550" s="16" t="s">
        <v>12859</v>
      </c>
      <c r="N1550" s="16" t="s">
        <v>15881</v>
      </c>
      <c r="O1550" s="16" t="s">
        <v>4594</v>
      </c>
      <c r="P1550" s="3">
        <v>41360</v>
      </c>
      <c r="Q1550" s="16" t="s">
        <v>455</v>
      </c>
      <c r="R1550" s="16" t="s">
        <v>15882</v>
      </c>
      <c r="S1550" s="16" t="s">
        <v>12860</v>
      </c>
      <c r="T1550" s="16" t="s">
        <v>3998</v>
      </c>
      <c r="U1550" s="16" t="s">
        <v>14913</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15284</v>
      </c>
      <c r="R1551" s="16" t="s">
        <v>455</v>
      </c>
      <c r="S1551" s="16" t="s">
        <v>12863</v>
      </c>
      <c r="T1551" s="16" t="s">
        <v>14839</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15883</v>
      </c>
      <c r="I1552" s="3">
        <v>41323</v>
      </c>
      <c r="J1552" s="16" t="s">
        <v>12864</v>
      </c>
      <c r="K1552" s="16" t="s">
        <v>12865</v>
      </c>
      <c r="L1552" s="16" t="s">
        <v>8657</v>
      </c>
      <c r="M1552" s="16" t="s">
        <v>12866</v>
      </c>
      <c r="N1552" s="16" t="s">
        <v>15884</v>
      </c>
      <c r="O1552" s="16" t="s">
        <v>4594</v>
      </c>
      <c r="P1552" s="3">
        <v>41360</v>
      </c>
      <c r="Q1552" s="16" t="s">
        <v>455</v>
      </c>
      <c r="R1552" s="16" t="s">
        <v>15885</v>
      </c>
      <c r="S1552" s="16" t="s">
        <v>12867</v>
      </c>
      <c r="T1552" s="16" t="s">
        <v>3998</v>
      </c>
      <c r="U1552" s="16" t="s">
        <v>14913</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14089</v>
      </c>
      <c r="G1553" s="16" t="s">
        <v>7717</v>
      </c>
      <c r="H1553" s="16" t="s">
        <v>455</v>
      </c>
      <c r="I1553" s="16" t="s">
        <v>455</v>
      </c>
      <c r="J1553" s="16" t="s">
        <v>12868</v>
      </c>
      <c r="K1553" s="16" t="s">
        <v>12869</v>
      </c>
      <c r="L1553" s="16" t="s">
        <v>7720</v>
      </c>
      <c r="M1553" s="16" t="s">
        <v>12870</v>
      </c>
      <c r="N1553" s="16" t="s">
        <v>455</v>
      </c>
      <c r="O1553" s="16" t="s">
        <v>455</v>
      </c>
      <c r="P1553" s="16" t="s">
        <v>455</v>
      </c>
      <c r="Q1553" s="16" t="s">
        <v>15422</v>
      </c>
      <c r="R1553" s="16" t="s">
        <v>455</v>
      </c>
      <c r="S1553" s="16" t="s">
        <v>12871</v>
      </c>
      <c r="T1553" s="16" t="s">
        <v>14839</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14089</v>
      </c>
      <c r="G1554" s="16" t="s">
        <v>7717</v>
      </c>
      <c r="H1554" s="16" t="s">
        <v>14787</v>
      </c>
      <c r="I1554" s="3">
        <v>41306</v>
      </c>
      <c r="J1554" s="16" t="s">
        <v>12872</v>
      </c>
      <c r="K1554" s="16" t="s">
        <v>12873</v>
      </c>
      <c r="L1554" s="16" t="s">
        <v>7720</v>
      </c>
      <c r="M1554" s="16" t="s">
        <v>12874</v>
      </c>
      <c r="N1554" s="16" t="s">
        <v>14788</v>
      </c>
      <c r="O1554" s="16" t="s">
        <v>12031</v>
      </c>
      <c r="P1554" s="3">
        <v>41306</v>
      </c>
      <c r="Q1554" s="16" t="s">
        <v>455</v>
      </c>
      <c r="R1554" s="16" t="s">
        <v>14789</v>
      </c>
      <c r="S1554" s="16" t="s">
        <v>12875</v>
      </c>
      <c r="T1554" s="16" t="s">
        <v>3998</v>
      </c>
      <c r="U1554" s="16" t="s">
        <v>14870</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14089</v>
      </c>
      <c r="G1555" s="16" t="s">
        <v>9457</v>
      </c>
      <c r="H1555" s="16" t="s">
        <v>14667</v>
      </c>
      <c r="I1555" s="3">
        <v>41302</v>
      </c>
      <c r="J1555" s="16" t="s">
        <v>12876</v>
      </c>
      <c r="K1555" s="16" t="s">
        <v>12877</v>
      </c>
      <c r="L1555" s="16" t="s">
        <v>9460</v>
      </c>
      <c r="M1555" s="16" t="s">
        <v>12507</v>
      </c>
      <c r="N1555" s="16" t="s">
        <v>14668</v>
      </c>
      <c r="O1555" s="16" t="s">
        <v>14615</v>
      </c>
      <c r="P1555" s="3">
        <v>41303</v>
      </c>
      <c r="Q1555" s="16" t="s">
        <v>455</v>
      </c>
      <c r="R1555" s="16" t="s">
        <v>14669</v>
      </c>
      <c r="S1555" s="16" t="s">
        <v>12878</v>
      </c>
      <c r="T1555" s="16" t="s">
        <v>14839</v>
      </c>
      <c r="U1555" s="16" t="s">
        <v>14931</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14089</v>
      </c>
      <c r="G1556" s="16" t="s">
        <v>9457</v>
      </c>
      <c r="H1556" s="16" t="s">
        <v>14572</v>
      </c>
      <c r="I1556" s="3">
        <v>41299</v>
      </c>
      <c r="J1556" s="16" t="s">
        <v>12879</v>
      </c>
      <c r="K1556" s="16" t="s">
        <v>12880</v>
      </c>
      <c r="L1556" s="16" t="s">
        <v>9460</v>
      </c>
      <c r="M1556" s="16" t="s">
        <v>12881</v>
      </c>
      <c r="N1556" s="16" t="s">
        <v>14618</v>
      </c>
      <c r="O1556" s="16" t="s">
        <v>14585</v>
      </c>
      <c r="P1556" s="3">
        <v>41299</v>
      </c>
      <c r="Q1556" s="16" t="s">
        <v>455</v>
      </c>
      <c r="R1556" s="16" t="s">
        <v>14573</v>
      </c>
      <c r="S1556" s="16" t="s">
        <v>12882</v>
      </c>
      <c r="T1556" s="16" t="s">
        <v>14839</v>
      </c>
      <c r="U1556" s="16" t="s">
        <v>15160</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14089</v>
      </c>
      <c r="G1557" s="16" t="s">
        <v>9457</v>
      </c>
      <c r="H1557" s="16" t="s">
        <v>14670</v>
      </c>
      <c r="I1557" s="3">
        <v>41303</v>
      </c>
      <c r="J1557" s="16" t="s">
        <v>12883</v>
      </c>
      <c r="K1557" s="16" t="s">
        <v>12884</v>
      </c>
      <c r="L1557" s="16" t="s">
        <v>9460</v>
      </c>
      <c r="M1557" s="16" t="s">
        <v>12507</v>
      </c>
      <c r="N1557" s="16" t="s">
        <v>14671</v>
      </c>
      <c r="O1557" s="16" t="s">
        <v>14615</v>
      </c>
      <c r="P1557" s="3">
        <v>41304</v>
      </c>
      <c r="Q1557" s="16" t="s">
        <v>455</v>
      </c>
      <c r="R1557" s="16" t="s">
        <v>14672</v>
      </c>
      <c r="S1557" s="16" t="s">
        <v>12885</v>
      </c>
      <c r="T1557" s="16" t="s">
        <v>14839</v>
      </c>
      <c r="U1557" s="16" t="s">
        <v>14931</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14089</v>
      </c>
      <c r="G1558" s="16" t="s">
        <v>7717</v>
      </c>
      <c r="H1558" s="16" t="s">
        <v>14790</v>
      </c>
      <c r="I1558" s="3">
        <v>41305</v>
      </c>
      <c r="J1558" s="16" t="s">
        <v>12886</v>
      </c>
      <c r="K1558" s="16" t="s">
        <v>12887</v>
      </c>
      <c r="L1558" s="16" t="s">
        <v>7720</v>
      </c>
      <c r="M1558" s="16" t="s">
        <v>12888</v>
      </c>
      <c r="N1558" s="16" t="s">
        <v>14791</v>
      </c>
      <c r="O1558" s="16" t="s">
        <v>11997</v>
      </c>
      <c r="P1558" s="3">
        <v>41305</v>
      </c>
      <c r="Q1558" s="16" t="s">
        <v>455</v>
      </c>
      <c r="R1558" s="16" t="s">
        <v>14792</v>
      </c>
      <c r="S1558" s="16" t="s">
        <v>12889</v>
      </c>
      <c r="T1558" s="16" t="s">
        <v>3998</v>
      </c>
      <c r="U1558" s="16" t="s">
        <v>14913</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14089</v>
      </c>
      <c r="G1559" s="16" t="s">
        <v>7717</v>
      </c>
      <c r="H1559" s="16" t="s">
        <v>14793</v>
      </c>
      <c r="I1559" s="3">
        <v>41309</v>
      </c>
      <c r="J1559" s="16" t="s">
        <v>12890</v>
      </c>
      <c r="K1559" s="16" t="s">
        <v>14794</v>
      </c>
      <c r="L1559" s="16" t="s">
        <v>7720</v>
      </c>
      <c r="M1559" s="16" t="s">
        <v>12891</v>
      </c>
      <c r="N1559" s="16" t="s">
        <v>14795</v>
      </c>
      <c r="O1559" s="16" t="s">
        <v>11997</v>
      </c>
      <c r="P1559" s="3">
        <v>41309</v>
      </c>
      <c r="Q1559" s="28" t="s">
        <v>14796</v>
      </c>
      <c r="R1559" s="16" t="s">
        <v>14797</v>
      </c>
      <c r="S1559" s="16" t="s">
        <v>12892</v>
      </c>
      <c r="T1559" s="16" t="s">
        <v>3998</v>
      </c>
      <c r="U1559" s="16" t="s">
        <v>14913</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16004</v>
      </c>
      <c r="I1560" s="3">
        <v>41310</v>
      </c>
      <c r="J1560" s="16" t="s">
        <v>20542</v>
      </c>
      <c r="K1560" s="16" t="s">
        <v>20543</v>
      </c>
      <c r="L1560" s="16" t="s">
        <v>12894</v>
      </c>
      <c r="M1560" s="16" t="s">
        <v>12895</v>
      </c>
      <c r="N1560" s="16" t="s">
        <v>16005</v>
      </c>
      <c r="O1560" s="16" t="s">
        <v>13105</v>
      </c>
      <c r="P1560" s="3">
        <v>41368</v>
      </c>
      <c r="Q1560" s="16" t="s">
        <v>455</v>
      </c>
      <c r="R1560" s="16" t="s">
        <v>16006</v>
      </c>
      <c r="S1560" s="16" t="s">
        <v>12896</v>
      </c>
      <c r="T1560" s="16" t="s">
        <v>14839</v>
      </c>
      <c r="U1560" s="16" t="s">
        <v>15836</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15921</v>
      </c>
      <c r="I1561" s="3">
        <v>41310</v>
      </c>
      <c r="J1561" s="16" t="s">
        <v>20544</v>
      </c>
      <c r="K1561" s="16" t="s">
        <v>12897</v>
      </c>
      <c r="L1561" s="16" t="s">
        <v>12898</v>
      </c>
      <c r="M1561" s="16" t="s">
        <v>20545</v>
      </c>
      <c r="N1561" s="16" t="s">
        <v>16007</v>
      </c>
      <c r="O1561" s="16" t="s">
        <v>16008</v>
      </c>
      <c r="P1561" s="3">
        <v>41367</v>
      </c>
      <c r="Q1561" s="16" t="s">
        <v>455</v>
      </c>
      <c r="R1561" s="16" t="s">
        <v>15922</v>
      </c>
      <c r="S1561" s="16" t="s">
        <v>12899</v>
      </c>
      <c r="T1561" s="16" t="s">
        <v>14839</v>
      </c>
      <c r="U1561" s="16" t="s">
        <v>14931</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16009</v>
      </c>
      <c r="I1562" s="3">
        <v>41310</v>
      </c>
      <c r="J1562" s="16" t="s">
        <v>12900</v>
      </c>
      <c r="K1562" s="16" t="s">
        <v>12901</v>
      </c>
      <c r="L1562" s="16" t="s">
        <v>12894</v>
      </c>
      <c r="M1562" s="16" t="s">
        <v>12902</v>
      </c>
      <c r="N1562" s="16" t="s">
        <v>16010</v>
      </c>
      <c r="O1562" s="16" t="s">
        <v>16011</v>
      </c>
      <c r="P1562" s="3">
        <v>41372</v>
      </c>
      <c r="Q1562" s="16" t="s">
        <v>455</v>
      </c>
      <c r="R1562" s="16" t="s">
        <v>16012</v>
      </c>
      <c r="S1562" s="16" t="s">
        <v>12903</v>
      </c>
      <c r="T1562" s="16" t="s">
        <v>14839</v>
      </c>
      <c r="U1562" s="16" t="s">
        <v>14931</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15923</v>
      </c>
      <c r="I1563" s="3">
        <v>41366</v>
      </c>
      <c r="J1563" s="16" t="s">
        <v>20546</v>
      </c>
      <c r="K1563" s="16" t="s">
        <v>12904</v>
      </c>
      <c r="L1563" s="16" t="s">
        <v>12898</v>
      </c>
      <c r="M1563" s="16" t="s">
        <v>12905</v>
      </c>
      <c r="N1563" s="16" t="s">
        <v>15924</v>
      </c>
      <c r="O1563" s="16" t="s">
        <v>15925</v>
      </c>
      <c r="P1563" s="3">
        <v>41366</v>
      </c>
      <c r="Q1563" s="16" t="s">
        <v>455</v>
      </c>
      <c r="R1563" s="16" t="s">
        <v>15926</v>
      </c>
      <c r="S1563" s="16" t="s">
        <v>12906</v>
      </c>
      <c r="T1563" s="16" t="s">
        <v>14839</v>
      </c>
      <c r="U1563" s="16" t="s">
        <v>14931</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15927</v>
      </c>
      <c r="I1564" s="3">
        <v>41310</v>
      </c>
      <c r="J1564" s="16" t="s">
        <v>12907</v>
      </c>
      <c r="K1564" s="16" t="s">
        <v>12908</v>
      </c>
      <c r="L1564" s="16" t="s">
        <v>12898</v>
      </c>
      <c r="M1564" s="16" t="s">
        <v>12909</v>
      </c>
      <c r="N1564" s="16" t="s">
        <v>16013</v>
      </c>
      <c r="O1564" s="16" t="s">
        <v>15937</v>
      </c>
      <c r="P1564" s="3">
        <v>41366</v>
      </c>
      <c r="Q1564" s="16" t="s">
        <v>455</v>
      </c>
      <c r="R1564" s="16" t="s">
        <v>15928</v>
      </c>
      <c r="S1564" s="16" t="s">
        <v>12910</v>
      </c>
      <c r="T1564" s="16" t="s">
        <v>14839</v>
      </c>
      <c r="U1564" s="16" t="s">
        <v>15049</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16014</v>
      </c>
      <c r="I1565" s="3">
        <v>41310</v>
      </c>
      <c r="J1565" s="16" t="s">
        <v>20547</v>
      </c>
      <c r="K1565" s="16" t="s">
        <v>12911</v>
      </c>
      <c r="L1565" s="16" t="s">
        <v>12894</v>
      </c>
      <c r="M1565" s="16" t="s">
        <v>12912</v>
      </c>
      <c r="N1565" s="16" t="s">
        <v>16015</v>
      </c>
      <c r="O1565" s="16" t="s">
        <v>15941</v>
      </c>
      <c r="P1565" s="3">
        <v>41367</v>
      </c>
      <c r="Q1565" s="16" t="s">
        <v>455</v>
      </c>
      <c r="R1565" s="16" t="s">
        <v>16016</v>
      </c>
      <c r="S1565" s="16" t="s">
        <v>12913</v>
      </c>
      <c r="T1565" s="16" t="s">
        <v>14839</v>
      </c>
      <c r="U1565" s="16" t="s">
        <v>14931</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15929</v>
      </c>
      <c r="I1566" s="3">
        <v>41310</v>
      </c>
      <c r="J1566" s="16" t="s">
        <v>20548</v>
      </c>
      <c r="K1566" s="16" t="s">
        <v>20549</v>
      </c>
      <c r="L1566" s="16" t="s">
        <v>12894</v>
      </c>
      <c r="M1566" s="16" t="s">
        <v>12914</v>
      </c>
      <c r="N1566" s="16" t="s">
        <v>16017</v>
      </c>
      <c r="O1566" s="16" t="s">
        <v>15937</v>
      </c>
      <c r="P1566" s="3">
        <v>41367</v>
      </c>
      <c r="Q1566" s="16" t="s">
        <v>455</v>
      </c>
      <c r="R1566" s="16" t="s">
        <v>15930</v>
      </c>
      <c r="S1566" s="16" t="s">
        <v>12915</v>
      </c>
      <c r="T1566" s="16" t="s">
        <v>14839</v>
      </c>
      <c r="U1566" s="16" t="s">
        <v>15049</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14089</v>
      </c>
      <c r="G1567" s="16" t="s">
        <v>12916</v>
      </c>
      <c r="H1567" s="16" t="s">
        <v>14619</v>
      </c>
      <c r="I1567" s="3">
        <v>41300</v>
      </c>
      <c r="J1567" s="16" t="s">
        <v>12917</v>
      </c>
      <c r="K1567" s="16" t="s">
        <v>12918</v>
      </c>
      <c r="L1567" s="16" t="s">
        <v>12919</v>
      </c>
      <c r="M1567" s="16" t="s">
        <v>12920</v>
      </c>
      <c r="N1567" s="16" t="s">
        <v>14620</v>
      </c>
      <c r="O1567" s="16" t="s">
        <v>14065</v>
      </c>
      <c r="P1567" s="3">
        <v>41302</v>
      </c>
      <c r="Q1567" s="16" t="s">
        <v>455</v>
      </c>
      <c r="R1567" s="16" t="s">
        <v>14621</v>
      </c>
      <c r="S1567" s="16" t="s">
        <v>12921</v>
      </c>
      <c r="T1567" s="16" t="s">
        <v>3998</v>
      </c>
      <c r="U1567" s="16" t="s">
        <v>14848</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14089</v>
      </c>
      <c r="G1568" s="16" t="s">
        <v>12916</v>
      </c>
      <c r="H1568" s="16" t="s">
        <v>14574</v>
      </c>
      <c r="I1568" s="3">
        <v>41299</v>
      </c>
      <c r="J1568" s="16" t="s">
        <v>12922</v>
      </c>
      <c r="K1568" s="16" t="s">
        <v>12923</v>
      </c>
      <c r="L1568" s="16" t="s">
        <v>12919</v>
      </c>
      <c r="M1568" s="16" t="s">
        <v>12924</v>
      </c>
      <c r="N1568" s="16" t="s">
        <v>14622</v>
      </c>
      <c r="O1568" s="16" t="s">
        <v>14065</v>
      </c>
      <c r="P1568" s="3">
        <v>41302</v>
      </c>
      <c r="Q1568" s="16" t="s">
        <v>455</v>
      </c>
      <c r="R1568" s="16" t="s">
        <v>14575</v>
      </c>
      <c r="S1568" s="16" t="s">
        <v>12925</v>
      </c>
      <c r="T1568" s="16" t="s">
        <v>3998</v>
      </c>
      <c r="U1568" s="16" t="s">
        <v>14848</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14089</v>
      </c>
      <c r="G1569" s="16" t="s">
        <v>12916</v>
      </c>
      <c r="H1569" s="16" t="s">
        <v>14576</v>
      </c>
      <c r="I1569" s="3">
        <v>41299</v>
      </c>
      <c r="J1569" s="16" t="s">
        <v>12926</v>
      </c>
      <c r="K1569" s="16" t="s">
        <v>12927</v>
      </c>
      <c r="L1569" s="16" t="s">
        <v>12919</v>
      </c>
      <c r="M1569" s="16" t="s">
        <v>12928</v>
      </c>
      <c r="N1569" s="16" t="s">
        <v>14577</v>
      </c>
      <c r="O1569" s="16" t="s">
        <v>14065</v>
      </c>
      <c r="P1569" s="3">
        <v>41299</v>
      </c>
      <c r="Q1569" s="16" t="s">
        <v>455</v>
      </c>
      <c r="R1569" s="16" t="s">
        <v>14578</v>
      </c>
      <c r="S1569" s="16" t="s">
        <v>12929</v>
      </c>
      <c r="T1569" s="16" t="s">
        <v>3998</v>
      </c>
      <c r="U1569" s="16" t="s">
        <v>15031</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14089</v>
      </c>
      <c r="G1570" s="16" t="s">
        <v>7812</v>
      </c>
      <c r="H1570" s="16" t="s">
        <v>17783</v>
      </c>
      <c r="I1570" s="3">
        <v>41396</v>
      </c>
      <c r="J1570" s="16" t="s">
        <v>12930</v>
      </c>
      <c r="K1570" s="16" t="s">
        <v>12931</v>
      </c>
      <c r="L1570" s="16" t="s">
        <v>7813</v>
      </c>
      <c r="M1570" s="16" t="s">
        <v>12932</v>
      </c>
      <c r="N1570" s="16" t="s">
        <v>17784</v>
      </c>
      <c r="O1570" s="16" t="s">
        <v>12726</v>
      </c>
      <c r="P1570" s="3">
        <v>41396</v>
      </c>
      <c r="Q1570" s="16" t="s">
        <v>455</v>
      </c>
      <c r="R1570" s="16" t="s">
        <v>17785</v>
      </c>
      <c r="S1570" s="16" t="s">
        <v>12933</v>
      </c>
      <c r="T1570" s="16" t="s">
        <v>14839</v>
      </c>
      <c r="U1570" s="16" t="s">
        <v>14931</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14089</v>
      </c>
      <c r="G1571" s="16" t="s">
        <v>6550</v>
      </c>
      <c r="H1571" s="16" t="s">
        <v>14673</v>
      </c>
      <c r="I1571" s="3">
        <v>41304</v>
      </c>
      <c r="J1571" s="16" t="s">
        <v>6576</v>
      </c>
      <c r="K1571" s="16" t="s">
        <v>12934</v>
      </c>
      <c r="L1571" s="16" t="s">
        <v>6553</v>
      </c>
      <c r="M1571" s="16" t="s">
        <v>12935</v>
      </c>
      <c r="N1571" s="16" t="s">
        <v>14674</v>
      </c>
      <c r="O1571" s="16" t="s">
        <v>14626</v>
      </c>
      <c r="P1571" s="3">
        <v>41304</v>
      </c>
      <c r="Q1571" s="16" t="s">
        <v>455</v>
      </c>
      <c r="R1571" s="16" t="s">
        <v>14675</v>
      </c>
      <c r="S1571" s="16" t="s">
        <v>12936</v>
      </c>
      <c r="T1571" s="16" t="s">
        <v>3998</v>
      </c>
      <c r="U1571" s="16" t="s">
        <v>15031</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14089</v>
      </c>
      <c r="G1572" s="16" t="s">
        <v>6550</v>
      </c>
      <c r="H1572" s="16" t="s">
        <v>455</v>
      </c>
      <c r="I1572" s="16" t="s">
        <v>455</v>
      </c>
      <c r="J1572" s="16" t="s">
        <v>6576</v>
      </c>
      <c r="K1572" s="16" t="s">
        <v>12937</v>
      </c>
      <c r="L1572" s="16" t="s">
        <v>6553</v>
      </c>
      <c r="M1572" s="16" t="s">
        <v>12935</v>
      </c>
      <c r="N1572" s="16" t="s">
        <v>455</v>
      </c>
      <c r="O1572" s="16" t="s">
        <v>455</v>
      </c>
      <c r="P1572" s="16" t="s">
        <v>455</v>
      </c>
      <c r="Q1572" s="28" t="s">
        <v>15423</v>
      </c>
      <c r="R1572" s="16" t="s">
        <v>455</v>
      </c>
      <c r="S1572" s="16" t="s">
        <v>12938</v>
      </c>
      <c r="T1572" s="16" t="s">
        <v>14839</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14089</v>
      </c>
      <c r="G1573" s="16" t="s">
        <v>6550</v>
      </c>
      <c r="H1573" s="16" t="s">
        <v>14798</v>
      </c>
      <c r="I1573" s="3">
        <v>41306</v>
      </c>
      <c r="J1573" s="16" t="s">
        <v>6565</v>
      </c>
      <c r="K1573" s="16" t="s">
        <v>12939</v>
      </c>
      <c r="L1573" s="16" t="s">
        <v>6553</v>
      </c>
      <c r="M1573" s="16" t="s">
        <v>12935</v>
      </c>
      <c r="N1573" s="16" t="s">
        <v>14799</v>
      </c>
      <c r="O1573" s="16" t="s">
        <v>14589</v>
      </c>
      <c r="P1573" s="3">
        <v>41309</v>
      </c>
      <c r="Q1573" s="16" t="s">
        <v>455</v>
      </c>
      <c r="R1573" s="16" t="s">
        <v>14800</v>
      </c>
      <c r="S1573" s="16" t="s">
        <v>12940</v>
      </c>
      <c r="T1573" s="16" t="s">
        <v>3998</v>
      </c>
      <c r="U1573" s="16" t="s">
        <v>15031</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14089</v>
      </c>
      <c r="G1574" s="16" t="s">
        <v>6550</v>
      </c>
      <c r="H1574" s="16" t="s">
        <v>14801</v>
      </c>
      <c r="I1574" s="3">
        <v>41305</v>
      </c>
      <c r="J1574" s="16" t="s">
        <v>6576</v>
      </c>
      <c r="K1574" s="16" t="s">
        <v>12941</v>
      </c>
      <c r="L1574" s="16" t="s">
        <v>6553</v>
      </c>
      <c r="M1574" s="16" t="s">
        <v>6554</v>
      </c>
      <c r="N1574" s="16" t="s">
        <v>14802</v>
      </c>
      <c r="O1574" s="16" t="s">
        <v>14589</v>
      </c>
      <c r="P1574" s="3">
        <v>41305</v>
      </c>
      <c r="Q1574" s="16" t="s">
        <v>455</v>
      </c>
      <c r="R1574" s="16" t="s">
        <v>14803</v>
      </c>
      <c r="S1574" s="16" t="s">
        <v>12942</v>
      </c>
      <c r="T1574" s="16" t="s">
        <v>3998</v>
      </c>
      <c r="U1574" s="16" t="s">
        <v>14913</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16078</v>
      </c>
      <c r="I1575" s="3">
        <v>41313</v>
      </c>
      <c r="J1575" s="16" t="s">
        <v>12943</v>
      </c>
      <c r="K1575" s="16" t="s">
        <v>12944</v>
      </c>
      <c r="L1575" s="16" t="s">
        <v>4319</v>
      </c>
      <c r="M1575" s="16" t="s">
        <v>12945</v>
      </c>
      <c r="N1575" s="16" t="s">
        <v>16079</v>
      </c>
      <c r="O1575" s="16" t="s">
        <v>9134</v>
      </c>
      <c r="P1575" s="3">
        <v>41376</v>
      </c>
      <c r="Q1575" s="16" t="s">
        <v>455</v>
      </c>
      <c r="R1575" s="16" t="s">
        <v>16080</v>
      </c>
      <c r="S1575" s="16" t="s">
        <v>12946</v>
      </c>
      <c r="T1575" s="16" t="s">
        <v>14839</v>
      </c>
      <c r="U1575" s="16" t="s">
        <v>14858</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16309</v>
      </c>
      <c r="I1576" s="3">
        <v>41313</v>
      </c>
      <c r="J1576" s="16" t="s">
        <v>12947</v>
      </c>
      <c r="K1576" s="16" t="s">
        <v>12948</v>
      </c>
      <c r="L1576" s="16" t="s">
        <v>12949</v>
      </c>
      <c r="M1576" s="16" t="s">
        <v>12950</v>
      </c>
      <c r="N1576" s="16" t="s">
        <v>16310</v>
      </c>
      <c r="O1576" s="16" t="s">
        <v>9134</v>
      </c>
      <c r="P1576" s="3">
        <v>41376</v>
      </c>
      <c r="Q1576" s="16" t="s">
        <v>455</v>
      </c>
      <c r="R1576" s="16" t="s">
        <v>16311</v>
      </c>
      <c r="S1576" s="16" t="s">
        <v>12951</v>
      </c>
      <c r="T1576" s="16" t="s">
        <v>14839</v>
      </c>
      <c r="U1576" s="16" t="s">
        <v>15987</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16312</v>
      </c>
      <c r="I1577" s="3">
        <v>41313</v>
      </c>
      <c r="J1577" s="16" t="s">
        <v>12952</v>
      </c>
      <c r="K1577" s="16" t="s">
        <v>12953</v>
      </c>
      <c r="L1577" s="16" t="s">
        <v>4319</v>
      </c>
      <c r="M1577" s="16" t="s">
        <v>17615</v>
      </c>
      <c r="N1577" s="16" t="s">
        <v>16322</v>
      </c>
      <c r="O1577" s="16" t="s">
        <v>7983</v>
      </c>
      <c r="P1577" s="3">
        <v>41379</v>
      </c>
      <c r="Q1577" s="16" t="s">
        <v>17616</v>
      </c>
      <c r="R1577" s="16" t="s">
        <v>16313</v>
      </c>
      <c r="S1577" s="16" t="s">
        <v>12954</v>
      </c>
      <c r="T1577" s="16" t="s">
        <v>14839</v>
      </c>
      <c r="U1577" s="16" t="s">
        <v>14931</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16314</v>
      </c>
      <c r="I1578" s="3">
        <v>41313</v>
      </c>
      <c r="J1578" s="16" t="s">
        <v>12955</v>
      </c>
      <c r="K1578" s="16" t="s">
        <v>12956</v>
      </c>
      <c r="L1578" s="16" t="s">
        <v>4319</v>
      </c>
      <c r="M1578" s="16" t="s">
        <v>16315</v>
      </c>
      <c r="N1578" s="16" t="s">
        <v>16316</v>
      </c>
      <c r="O1578" s="16" t="s">
        <v>7816</v>
      </c>
      <c r="P1578" s="3">
        <v>41375</v>
      </c>
      <c r="Q1578" s="16" t="s">
        <v>455</v>
      </c>
      <c r="R1578" s="16" t="s">
        <v>16317</v>
      </c>
      <c r="S1578" s="16" t="s">
        <v>12957</v>
      </c>
      <c r="T1578" s="16" t="s">
        <v>14839</v>
      </c>
      <c r="U1578" s="16" t="s">
        <v>15049</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15825</v>
      </c>
      <c r="I1579" s="3">
        <v>41313</v>
      </c>
      <c r="J1579" s="16" t="s">
        <v>12958</v>
      </c>
      <c r="K1579" s="16" t="s">
        <v>12959</v>
      </c>
      <c r="L1579" s="16" t="s">
        <v>12949</v>
      </c>
      <c r="M1579" s="16" t="s">
        <v>12960</v>
      </c>
      <c r="N1579" s="16" t="s">
        <v>15826</v>
      </c>
      <c r="O1579" s="16" t="s">
        <v>4594</v>
      </c>
      <c r="P1579" s="3">
        <v>41353</v>
      </c>
      <c r="Q1579" s="16" t="s">
        <v>455</v>
      </c>
      <c r="R1579" s="16" t="s">
        <v>15827</v>
      </c>
      <c r="S1579" s="16" t="s">
        <v>12961</v>
      </c>
      <c r="T1579" s="16" t="s">
        <v>3998</v>
      </c>
      <c r="U1579" s="16" t="s">
        <v>14913</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15828</v>
      </c>
      <c r="I1580" s="3">
        <v>41313</v>
      </c>
      <c r="J1580" s="16" t="s">
        <v>12962</v>
      </c>
      <c r="K1580" s="16" t="s">
        <v>12963</v>
      </c>
      <c r="L1580" s="16" t="s">
        <v>4319</v>
      </c>
      <c r="M1580" s="16" t="s">
        <v>12964</v>
      </c>
      <c r="N1580" s="16" t="s">
        <v>15829</v>
      </c>
      <c r="O1580" s="16" t="s">
        <v>6138</v>
      </c>
      <c r="P1580" s="3">
        <v>41354</v>
      </c>
      <c r="Q1580" s="16" t="s">
        <v>455</v>
      </c>
      <c r="R1580" s="16" t="s">
        <v>15830</v>
      </c>
      <c r="S1580" s="16" t="s">
        <v>12965</v>
      </c>
      <c r="T1580" s="16" t="s">
        <v>14839</v>
      </c>
      <c r="U1580" s="16" t="s">
        <v>15831</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14089</v>
      </c>
      <c r="G1581" s="16" t="s">
        <v>9084</v>
      </c>
      <c r="H1581" s="16" t="s">
        <v>14169</v>
      </c>
      <c r="I1581" s="3">
        <v>41295</v>
      </c>
      <c r="J1581" s="16" t="s">
        <v>12966</v>
      </c>
      <c r="K1581" s="16" t="s">
        <v>12967</v>
      </c>
      <c r="L1581" s="16" t="s">
        <v>12968</v>
      </c>
      <c r="M1581" s="16" t="s">
        <v>12969</v>
      </c>
      <c r="N1581" s="16" t="s">
        <v>14170</v>
      </c>
      <c r="O1581" s="16" t="s">
        <v>14065</v>
      </c>
      <c r="P1581" s="3">
        <v>41296</v>
      </c>
      <c r="Q1581" s="16" t="s">
        <v>455</v>
      </c>
      <c r="R1581" s="16" t="s">
        <v>14171</v>
      </c>
      <c r="S1581" s="16" t="s">
        <v>12970</v>
      </c>
      <c r="T1581" s="16" t="s">
        <v>3998</v>
      </c>
      <c r="U1581" s="16" t="s">
        <v>15161</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14089</v>
      </c>
      <c r="G1582" s="16" t="s">
        <v>9084</v>
      </c>
      <c r="H1582" s="16" t="s">
        <v>14172</v>
      </c>
      <c r="I1582" s="3">
        <v>41296</v>
      </c>
      <c r="J1582" s="16" t="s">
        <v>12971</v>
      </c>
      <c r="K1582" s="16" t="s">
        <v>12972</v>
      </c>
      <c r="L1582" s="16" t="s">
        <v>12968</v>
      </c>
      <c r="M1582" s="16" t="s">
        <v>12973</v>
      </c>
      <c r="N1582" s="16" t="s">
        <v>14173</v>
      </c>
      <c r="O1582" s="16" t="s">
        <v>14065</v>
      </c>
      <c r="P1582" s="3">
        <v>41297</v>
      </c>
      <c r="Q1582" s="16" t="s">
        <v>455</v>
      </c>
      <c r="R1582" s="16" t="s">
        <v>14174</v>
      </c>
      <c r="S1582" s="16" t="s">
        <v>12974</v>
      </c>
      <c r="T1582" s="16" t="s">
        <v>3998</v>
      </c>
      <c r="U1582" s="16" t="s">
        <v>14850</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14089</v>
      </c>
      <c r="G1583" s="16" t="s">
        <v>9084</v>
      </c>
      <c r="H1583" s="16" t="s">
        <v>14549</v>
      </c>
      <c r="I1583" s="3">
        <v>41297</v>
      </c>
      <c r="J1583" s="16" t="s">
        <v>12975</v>
      </c>
      <c r="K1583" s="16" t="s">
        <v>12976</v>
      </c>
      <c r="L1583" s="16" t="s">
        <v>12968</v>
      </c>
      <c r="M1583" s="16" t="s">
        <v>12977</v>
      </c>
      <c r="N1583" s="16" t="s">
        <v>14550</v>
      </c>
      <c r="O1583" s="16" t="s">
        <v>14065</v>
      </c>
      <c r="P1583" s="3">
        <v>41298</v>
      </c>
      <c r="Q1583" s="16" t="s">
        <v>455</v>
      </c>
      <c r="R1583" s="16" t="s">
        <v>14551</v>
      </c>
      <c r="S1583" s="16" t="s">
        <v>12978</v>
      </c>
      <c r="T1583" s="16" t="s">
        <v>3998</v>
      </c>
      <c r="U1583" s="16" t="s">
        <v>15113</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14089</v>
      </c>
      <c r="G1584" s="16" t="s">
        <v>168</v>
      </c>
      <c r="H1584" s="16" t="s">
        <v>15501</v>
      </c>
      <c r="I1584" s="3">
        <v>41335</v>
      </c>
      <c r="J1584" s="16" t="s">
        <v>12979</v>
      </c>
      <c r="K1584" s="16" t="s">
        <v>12980</v>
      </c>
      <c r="L1584" s="16" t="s">
        <v>4194</v>
      </c>
      <c r="M1584" s="16" t="s">
        <v>12981</v>
      </c>
      <c r="N1584" s="16" t="s">
        <v>15502</v>
      </c>
      <c r="O1584" s="16" t="s">
        <v>14586</v>
      </c>
      <c r="P1584" s="3">
        <v>41337</v>
      </c>
      <c r="Q1584" s="28" t="s">
        <v>15424</v>
      </c>
      <c r="R1584" s="16" t="s">
        <v>15503</v>
      </c>
      <c r="S1584" s="16" t="s">
        <v>12982</v>
      </c>
      <c r="T1584" s="16" t="s">
        <v>14839</v>
      </c>
      <c r="U1584" s="16" t="s">
        <v>14931</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14089</v>
      </c>
      <c r="G1585" s="16" t="s">
        <v>168</v>
      </c>
      <c r="H1585" s="16" t="s">
        <v>15504</v>
      </c>
      <c r="I1585" s="3">
        <v>41334</v>
      </c>
      <c r="J1585" s="16" t="s">
        <v>12983</v>
      </c>
      <c r="K1585" s="16" t="s">
        <v>12984</v>
      </c>
      <c r="L1585" s="16" t="s">
        <v>4194</v>
      </c>
      <c r="M1585" s="16" t="s">
        <v>12985</v>
      </c>
      <c r="N1585" s="16" t="s">
        <v>15505</v>
      </c>
      <c r="O1585" s="16" t="s">
        <v>12728</v>
      </c>
      <c r="P1585" s="3">
        <v>41334</v>
      </c>
      <c r="Q1585" s="16" t="s">
        <v>14804</v>
      </c>
      <c r="R1585" s="16" t="s">
        <v>15506</v>
      </c>
      <c r="S1585" s="16" t="s">
        <v>12986</v>
      </c>
      <c r="T1585" s="16" t="s">
        <v>14839</v>
      </c>
      <c r="U1585" s="16" t="s">
        <v>15049</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14089</v>
      </c>
      <c r="G1586" s="16" t="s">
        <v>168</v>
      </c>
      <c r="H1586" s="16" t="s">
        <v>15425</v>
      </c>
      <c r="I1586" s="3">
        <v>41333</v>
      </c>
      <c r="J1586" s="16" t="s">
        <v>12987</v>
      </c>
      <c r="K1586" s="16" t="s">
        <v>12988</v>
      </c>
      <c r="L1586" s="16" t="s">
        <v>4194</v>
      </c>
      <c r="M1586" s="16" t="s">
        <v>12989</v>
      </c>
      <c r="N1586" s="16" t="s">
        <v>15426</v>
      </c>
      <c r="O1586" s="16" t="s">
        <v>15359</v>
      </c>
      <c r="P1586" s="3">
        <v>41334</v>
      </c>
      <c r="Q1586" s="28" t="s">
        <v>15427</v>
      </c>
      <c r="R1586" s="16" t="s">
        <v>15428</v>
      </c>
      <c r="S1586" s="16" t="s">
        <v>12990</v>
      </c>
      <c r="T1586" s="16" t="s">
        <v>14839</v>
      </c>
      <c r="U1586" s="16" t="s">
        <v>14858</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14089</v>
      </c>
      <c r="G1587" s="16" t="s">
        <v>168</v>
      </c>
      <c r="H1587" s="16" t="s">
        <v>15429</v>
      </c>
      <c r="I1587" s="3">
        <v>41333</v>
      </c>
      <c r="J1587" s="16" t="s">
        <v>12991</v>
      </c>
      <c r="K1587" s="16" t="s">
        <v>12992</v>
      </c>
      <c r="L1587" s="16" t="s">
        <v>4194</v>
      </c>
      <c r="M1587" s="16" t="s">
        <v>12993</v>
      </c>
      <c r="N1587" s="16" t="s">
        <v>15430</v>
      </c>
      <c r="O1587" s="16" t="s">
        <v>12728</v>
      </c>
      <c r="P1587" s="3">
        <v>41333</v>
      </c>
      <c r="Q1587" s="28" t="s">
        <v>15431</v>
      </c>
      <c r="R1587" s="16" t="s">
        <v>15432</v>
      </c>
      <c r="S1587" s="16" t="s">
        <v>12994</v>
      </c>
      <c r="T1587" s="16" t="s">
        <v>14839</v>
      </c>
      <c r="U1587" s="16" t="s">
        <v>15405</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14089</v>
      </c>
      <c r="G1588" s="16" t="s">
        <v>168</v>
      </c>
      <c r="H1588" s="16" t="s">
        <v>19441</v>
      </c>
      <c r="I1588" s="3">
        <v>41430</v>
      </c>
      <c r="J1588" s="16" t="s">
        <v>12995</v>
      </c>
      <c r="K1588" s="16" t="s">
        <v>18473</v>
      </c>
      <c r="L1588" s="16" t="s">
        <v>4194</v>
      </c>
      <c r="M1588" s="16" t="s">
        <v>12996</v>
      </c>
      <c r="N1588" s="16" t="s">
        <v>19547</v>
      </c>
      <c r="O1588" s="16" t="s">
        <v>12803</v>
      </c>
      <c r="P1588" s="3">
        <v>41431</v>
      </c>
      <c r="Q1588" s="28" t="s">
        <v>18474</v>
      </c>
      <c r="R1588" s="16" t="s">
        <v>19442</v>
      </c>
      <c r="S1588" s="16" t="s">
        <v>12997</v>
      </c>
      <c r="T1588" s="16" t="s">
        <v>14839</v>
      </c>
      <c r="U1588" s="16" t="s">
        <v>19548</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14089</v>
      </c>
      <c r="G1589" s="16" t="s">
        <v>168</v>
      </c>
      <c r="H1589" s="16" t="s">
        <v>15433</v>
      </c>
      <c r="I1589" s="3">
        <v>41333</v>
      </c>
      <c r="J1589" s="16" t="s">
        <v>12998</v>
      </c>
      <c r="K1589" s="16" t="s">
        <v>12999</v>
      </c>
      <c r="L1589" s="16" t="s">
        <v>4194</v>
      </c>
      <c r="M1589" s="16" t="s">
        <v>13000</v>
      </c>
      <c r="N1589" s="16" t="s">
        <v>15434</v>
      </c>
      <c r="O1589" s="16" t="s">
        <v>15359</v>
      </c>
      <c r="P1589" s="3">
        <v>41334</v>
      </c>
      <c r="Q1589" s="28" t="s">
        <v>15435</v>
      </c>
      <c r="R1589" s="16" t="s">
        <v>15436</v>
      </c>
      <c r="S1589" s="16" t="s">
        <v>13001</v>
      </c>
      <c r="T1589" s="16" t="s">
        <v>14839</v>
      </c>
      <c r="U1589" s="16" t="s">
        <v>14858</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14089</v>
      </c>
      <c r="G1590" s="16" t="s">
        <v>168</v>
      </c>
      <c r="H1590" s="16" t="s">
        <v>15437</v>
      </c>
      <c r="I1590" s="3">
        <v>41332</v>
      </c>
      <c r="J1590" s="16" t="s">
        <v>13002</v>
      </c>
      <c r="K1590" s="16" t="s">
        <v>13003</v>
      </c>
      <c r="L1590" s="16" t="s">
        <v>4194</v>
      </c>
      <c r="M1590" s="16" t="s">
        <v>13004</v>
      </c>
      <c r="N1590" s="16" t="s">
        <v>15438</v>
      </c>
      <c r="O1590" s="16" t="s">
        <v>15359</v>
      </c>
      <c r="P1590" s="3">
        <v>41333</v>
      </c>
      <c r="Q1590" s="28" t="s">
        <v>15439</v>
      </c>
      <c r="R1590" s="16" t="s">
        <v>15440</v>
      </c>
      <c r="S1590" s="16" t="s">
        <v>13005</v>
      </c>
      <c r="T1590" s="16" t="s">
        <v>14839</v>
      </c>
      <c r="U1590" s="16" t="s">
        <v>14858</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14089</v>
      </c>
      <c r="G1591" s="16" t="s">
        <v>168</v>
      </c>
      <c r="H1591" s="16" t="s">
        <v>15507</v>
      </c>
      <c r="I1591" s="3">
        <v>41334</v>
      </c>
      <c r="J1591" s="16" t="s">
        <v>13006</v>
      </c>
      <c r="K1591" s="16" t="s">
        <v>13007</v>
      </c>
      <c r="L1591" s="16" t="s">
        <v>4194</v>
      </c>
      <c r="M1591" s="16" t="s">
        <v>13008</v>
      </c>
      <c r="N1591" s="16" t="s">
        <v>15508</v>
      </c>
      <c r="O1591" s="16" t="s">
        <v>15483</v>
      </c>
      <c r="P1591" s="3">
        <v>41337</v>
      </c>
      <c r="Q1591" s="28" t="s">
        <v>15441</v>
      </c>
      <c r="R1591" s="16" t="s">
        <v>15509</v>
      </c>
      <c r="S1591" s="16" t="s">
        <v>13009</v>
      </c>
      <c r="T1591" s="16" t="s">
        <v>14839</v>
      </c>
      <c r="U1591" s="16" t="s">
        <v>14931</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14089</v>
      </c>
      <c r="G1592" s="16" t="s">
        <v>168</v>
      </c>
      <c r="H1592" s="16" t="s">
        <v>15510</v>
      </c>
      <c r="I1592" s="3">
        <v>41335</v>
      </c>
      <c r="J1592" s="16" t="s">
        <v>13010</v>
      </c>
      <c r="K1592" s="16" t="s">
        <v>13011</v>
      </c>
      <c r="L1592" s="16" t="s">
        <v>4194</v>
      </c>
      <c r="M1592" s="16" t="s">
        <v>13012</v>
      </c>
      <c r="N1592" s="16" t="s">
        <v>15511</v>
      </c>
      <c r="O1592" s="16" t="s">
        <v>14586</v>
      </c>
      <c r="P1592" s="3">
        <v>41337</v>
      </c>
      <c r="Q1592" s="28" t="s">
        <v>15442</v>
      </c>
      <c r="R1592" s="16" t="s">
        <v>15512</v>
      </c>
      <c r="S1592" s="16" t="s">
        <v>13013</v>
      </c>
      <c r="T1592" s="16" t="s">
        <v>14839</v>
      </c>
      <c r="U1592" s="16" t="s">
        <v>14931</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14089</v>
      </c>
      <c r="G1593" s="16" t="s">
        <v>168</v>
      </c>
      <c r="H1593" s="16" t="s">
        <v>15513</v>
      </c>
      <c r="I1593" s="3">
        <v>41334</v>
      </c>
      <c r="J1593" s="16" t="s">
        <v>13014</v>
      </c>
      <c r="K1593" s="16" t="s">
        <v>13015</v>
      </c>
      <c r="L1593" s="16" t="s">
        <v>4194</v>
      </c>
      <c r="M1593" s="16" t="s">
        <v>13016</v>
      </c>
      <c r="N1593" s="16" t="s">
        <v>15514</v>
      </c>
      <c r="O1593" s="16" t="s">
        <v>15359</v>
      </c>
      <c r="P1593" s="3">
        <v>41338</v>
      </c>
      <c r="Q1593" s="28" t="s">
        <v>15443</v>
      </c>
      <c r="R1593" s="16" t="s">
        <v>15515</v>
      </c>
      <c r="S1593" s="16" t="s">
        <v>13017</v>
      </c>
      <c r="T1593" s="16" t="s">
        <v>14839</v>
      </c>
      <c r="U1593" s="16" t="s">
        <v>14858</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15886</v>
      </c>
      <c r="I1594" s="3">
        <v>41330</v>
      </c>
      <c r="J1594" s="16" t="s">
        <v>13019</v>
      </c>
      <c r="K1594" s="16" t="s">
        <v>13020</v>
      </c>
      <c r="L1594" s="16" t="s">
        <v>13021</v>
      </c>
      <c r="M1594" s="16" t="s">
        <v>13022</v>
      </c>
      <c r="N1594" s="16" t="s">
        <v>15887</v>
      </c>
      <c r="O1594" s="16" t="s">
        <v>9258</v>
      </c>
      <c r="P1594" s="3">
        <v>41359</v>
      </c>
      <c r="Q1594" s="28" t="s">
        <v>455</v>
      </c>
      <c r="R1594" s="16" t="s">
        <v>15833</v>
      </c>
      <c r="S1594" s="16" t="s">
        <v>13023</v>
      </c>
      <c r="T1594" s="16" t="s">
        <v>14839</v>
      </c>
      <c r="U1594" s="16" t="s">
        <v>15888</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17617</v>
      </c>
      <c r="I1595" s="3">
        <v>41330</v>
      </c>
      <c r="J1595" s="16" t="s">
        <v>13024</v>
      </c>
      <c r="K1595" s="16" t="s">
        <v>13025</v>
      </c>
      <c r="L1595" s="16" t="s">
        <v>13021</v>
      </c>
      <c r="M1595" s="16" t="s">
        <v>13026</v>
      </c>
      <c r="N1595" s="16" t="s">
        <v>17716</v>
      </c>
      <c r="O1595" s="16" t="s">
        <v>7419</v>
      </c>
      <c r="P1595" s="3">
        <v>41394</v>
      </c>
      <c r="Q1595" s="28" t="s">
        <v>455</v>
      </c>
      <c r="R1595" s="16" t="s">
        <v>17618</v>
      </c>
      <c r="S1595" s="16" t="s">
        <v>13027</v>
      </c>
      <c r="T1595" s="16" t="s">
        <v>14839</v>
      </c>
      <c r="U1595" s="16" t="s">
        <v>15405</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17619</v>
      </c>
      <c r="I1596" s="3">
        <v>41353</v>
      </c>
      <c r="J1596" s="16" t="s">
        <v>13024</v>
      </c>
      <c r="K1596" s="16" t="s">
        <v>13028</v>
      </c>
      <c r="L1596" s="16" t="s">
        <v>13021</v>
      </c>
      <c r="M1596" s="16" t="s">
        <v>13022</v>
      </c>
      <c r="N1596" s="16" t="s">
        <v>17669</v>
      </c>
      <c r="O1596" s="16" t="s">
        <v>6137</v>
      </c>
      <c r="P1596" s="3">
        <v>41394</v>
      </c>
      <c r="Q1596" s="28" t="s">
        <v>455</v>
      </c>
      <c r="R1596" s="16" t="s">
        <v>17620</v>
      </c>
      <c r="S1596" s="16" t="s">
        <v>13029</v>
      </c>
      <c r="T1596" s="16" t="s">
        <v>14839</v>
      </c>
      <c r="U1596" s="16" t="s">
        <v>15963</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15832</v>
      </c>
      <c r="I1597" s="3">
        <v>41330</v>
      </c>
      <c r="J1597" s="16" t="s">
        <v>13019</v>
      </c>
      <c r="K1597" s="16" t="s">
        <v>13030</v>
      </c>
      <c r="L1597" s="16" t="s">
        <v>13021</v>
      </c>
      <c r="M1597" s="16" t="s">
        <v>13031</v>
      </c>
      <c r="N1597" s="16" t="s">
        <v>15889</v>
      </c>
      <c r="O1597" s="16" t="s">
        <v>15890</v>
      </c>
      <c r="P1597" s="3">
        <v>41360</v>
      </c>
      <c r="Q1597" s="28" t="s">
        <v>455</v>
      </c>
      <c r="R1597" s="16" t="s">
        <v>15891</v>
      </c>
      <c r="S1597" s="16" t="s">
        <v>13032</v>
      </c>
      <c r="T1597" s="16" t="s">
        <v>14839</v>
      </c>
      <c r="U1597" s="16" t="s">
        <v>14931</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14089</v>
      </c>
      <c r="G1598" s="16" t="s">
        <v>3297</v>
      </c>
      <c r="H1598" s="16" t="s">
        <v>15605</v>
      </c>
      <c r="I1598" s="3">
        <v>41338</v>
      </c>
      <c r="J1598" s="16" t="s">
        <v>13033</v>
      </c>
      <c r="K1598" s="16" t="s">
        <v>13034</v>
      </c>
      <c r="L1598" s="16" t="s">
        <v>4935</v>
      </c>
      <c r="M1598" s="16" t="s">
        <v>13035</v>
      </c>
      <c r="N1598" s="16" t="s">
        <v>15606</v>
      </c>
      <c r="O1598" s="16" t="s">
        <v>14539</v>
      </c>
      <c r="P1598" s="3">
        <v>41340</v>
      </c>
      <c r="Q1598" s="28" t="s">
        <v>15444</v>
      </c>
      <c r="R1598" s="16" t="s">
        <v>15607</v>
      </c>
      <c r="S1598" s="16" t="s">
        <v>13036</v>
      </c>
      <c r="T1598" s="16" t="s">
        <v>14839</v>
      </c>
      <c r="U1598" s="16" t="s">
        <v>15608</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14089</v>
      </c>
      <c r="G1599" s="16" t="s">
        <v>3297</v>
      </c>
      <c r="H1599" s="16" t="s">
        <v>15609</v>
      </c>
      <c r="I1599" s="3">
        <v>41338</v>
      </c>
      <c r="J1599" s="16" t="s">
        <v>13037</v>
      </c>
      <c r="K1599" s="16" t="s">
        <v>13038</v>
      </c>
      <c r="L1599" s="16" t="s">
        <v>4935</v>
      </c>
      <c r="M1599" s="16" t="s">
        <v>13035</v>
      </c>
      <c r="N1599" s="16" t="s">
        <v>15610</v>
      </c>
      <c r="O1599" s="16" t="s">
        <v>14539</v>
      </c>
      <c r="P1599" s="3">
        <v>41338</v>
      </c>
      <c r="Q1599" s="28" t="s">
        <v>15445</v>
      </c>
      <c r="R1599" s="16" t="s">
        <v>15611</v>
      </c>
      <c r="S1599" s="16" t="s">
        <v>13039</v>
      </c>
      <c r="T1599" s="16" t="s">
        <v>14839</v>
      </c>
      <c r="U1599" s="16" t="s">
        <v>14858</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15516</v>
      </c>
      <c r="I1600" s="3">
        <v>41334</v>
      </c>
      <c r="J1600" s="16" t="s">
        <v>13040</v>
      </c>
      <c r="K1600" s="16" t="s">
        <v>13041</v>
      </c>
      <c r="L1600" s="16" t="s">
        <v>4429</v>
      </c>
      <c r="M1600" s="16" t="s">
        <v>13042</v>
      </c>
      <c r="N1600" s="16" t="s">
        <v>15612</v>
      </c>
      <c r="O1600" s="16" t="s">
        <v>14117</v>
      </c>
      <c r="P1600" s="3">
        <v>41339</v>
      </c>
      <c r="Q1600" s="28" t="s">
        <v>455</v>
      </c>
      <c r="R1600" s="16" t="s">
        <v>15517</v>
      </c>
      <c r="S1600" s="16" t="s">
        <v>13043</v>
      </c>
      <c r="T1600" s="16" t="s">
        <v>14839</v>
      </c>
      <c r="U1600" s="16" t="s">
        <v>15049</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15518</v>
      </c>
      <c r="I1601" s="3">
        <v>41334</v>
      </c>
      <c r="J1601" s="16" t="s">
        <v>13044</v>
      </c>
      <c r="K1601" s="16" t="s">
        <v>13045</v>
      </c>
      <c r="L1601" s="16" t="s">
        <v>4429</v>
      </c>
      <c r="M1601" s="16" t="s">
        <v>13046</v>
      </c>
      <c r="N1601" s="16" t="s">
        <v>15519</v>
      </c>
      <c r="O1601" s="16" t="s">
        <v>15395</v>
      </c>
      <c r="P1601" s="3">
        <v>41334</v>
      </c>
      <c r="Q1601" s="28" t="s">
        <v>455</v>
      </c>
      <c r="R1601" s="16" t="s">
        <v>15520</v>
      </c>
      <c r="S1601" s="16" t="s">
        <v>13047</v>
      </c>
      <c r="T1601" s="16" t="s">
        <v>14839</v>
      </c>
      <c r="U1601" s="16" t="s">
        <v>15049</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15834</v>
      </c>
      <c r="I1602" s="3">
        <v>41352</v>
      </c>
      <c r="J1602" s="16" t="s">
        <v>13049</v>
      </c>
      <c r="K1602" s="16" t="s">
        <v>13050</v>
      </c>
      <c r="L1602" s="16" t="s">
        <v>13051</v>
      </c>
      <c r="M1602" s="16" t="s">
        <v>13052</v>
      </c>
      <c r="N1602" s="16" t="s">
        <v>15835</v>
      </c>
      <c r="O1602" s="16" t="s">
        <v>9258</v>
      </c>
      <c r="P1602" s="3">
        <v>41353</v>
      </c>
      <c r="Q1602" s="16" t="s">
        <v>15521</v>
      </c>
      <c r="R1602" s="16" t="s">
        <v>15580</v>
      </c>
      <c r="S1602" s="16" t="s">
        <v>13053</v>
      </c>
      <c r="T1602" s="16" t="s">
        <v>14839</v>
      </c>
      <c r="U1602" s="16" t="s">
        <v>15836</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15931</v>
      </c>
      <c r="I1603" s="3">
        <v>41361</v>
      </c>
      <c r="J1603" s="16" t="s">
        <v>13049</v>
      </c>
      <c r="K1603" s="16" t="s">
        <v>13054</v>
      </c>
      <c r="L1603" s="16" t="s">
        <v>13051</v>
      </c>
      <c r="M1603" s="16" t="s">
        <v>13052</v>
      </c>
      <c r="N1603" s="16" t="s">
        <v>15932</v>
      </c>
      <c r="O1603" s="16" t="s">
        <v>4594</v>
      </c>
      <c r="P1603" s="3">
        <v>41366</v>
      </c>
      <c r="Q1603" s="16" t="s">
        <v>15522</v>
      </c>
      <c r="R1603" s="16" t="s">
        <v>15933</v>
      </c>
      <c r="S1603" s="16" t="s">
        <v>13055</v>
      </c>
      <c r="T1603" s="16" t="s">
        <v>3998</v>
      </c>
      <c r="U1603" s="16" t="s">
        <v>14882</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15934</v>
      </c>
      <c r="I1604" s="3">
        <v>41361</v>
      </c>
      <c r="J1604" s="16" t="s">
        <v>13049</v>
      </c>
      <c r="K1604" s="16" t="s">
        <v>13056</v>
      </c>
      <c r="L1604" s="16" t="s">
        <v>13051</v>
      </c>
      <c r="M1604" s="16" t="s">
        <v>13057</v>
      </c>
      <c r="N1604" s="16" t="s">
        <v>16018</v>
      </c>
      <c r="O1604" s="16" t="s">
        <v>4594</v>
      </c>
      <c r="P1604" s="3">
        <v>41368</v>
      </c>
      <c r="Q1604" s="16" t="s">
        <v>15523</v>
      </c>
      <c r="R1604" s="16" t="s">
        <v>15935</v>
      </c>
      <c r="S1604" s="16" t="s">
        <v>13058</v>
      </c>
      <c r="T1604" s="16" t="s">
        <v>3998</v>
      </c>
      <c r="U1604" s="16" t="s">
        <v>14882</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14089</v>
      </c>
      <c r="G1605" s="16" t="s">
        <v>13059</v>
      </c>
      <c r="H1605" s="16" t="s">
        <v>15446</v>
      </c>
      <c r="I1605" s="3">
        <v>41333</v>
      </c>
      <c r="J1605" s="16" t="s">
        <v>13060</v>
      </c>
      <c r="K1605" s="16" t="s">
        <v>13061</v>
      </c>
      <c r="L1605" s="16" t="s">
        <v>13062</v>
      </c>
      <c r="M1605" s="16" t="s">
        <v>13063</v>
      </c>
      <c r="N1605" s="16" t="s">
        <v>15447</v>
      </c>
      <c r="O1605" s="16" t="s">
        <v>14065</v>
      </c>
      <c r="P1605" s="3">
        <v>41333</v>
      </c>
      <c r="Q1605" s="28" t="s">
        <v>15448</v>
      </c>
      <c r="R1605" s="16" t="s">
        <v>15449</v>
      </c>
      <c r="S1605" s="16" t="s">
        <v>13064</v>
      </c>
      <c r="T1605" s="16" t="s">
        <v>14839</v>
      </c>
      <c r="U1605" s="16" t="s">
        <v>14931</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14089</v>
      </c>
      <c r="G1606" s="16" t="s">
        <v>13059</v>
      </c>
      <c r="H1606" s="16" t="s">
        <v>19443</v>
      </c>
      <c r="I1606" s="3">
        <v>41430</v>
      </c>
      <c r="J1606" s="16" t="s">
        <v>13065</v>
      </c>
      <c r="K1606" s="16" t="s">
        <v>18475</v>
      </c>
      <c r="L1606" s="16" t="s">
        <v>13062</v>
      </c>
      <c r="M1606" s="16" t="s">
        <v>13066</v>
      </c>
      <c r="N1606" s="16" t="s">
        <v>19444</v>
      </c>
      <c r="O1606" s="16" t="s">
        <v>12652</v>
      </c>
      <c r="P1606" s="3">
        <v>41431</v>
      </c>
      <c r="Q1606" s="28" t="s">
        <v>18476</v>
      </c>
      <c r="R1606" s="16" t="s">
        <v>19445</v>
      </c>
      <c r="S1606" s="16" t="s">
        <v>13067</v>
      </c>
      <c r="T1606" s="16" t="s">
        <v>14839</v>
      </c>
      <c r="U1606" s="16" t="s">
        <v>14931</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14089</v>
      </c>
      <c r="G1607" s="16" t="s">
        <v>13059</v>
      </c>
      <c r="H1607" s="16" t="s">
        <v>15450</v>
      </c>
      <c r="I1607" s="3">
        <v>41332</v>
      </c>
      <c r="J1607" s="16" t="s">
        <v>13068</v>
      </c>
      <c r="K1607" s="16" t="s">
        <v>13069</v>
      </c>
      <c r="L1607" s="16" t="s">
        <v>13062</v>
      </c>
      <c r="M1607" s="16" t="s">
        <v>13070</v>
      </c>
      <c r="N1607" s="16" t="s">
        <v>15451</v>
      </c>
      <c r="O1607" s="16" t="s">
        <v>12803</v>
      </c>
      <c r="P1607" s="3">
        <v>41333</v>
      </c>
      <c r="Q1607" s="28" t="s">
        <v>15452</v>
      </c>
      <c r="R1607" s="16" t="s">
        <v>15453</v>
      </c>
      <c r="S1607" s="16" t="s">
        <v>13071</v>
      </c>
      <c r="T1607" s="16" t="s">
        <v>14839</v>
      </c>
      <c r="U1607" s="16" t="s">
        <v>14858</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14089</v>
      </c>
      <c r="G1608" s="16" t="s">
        <v>13059</v>
      </c>
      <c r="H1608" s="16" t="s">
        <v>15524</v>
      </c>
      <c r="I1608" s="3">
        <v>41337</v>
      </c>
      <c r="J1608" s="16" t="s">
        <v>13072</v>
      </c>
      <c r="K1608" s="16" t="s">
        <v>13073</v>
      </c>
      <c r="L1608" s="16" t="s">
        <v>13062</v>
      </c>
      <c r="M1608" s="16" t="s">
        <v>13074</v>
      </c>
      <c r="N1608" s="16" t="s">
        <v>15613</v>
      </c>
      <c r="O1608" s="16" t="s">
        <v>14065</v>
      </c>
      <c r="P1608" s="3">
        <v>41337</v>
      </c>
      <c r="Q1608" s="28" t="s">
        <v>15454</v>
      </c>
      <c r="R1608" s="16" t="s">
        <v>15525</v>
      </c>
      <c r="S1608" s="16" t="s">
        <v>13075</v>
      </c>
      <c r="T1608" s="16" t="s">
        <v>14839</v>
      </c>
      <c r="U1608" s="16" t="s">
        <v>15049</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14089</v>
      </c>
      <c r="G1609" s="16" t="s">
        <v>13059</v>
      </c>
      <c r="H1609" s="16" t="s">
        <v>15526</v>
      </c>
      <c r="I1609" s="3">
        <v>41335</v>
      </c>
      <c r="J1609" s="16" t="s">
        <v>13076</v>
      </c>
      <c r="K1609" s="16" t="s">
        <v>13077</v>
      </c>
      <c r="L1609" s="16" t="s">
        <v>13062</v>
      </c>
      <c r="M1609" s="16" t="s">
        <v>13078</v>
      </c>
      <c r="N1609" s="16" t="s">
        <v>15527</v>
      </c>
      <c r="O1609" s="16" t="s">
        <v>14065</v>
      </c>
      <c r="P1609" s="3">
        <v>41337</v>
      </c>
      <c r="Q1609" s="28" t="s">
        <v>15455</v>
      </c>
      <c r="R1609" s="16" t="s">
        <v>15528</v>
      </c>
      <c r="S1609" s="16" t="s">
        <v>13079</v>
      </c>
      <c r="T1609" s="16" t="s">
        <v>14839</v>
      </c>
      <c r="U1609" s="16" t="s">
        <v>14931</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14089</v>
      </c>
      <c r="G1610" s="16" t="s">
        <v>13059</v>
      </c>
      <c r="H1610" s="16" t="s">
        <v>15529</v>
      </c>
      <c r="I1610" s="3">
        <v>41335</v>
      </c>
      <c r="J1610" s="16" t="s">
        <v>13080</v>
      </c>
      <c r="K1610" s="16" t="s">
        <v>15456</v>
      </c>
      <c r="L1610" s="16" t="s">
        <v>13062</v>
      </c>
      <c r="M1610" s="16" t="s">
        <v>13081</v>
      </c>
      <c r="N1610" s="16" t="s">
        <v>15530</v>
      </c>
      <c r="O1610" s="16" t="s">
        <v>15531</v>
      </c>
      <c r="P1610" s="3">
        <v>41337</v>
      </c>
      <c r="Q1610" s="28" t="s">
        <v>15457</v>
      </c>
      <c r="R1610" s="16" t="s">
        <v>15532</v>
      </c>
      <c r="S1610" s="16" t="s">
        <v>13082</v>
      </c>
      <c r="T1610" s="16" t="s">
        <v>14839</v>
      </c>
      <c r="U1610" s="16" t="s">
        <v>14931</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19317</v>
      </c>
      <c r="I1611" s="3">
        <v>41418</v>
      </c>
      <c r="J1611" s="16" t="s">
        <v>13083</v>
      </c>
      <c r="K1611" s="16" t="s">
        <v>13084</v>
      </c>
      <c r="L1611" s="16" t="s">
        <v>13062</v>
      </c>
      <c r="M1611" s="16" t="s">
        <v>13085</v>
      </c>
      <c r="N1611" s="16" t="s">
        <v>19446</v>
      </c>
      <c r="O1611" s="16" t="s">
        <v>5621</v>
      </c>
      <c r="P1611" s="3">
        <v>41429</v>
      </c>
      <c r="Q1611" s="28" t="s">
        <v>455</v>
      </c>
      <c r="R1611" s="16" t="s">
        <v>19318</v>
      </c>
      <c r="S1611" s="16" t="s">
        <v>13086</v>
      </c>
      <c r="T1611" s="16" t="s">
        <v>14839</v>
      </c>
      <c r="U1611" s="16" t="s">
        <v>14882</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14089</v>
      </c>
      <c r="G1612" s="16" t="s">
        <v>13059</v>
      </c>
      <c r="H1612" s="16" t="s">
        <v>15533</v>
      </c>
      <c r="I1612" s="3">
        <v>41334</v>
      </c>
      <c r="J1612" s="16" t="s">
        <v>13087</v>
      </c>
      <c r="K1612" s="16" t="s">
        <v>13088</v>
      </c>
      <c r="L1612" s="16" t="s">
        <v>13062</v>
      </c>
      <c r="M1612" s="16" t="s">
        <v>13089</v>
      </c>
      <c r="N1612" s="16" t="s">
        <v>15534</v>
      </c>
      <c r="O1612" s="16" t="s">
        <v>14065</v>
      </c>
      <c r="P1612" s="3">
        <v>41334</v>
      </c>
      <c r="Q1612" s="28" t="s">
        <v>15458</v>
      </c>
      <c r="R1612" s="16" t="s">
        <v>15535</v>
      </c>
      <c r="S1612" s="16" t="s">
        <v>13090</v>
      </c>
      <c r="T1612" s="16" t="s">
        <v>14839</v>
      </c>
      <c r="U1612" s="16" t="s">
        <v>14931</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14089</v>
      </c>
      <c r="G1613" s="16" t="s">
        <v>13059</v>
      </c>
      <c r="H1613" s="16" t="s">
        <v>455</v>
      </c>
      <c r="I1613" s="16" t="s">
        <v>455</v>
      </c>
      <c r="J1613" s="16" t="s">
        <v>13303</v>
      </c>
      <c r="K1613" s="16" t="s">
        <v>13304</v>
      </c>
      <c r="L1613" s="16" t="s">
        <v>13062</v>
      </c>
      <c r="M1613" s="16" t="s">
        <v>13305</v>
      </c>
      <c r="N1613" s="16" t="s">
        <v>455</v>
      </c>
      <c r="O1613" s="16" t="s">
        <v>455</v>
      </c>
      <c r="P1613" s="16" t="s">
        <v>455</v>
      </c>
      <c r="Q1613" s="28" t="s">
        <v>14805</v>
      </c>
      <c r="R1613" s="16" t="s">
        <v>455</v>
      </c>
      <c r="S1613" s="16" t="s">
        <v>13306</v>
      </c>
      <c r="T1613" s="16" t="s">
        <v>14839</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14089</v>
      </c>
      <c r="G1614" s="16" t="s">
        <v>13059</v>
      </c>
      <c r="H1614" s="16" t="s">
        <v>15536</v>
      </c>
      <c r="I1614" s="3">
        <v>41336</v>
      </c>
      <c r="J1614" s="16" t="s">
        <v>13307</v>
      </c>
      <c r="K1614" s="16" t="s">
        <v>13308</v>
      </c>
      <c r="L1614" s="16" t="s">
        <v>13062</v>
      </c>
      <c r="M1614" s="16" t="s">
        <v>13309</v>
      </c>
      <c r="N1614" s="16" t="s">
        <v>15614</v>
      </c>
      <c r="O1614" s="16" t="s">
        <v>14065</v>
      </c>
      <c r="P1614" s="3">
        <v>41338</v>
      </c>
      <c r="Q1614" s="28" t="s">
        <v>15459</v>
      </c>
      <c r="R1614" s="16" t="s">
        <v>15537</v>
      </c>
      <c r="S1614" s="16" t="s">
        <v>13310</v>
      </c>
      <c r="T1614" s="16" t="s">
        <v>14839</v>
      </c>
      <c r="U1614" s="16" t="s">
        <v>15049</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14089</v>
      </c>
      <c r="G1615" s="16" t="s">
        <v>13059</v>
      </c>
      <c r="H1615" s="16" t="s">
        <v>15460</v>
      </c>
      <c r="I1615" s="3">
        <v>41333</v>
      </c>
      <c r="J1615" s="16" t="s">
        <v>13311</v>
      </c>
      <c r="K1615" s="16" t="s">
        <v>13312</v>
      </c>
      <c r="L1615" s="16" t="s">
        <v>13062</v>
      </c>
      <c r="M1615" s="16" t="s">
        <v>13313</v>
      </c>
      <c r="N1615" s="16" t="s">
        <v>15461</v>
      </c>
      <c r="O1615" s="16" t="s">
        <v>14539</v>
      </c>
      <c r="P1615" s="3">
        <v>41333</v>
      </c>
      <c r="Q1615" s="28" t="s">
        <v>15462</v>
      </c>
      <c r="R1615" s="16" t="s">
        <v>15463</v>
      </c>
      <c r="S1615" s="16" t="s">
        <v>13314</v>
      </c>
      <c r="T1615" s="16" t="s">
        <v>14839</v>
      </c>
      <c r="U1615" s="16" t="s">
        <v>14858</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14089</v>
      </c>
      <c r="G1616" s="16" t="s">
        <v>3118</v>
      </c>
      <c r="H1616" s="16" t="s">
        <v>15746</v>
      </c>
      <c r="I1616" s="3">
        <v>41348</v>
      </c>
      <c r="J1616" s="16" t="s">
        <v>13315</v>
      </c>
      <c r="K1616" s="16" t="s">
        <v>13316</v>
      </c>
      <c r="L1616" s="16" t="s">
        <v>4579</v>
      </c>
      <c r="M1616" s="16" t="s">
        <v>13317</v>
      </c>
      <c r="N1616" s="16" t="s">
        <v>15747</v>
      </c>
      <c r="O1616" s="16" t="s">
        <v>11997</v>
      </c>
      <c r="P1616" s="3">
        <v>41348</v>
      </c>
      <c r="Q1616" s="28" t="s">
        <v>455</v>
      </c>
      <c r="R1616" s="16" t="s">
        <v>13318</v>
      </c>
      <c r="S1616" s="16" t="s">
        <v>13318</v>
      </c>
      <c r="T1616" s="16" t="s">
        <v>14839</v>
      </c>
      <c r="U1616" s="16" t="s">
        <v>14931</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14089</v>
      </c>
      <c r="G1617" s="16" t="s">
        <v>3118</v>
      </c>
      <c r="H1617" s="16" t="s">
        <v>15748</v>
      </c>
      <c r="I1617" s="3">
        <v>41302</v>
      </c>
      <c r="J1617" s="16" t="s">
        <v>13315</v>
      </c>
      <c r="K1617" s="16" t="s">
        <v>14623</v>
      </c>
      <c r="L1617" s="16" t="s">
        <v>4579</v>
      </c>
      <c r="M1617" s="16" t="s">
        <v>13317</v>
      </c>
      <c r="N1617" s="16" t="s">
        <v>15749</v>
      </c>
      <c r="O1617" s="16" t="s">
        <v>12031</v>
      </c>
      <c r="P1617" s="3">
        <v>41348</v>
      </c>
      <c r="Q1617" s="28" t="s">
        <v>455</v>
      </c>
      <c r="R1617" s="16" t="s">
        <v>15750</v>
      </c>
      <c r="S1617" s="16" t="s">
        <v>13319</v>
      </c>
      <c r="T1617" s="16" t="s">
        <v>14839</v>
      </c>
      <c r="U1617" s="16" t="s">
        <v>15751</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14089</v>
      </c>
      <c r="G1618" s="16" t="s">
        <v>3118</v>
      </c>
      <c r="H1618" s="16" t="s">
        <v>19447</v>
      </c>
      <c r="I1618" s="3">
        <v>41302</v>
      </c>
      <c r="J1618" s="16" t="s">
        <v>13315</v>
      </c>
      <c r="K1618" s="16" t="s">
        <v>18477</v>
      </c>
      <c r="L1618" s="16" t="s">
        <v>4579</v>
      </c>
      <c r="M1618" s="16" t="s">
        <v>13317</v>
      </c>
      <c r="N1618" s="16" t="s">
        <v>19448</v>
      </c>
      <c r="O1618" s="16" t="s">
        <v>19236</v>
      </c>
      <c r="P1618" s="3">
        <v>41429</v>
      </c>
      <c r="Q1618" s="28" t="s">
        <v>18478</v>
      </c>
      <c r="R1618" s="16" t="s">
        <v>19449</v>
      </c>
      <c r="S1618" s="16" t="s">
        <v>13320</v>
      </c>
      <c r="T1618" s="16" t="s">
        <v>14839</v>
      </c>
      <c r="U1618" s="16" t="s">
        <v>17569</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14089</v>
      </c>
      <c r="G1619" s="16" t="s">
        <v>3118</v>
      </c>
      <c r="H1619" s="16" t="s">
        <v>15752</v>
      </c>
      <c r="I1619" s="3">
        <v>41302</v>
      </c>
      <c r="J1619" s="16" t="s">
        <v>13315</v>
      </c>
      <c r="K1619" s="16" t="s">
        <v>13321</v>
      </c>
      <c r="L1619" s="16" t="s">
        <v>4579</v>
      </c>
      <c r="M1619" s="16" t="s">
        <v>13317</v>
      </c>
      <c r="N1619" s="16" t="s">
        <v>15753</v>
      </c>
      <c r="O1619" s="16" t="s">
        <v>12031</v>
      </c>
      <c r="P1619" s="3">
        <v>41348</v>
      </c>
      <c r="Q1619" s="28" t="s">
        <v>455</v>
      </c>
      <c r="R1619" s="16" t="s">
        <v>15754</v>
      </c>
      <c r="S1619" s="16" t="s">
        <v>13322</v>
      </c>
      <c r="T1619" s="16" t="s">
        <v>14839</v>
      </c>
      <c r="U1619" s="16" t="s">
        <v>14858</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14089</v>
      </c>
      <c r="G1620" s="16" t="s">
        <v>3118</v>
      </c>
      <c r="H1620" s="16" t="s">
        <v>15755</v>
      </c>
      <c r="I1620" s="3">
        <v>41302</v>
      </c>
      <c r="J1620" s="16" t="s">
        <v>13315</v>
      </c>
      <c r="K1620" s="16" t="s">
        <v>15756</v>
      </c>
      <c r="L1620" s="16" t="s">
        <v>4579</v>
      </c>
      <c r="M1620" s="16" t="s">
        <v>13317</v>
      </c>
      <c r="N1620" s="16" t="s">
        <v>15757</v>
      </c>
      <c r="O1620" s="16" t="s">
        <v>12031</v>
      </c>
      <c r="P1620" s="3">
        <v>41351</v>
      </c>
      <c r="Q1620" s="28" t="s">
        <v>455</v>
      </c>
      <c r="R1620" s="16" t="s">
        <v>15758</v>
      </c>
      <c r="S1620" s="16" t="s">
        <v>13323</v>
      </c>
      <c r="T1620" s="16" t="s">
        <v>14839</v>
      </c>
      <c r="U1620" s="16" t="s">
        <v>15759</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14089</v>
      </c>
      <c r="G1621" s="16" t="s">
        <v>3118</v>
      </c>
      <c r="H1621" s="16" t="s">
        <v>15760</v>
      </c>
      <c r="I1621" s="3">
        <v>41303</v>
      </c>
      <c r="J1621" s="16" t="s">
        <v>13324</v>
      </c>
      <c r="K1621" s="16" t="s">
        <v>13325</v>
      </c>
      <c r="L1621" s="16" t="s">
        <v>4579</v>
      </c>
      <c r="M1621" s="16" t="s">
        <v>13317</v>
      </c>
      <c r="N1621" s="16" t="s">
        <v>15761</v>
      </c>
      <c r="O1621" s="16" t="s">
        <v>12031</v>
      </c>
      <c r="P1621" s="3">
        <v>41348</v>
      </c>
      <c r="Q1621" s="28" t="s">
        <v>455</v>
      </c>
      <c r="R1621" s="16" t="s">
        <v>15762</v>
      </c>
      <c r="S1621" s="16" t="s">
        <v>13326</v>
      </c>
      <c r="T1621" s="16" t="s">
        <v>14839</v>
      </c>
      <c r="U1621" s="16" t="s">
        <v>15049</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14089</v>
      </c>
      <c r="G1622" s="16" t="s">
        <v>3118</v>
      </c>
      <c r="H1622" s="16" t="s">
        <v>19450</v>
      </c>
      <c r="I1622" s="3">
        <v>41303</v>
      </c>
      <c r="J1622" s="16" t="s">
        <v>13324</v>
      </c>
      <c r="K1622" s="16" t="s">
        <v>13327</v>
      </c>
      <c r="L1622" s="16" t="s">
        <v>4579</v>
      </c>
      <c r="M1622" s="16" t="s">
        <v>13317</v>
      </c>
      <c r="N1622" s="16" t="s">
        <v>19451</v>
      </c>
      <c r="O1622" s="16" t="s">
        <v>19436</v>
      </c>
      <c r="P1622" s="3">
        <v>41429</v>
      </c>
      <c r="Q1622" s="28" t="s">
        <v>18479</v>
      </c>
      <c r="R1622" s="16" t="s">
        <v>19452</v>
      </c>
      <c r="S1622" s="16" t="s">
        <v>13328</v>
      </c>
      <c r="T1622" s="16" t="s">
        <v>14839</v>
      </c>
      <c r="U1622" s="16" t="s">
        <v>19453</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14089</v>
      </c>
      <c r="G1623" s="16" t="s">
        <v>13329</v>
      </c>
      <c r="H1623" s="16" t="s">
        <v>14806</v>
      </c>
      <c r="I1623" s="3">
        <v>41309</v>
      </c>
      <c r="J1623" s="16" t="s">
        <v>13330</v>
      </c>
      <c r="K1623" s="16" t="s">
        <v>13331</v>
      </c>
      <c r="L1623" s="16" t="s">
        <v>13332</v>
      </c>
      <c r="M1623" s="16" t="s">
        <v>13333</v>
      </c>
      <c r="N1623" s="16" t="s">
        <v>15162</v>
      </c>
      <c r="O1623" s="16" t="s">
        <v>14627</v>
      </c>
      <c r="P1623" s="3">
        <v>41311</v>
      </c>
      <c r="Q1623" s="28" t="s">
        <v>455</v>
      </c>
      <c r="R1623" s="16" t="s">
        <v>14807</v>
      </c>
      <c r="S1623" s="16" t="s">
        <v>13334</v>
      </c>
      <c r="T1623" s="16" t="s">
        <v>14839</v>
      </c>
      <c r="U1623" s="16" t="s">
        <v>14974</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14089</v>
      </c>
      <c r="G1624" s="16" t="s">
        <v>13329</v>
      </c>
      <c r="H1624" s="16" t="s">
        <v>15163</v>
      </c>
      <c r="I1624" s="3">
        <v>41309</v>
      </c>
      <c r="J1624" s="16" t="s">
        <v>13330</v>
      </c>
      <c r="K1624" s="16" t="s">
        <v>13335</v>
      </c>
      <c r="L1624" s="16" t="s">
        <v>13332</v>
      </c>
      <c r="M1624" s="16" t="s">
        <v>13336</v>
      </c>
      <c r="N1624" s="16" t="s">
        <v>15164</v>
      </c>
      <c r="O1624" s="16" t="s">
        <v>15165</v>
      </c>
      <c r="P1624" s="3">
        <v>41309</v>
      </c>
      <c r="Q1624" s="28" t="s">
        <v>455</v>
      </c>
      <c r="R1624" s="16" t="s">
        <v>15166</v>
      </c>
      <c r="S1624" s="16" t="s">
        <v>13337</v>
      </c>
      <c r="T1624" s="16" t="s">
        <v>14839</v>
      </c>
      <c r="U1624" s="16" t="s">
        <v>14931</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14089</v>
      </c>
      <c r="G1625" s="16" t="s">
        <v>13329</v>
      </c>
      <c r="H1625" s="16" t="s">
        <v>15167</v>
      </c>
      <c r="I1625" s="3">
        <v>41310</v>
      </c>
      <c r="J1625" s="16" t="s">
        <v>13330</v>
      </c>
      <c r="K1625" s="16" t="s">
        <v>13338</v>
      </c>
      <c r="L1625" s="16" t="s">
        <v>13332</v>
      </c>
      <c r="M1625" s="16" t="s">
        <v>13339</v>
      </c>
      <c r="N1625" s="16" t="s">
        <v>15168</v>
      </c>
      <c r="O1625" s="16" t="s">
        <v>14628</v>
      </c>
      <c r="P1625" s="3">
        <v>41310</v>
      </c>
      <c r="Q1625" s="28" t="s">
        <v>455</v>
      </c>
      <c r="R1625" s="16" t="s">
        <v>15169</v>
      </c>
      <c r="S1625" s="16" t="s">
        <v>13340</v>
      </c>
      <c r="T1625" s="16" t="s">
        <v>14839</v>
      </c>
      <c r="U1625" s="16" t="s">
        <v>14974</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14089</v>
      </c>
      <c r="G1626" s="16" t="s">
        <v>13329</v>
      </c>
      <c r="H1626" s="16" t="s">
        <v>14676</v>
      </c>
      <c r="I1626" s="3">
        <v>41303</v>
      </c>
      <c r="J1626" s="16" t="s">
        <v>13330</v>
      </c>
      <c r="K1626" s="16" t="s">
        <v>13341</v>
      </c>
      <c r="L1626" s="16" t="s">
        <v>13332</v>
      </c>
      <c r="M1626" s="16" t="s">
        <v>13342</v>
      </c>
      <c r="N1626" s="16" t="s">
        <v>14677</v>
      </c>
      <c r="O1626" s="16" t="s">
        <v>14627</v>
      </c>
      <c r="P1626" s="3">
        <v>41303</v>
      </c>
      <c r="Q1626" s="28" t="s">
        <v>455</v>
      </c>
      <c r="R1626" s="16" t="s">
        <v>14678</v>
      </c>
      <c r="S1626" s="16" t="s">
        <v>13343</v>
      </c>
      <c r="T1626" s="16" t="s">
        <v>14839</v>
      </c>
      <c r="U1626" s="16" t="s">
        <v>14872</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14089</v>
      </c>
      <c r="G1627" s="16" t="s">
        <v>13329</v>
      </c>
      <c r="H1627" s="16" t="s">
        <v>14679</v>
      </c>
      <c r="I1627" s="3">
        <v>41304</v>
      </c>
      <c r="J1627" s="16" t="s">
        <v>13330</v>
      </c>
      <c r="K1627" s="16" t="s">
        <v>13344</v>
      </c>
      <c r="L1627" s="16" t="s">
        <v>13332</v>
      </c>
      <c r="M1627" s="16" t="s">
        <v>13345</v>
      </c>
      <c r="N1627" s="16" t="s">
        <v>14680</v>
      </c>
      <c r="O1627" s="16" t="s">
        <v>14627</v>
      </c>
      <c r="P1627" s="3">
        <v>41304</v>
      </c>
      <c r="Q1627" s="28" t="s">
        <v>455</v>
      </c>
      <c r="R1627" s="16" t="s">
        <v>14681</v>
      </c>
      <c r="S1627" s="16" t="s">
        <v>13346</v>
      </c>
      <c r="T1627" s="16" t="s">
        <v>14839</v>
      </c>
      <c r="U1627" s="16" t="s">
        <v>14872</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14089</v>
      </c>
      <c r="G1628" s="16" t="s">
        <v>13329</v>
      </c>
      <c r="H1628" s="16" t="s">
        <v>15170</v>
      </c>
      <c r="I1628" s="3">
        <v>41306</v>
      </c>
      <c r="J1628" s="16" t="s">
        <v>15464</v>
      </c>
      <c r="K1628" s="16" t="s">
        <v>13347</v>
      </c>
      <c r="L1628" s="16" t="s">
        <v>13332</v>
      </c>
      <c r="M1628" s="16" t="s">
        <v>15465</v>
      </c>
      <c r="N1628" s="16" t="s">
        <v>15171</v>
      </c>
      <c r="O1628" s="16" t="s">
        <v>15172</v>
      </c>
      <c r="P1628" s="3">
        <v>41351</v>
      </c>
      <c r="Q1628" s="28" t="s">
        <v>455</v>
      </c>
      <c r="R1628" s="16" t="s">
        <v>15173</v>
      </c>
      <c r="S1628" s="16" t="s">
        <v>13348</v>
      </c>
      <c r="T1628" s="16" t="s">
        <v>14839</v>
      </c>
      <c r="U1628" s="16" t="s">
        <v>14931</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14089</v>
      </c>
      <c r="G1629" s="16" t="s">
        <v>13329</v>
      </c>
      <c r="H1629" s="16" t="s">
        <v>14682</v>
      </c>
      <c r="I1629" s="3">
        <v>41304</v>
      </c>
      <c r="J1629" s="16" t="s">
        <v>13330</v>
      </c>
      <c r="K1629" s="16" t="s">
        <v>13349</v>
      </c>
      <c r="L1629" s="16" t="s">
        <v>13332</v>
      </c>
      <c r="M1629" s="16" t="s">
        <v>13350</v>
      </c>
      <c r="N1629" s="16" t="s">
        <v>15174</v>
      </c>
      <c r="O1629" s="16" t="s">
        <v>14627</v>
      </c>
      <c r="P1629" s="3">
        <v>41310</v>
      </c>
      <c r="Q1629" s="28" t="s">
        <v>455</v>
      </c>
      <c r="R1629" s="16" t="s">
        <v>14683</v>
      </c>
      <c r="S1629" s="16" t="s">
        <v>13351</v>
      </c>
      <c r="T1629" s="16" t="s">
        <v>14839</v>
      </c>
      <c r="U1629" s="16" t="s">
        <v>15049</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14089</v>
      </c>
      <c r="G1630" s="16" t="s">
        <v>13329</v>
      </c>
      <c r="H1630" s="16" t="s">
        <v>14808</v>
      </c>
      <c r="I1630" s="3">
        <v>41307</v>
      </c>
      <c r="J1630" s="16" t="s">
        <v>13330</v>
      </c>
      <c r="K1630" s="16" t="s">
        <v>13352</v>
      </c>
      <c r="L1630" s="16" t="s">
        <v>13332</v>
      </c>
      <c r="M1630" s="16" t="s">
        <v>13353</v>
      </c>
      <c r="N1630" s="16" t="s">
        <v>14809</v>
      </c>
      <c r="O1630" s="16" t="s">
        <v>14703</v>
      </c>
      <c r="P1630" s="3">
        <v>41309</v>
      </c>
      <c r="Q1630" s="28" t="s">
        <v>455</v>
      </c>
      <c r="R1630" s="16" t="s">
        <v>14810</v>
      </c>
      <c r="S1630" s="16" t="s">
        <v>13354</v>
      </c>
      <c r="T1630" s="16" t="s">
        <v>3998</v>
      </c>
      <c r="U1630" s="16" t="s">
        <v>14931</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14089</v>
      </c>
      <c r="G1631" s="16" t="s">
        <v>13329</v>
      </c>
      <c r="H1631" s="16" t="s">
        <v>14811</v>
      </c>
      <c r="I1631" s="3">
        <v>41305</v>
      </c>
      <c r="J1631" s="16" t="s">
        <v>13330</v>
      </c>
      <c r="K1631" s="16" t="s">
        <v>13355</v>
      </c>
      <c r="L1631" s="16" t="s">
        <v>13332</v>
      </c>
      <c r="M1631" s="16" t="s">
        <v>13356</v>
      </c>
      <c r="N1631" s="16" t="s">
        <v>14812</v>
      </c>
      <c r="O1631" s="16" t="s">
        <v>14627</v>
      </c>
      <c r="P1631" s="3">
        <v>41309</v>
      </c>
      <c r="Q1631" s="28" t="s">
        <v>455</v>
      </c>
      <c r="R1631" s="16" t="s">
        <v>14813</v>
      </c>
      <c r="S1631" s="16" t="s">
        <v>13357</v>
      </c>
      <c r="T1631" s="16" t="s">
        <v>14839</v>
      </c>
      <c r="U1631" s="16" t="s">
        <v>14974</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14089</v>
      </c>
      <c r="G1632" s="16" t="s">
        <v>13329</v>
      </c>
      <c r="H1632" s="16" t="s">
        <v>14814</v>
      </c>
      <c r="I1632" s="3">
        <v>41307</v>
      </c>
      <c r="J1632" s="16" t="s">
        <v>13330</v>
      </c>
      <c r="K1632" s="16" t="s">
        <v>13352</v>
      </c>
      <c r="L1632" s="16" t="s">
        <v>13332</v>
      </c>
      <c r="M1632" s="16" t="s">
        <v>13358</v>
      </c>
      <c r="N1632" s="16" t="s">
        <v>14815</v>
      </c>
      <c r="O1632" s="16" t="s">
        <v>14628</v>
      </c>
      <c r="P1632" s="3">
        <v>41309</v>
      </c>
      <c r="Q1632" s="28" t="s">
        <v>455</v>
      </c>
      <c r="R1632" s="16" t="s">
        <v>14816</v>
      </c>
      <c r="S1632" s="16" t="s">
        <v>13359</v>
      </c>
      <c r="T1632" s="16" t="s">
        <v>14839</v>
      </c>
      <c r="U1632" s="16" t="s">
        <v>14931</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14089</v>
      </c>
      <c r="G1633" s="16" t="s">
        <v>13329</v>
      </c>
      <c r="H1633" s="16" t="s">
        <v>14684</v>
      </c>
      <c r="I1633" s="3">
        <v>41304</v>
      </c>
      <c r="J1633" s="16" t="s">
        <v>13330</v>
      </c>
      <c r="K1633" s="16" t="s">
        <v>13360</v>
      </c>
      <c r="L1633" s="16" t="s">
        <v>13332</v>
      </c>
      <c r="M1633" s="16" t="s">
        <v>13361</v>
      </c>
      <c r="N1633" s="16" t="s">
        <v>14685</v>
      </c>
      <c r="O1633" s="16" t="s">
        <v>14630</v>
      </c>
      <c r="P1633" s="3">
        <v>41304</v>
      </c>
      <c r="Q1633" s="28" t="s">
        <v>455</v>
      </c>
      <c r="R1633" s="16" t="s">
        <v>14686</v>
      </c>
      <c r="S1633" s="16" t="s">
        <v>13362</v>
      </c>
      <c r="T1633" s="16" t="s">
        <v>14839</v>
      </c>
      <c r="U1633" s="16" t="s">
        <v>14931</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14089</v>
      </c>
      <c r="G1634" s="16" t="s">
        <v>13329</v>
      </c>
      <c r="H1634" s="16" t="s">
        <v>455</v>
      </c>
      <c r="I1634" s="16" t="s">
        <v>455</v>
      </c>
      <c r="J1634" s="16" t="s">
        <v>13330</v>
      </c>
      <c r="K1634" s="16" t="s">
        <v>13363</v>
      </c>
      <c r="L1634" s="16" t="s">
        <v>13332</v>
      </c>
      <c r="M1634" s="16" t="s">
        <v>13364</v>
      </c>
      <c r="N1634" s="16" t="s">
        <v>455</v>
      </c>
      <c r="O1634" s="16" t="s">
        <v>455</v>
      </c>
      <c r="P1634" s="16" t="s">
        <v>455</v>
      </c>
      <c r="Q1634" s="16" t="s">
        <v>15466</v>
      </c>
      <c r="R1634" s="16" t="s">
        <v>455</v>
      </c>
      <c r="S1634" s="16" t="s">
        <v>13365</v>
      </c>
      <c r="T1634" s="16" t="s">
        <v>14839</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14089</v>
      </c>
      <c r="G1635" s="16" t="s">
        <v>13329</v>
      </c>
      <c r="H1635" s="16" t="s">
        <v>15175</v>
      </c>
      <c r="I1635" s="3">
        <v>41310</v>
      </c>
      <c r="J1635" s="16" t="s">
        <v>13330</v>
      </c>
      <c r="K1635" s="16" t="s">
        <v>13366</v>
      </c>
      <c r="L1635" s="16" t="s">
        <v>13332</v>
      </c>
      <c r="M1635" s="16" t="s">
        <v>13367</v>
      </c>
      <c r="N1635" s="16" t="s">
        <v>15176</v>
      </c>
      <c r="O1635" s="16" t="s">
        <v>14628</v>
      </c>
      <c r="P1635" s="3">
        <v>41310</v>
      </c>
      <c r="Q1635" s="28" t="s">
        <v>455</v>
      </c>
      <c r="R1635" s="16" t="s">
        <v>15177</v>
      </c>
      <c r="S1635" s="16" t="s">
        <v>13368</v>
      </c>
      <c r="T1635" s="16" t="s">
        <v>14839</v>
      </c>
      <c r="U1635" s="16" t="s">
        <v>15159</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14089</v>
      </c>
      <c r="G1636" s="16" t="s">
        <v>13329</v>
      </c>
      <c r="H1636" s="16" t="s">
        <v>14817</v>
      </c>
      <c r="I1636" s="3">
        <v>41306</v>
      </c>
      <c r="J1636" s="16" t="s">
        <v>13330</v>
      </c>
      <c r="K1636" s="16" t="s">
        <v>13369</v>
      </c>
      <c r="L1636" s="16" t="s">
        <v>13332</v>
      </c>
      <c r="M1636" s="16" t="s">
        <v>13370</v>
      </c>
      <c r="N1636" s="16" t="s">
        <v>14818</v>
      </c>
      <c r="O1636" s="16" t="s">
        <v>14628</v>
      </c>
      <c r="P1636" s="3">
        <v>41309</v>
      </c>
      <c r="Q1636" s="28" t="s">
        <v>455</v>
      </c>
      <c r="R1636" s="16" t="s">
        <v>14819</v>
      </c>
      <c r="S1636" s="16" t="s">
        <v>13371</v>
      </c>
      <c r="T1636" s="16" t="s">
        <v>14839</v>
      </c>
      <c r="U1636" s="16" t="s">
        <v>14974</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14089</v>
      </c>
      <c r="G1637" s="16" t="s">
        <v>13329</v>
      </c>
      <c r="H1637" s="16" t="s">
        <v>15178</v>
      </c>
      <c r="I1637" s="3">
        <v>41310</v>
      </c>
      <c r="J1637" s="16" t="s">
        <v>13330</v>
      </c>
      <c r="K1637" s="16" t="s">
        <v>13372</v>
      </c>
      <c r="L1637" s="16" t="s">
        <v>13332</v>
      </c>
      <c r="M1637" s="16" t="s">
        <v>13373</v>
      </c>
      <c r="N1637" s="16" t="s">
        <v>15179</v>
      </c>
      <c r="O1637" s="16" t="s">
        <v>14628</v>
      </c>
      <c r="P1637" s="3">
        <v>41310</v>
      </c>
      <c r="Q1637" s="28" t="s">
        <v>455</v>
      </c>
      <c r="R1637" s="16" t="s">
        <v>15180</v>
      </c>
      <c r="S1637" s="16" t="s">
        <v>13374</v>
      </c>
      <c r="T1637" s="16" t="s">
        <v>14839</v>
      </c>
      <c r="U1637" s="16" t="s">
        <v>14974</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14089</v>
      </c>
      <c r="G1638" s="16" t="s">
        <v>13329</v>
      </c>
      <c r="H1638" s="16" t="s">
        <v>14687</v>
      </c>
      <c r="I1638" s="3">
        <v>41303</v>
      </c>
      <c r="J1638" s="16" t="s">
        <v>13375</v>
      </c>
      <c r="K1638" s="16" t="s">
        <v>13376</v>
      </c>
      <c r="L1638" s="16" t="s">
        <v>13332</v>
      </c>
      <c r="M1638" s="16" t="s">
        <v>13377</v>
      </c>
      <c r="N1638" s="16" t="s">
        <v>14688</v>
      </c>
      <c r="O1638" s="16" t="s">
        <v>14628</v>
      </c>
      <c r="P1638" s="3">
        <v>41303</v>
      </c>
      <c r="Q1638" s="28" t="s">
        <v>455</v>
      </c>
      <c r="R1638" s="16" t="s">
        <v>14689</v>
      </c>
      <c r="S1638" s="16" t="s">
        <v>13378</v>
      </c>
      <c r="T1638" s="16" t="s">
        <v>14839</v>
      </c>
      <c r="U1638" s="16" t="s">
        <v>15159</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14089</v>
      </c>
      <c r="G1639" s="16" t="s">
        <v>13329</v>
      </c>
      <c r="H1639" s="16" t="s">
        <v>14820</v>
      </c>
      <c r="I1639" s="3">
        <v>41309</v>
      </c>
      <c r="J1639" s="16" t="s">
        <v>13330</v>
      </c>
      <c r="K1639" s="16" t="s">
        <v>13379</v>
      </c>
      <c r="L1639" s="16" t="s">
        <v>13332</v>
      </c>
      <c r="M1639" s="16" t="s">
        <v>13380</v>
      </c>
      <c r="N1639" s="16" t="s">
        <v>14821</v>
      </c>
      <c r="O1639" s="16" t="s">
        <v>14628</v>
      </c>
      <c r="P1639" s="3">
        <v>41309</v>
      </c>
      <c r="Q1639" s="28" t="s">
        <v>455</v>
      </c>
      <c r="R1639" s="16" t="s">
        <v>14822</v>
      </c>
      <c r="S1639" s="16" t="s">
        <v>13381</v>
      </c>
      <c r="T1639" s="16" t="s">
        <v>14839</v>
      </c>
      <c r="U1639" s="16" t="s">
        <v>14974</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14089</v>
      </c>
      <c r="G1640" s="16" t="s">
        <v>13329</v>
      </c>
      <c r="H1640" s="16" t="s">
        <v>14823</v>
      </c>
      <c r="I1640" s="3">
        <v>41306</v>
      </c>
      <c r="J1640" s="16" t="s">
        <v>13330</v>
      </c>
      <c r="K1640" s="16" t="s">
        <v>13382</v>
      </c>
      <c r="L1640" s="16" t="s">
        <v>13332</v>
      </c>
      <c r="M1640" s="16" t="s">
        <v>13383</v>
      </c>
      <c r="N1640" s="16" t="s">
        <v>15181</v>
      </c>
      <c r="O1640" s="16" t="s">
        <v>14630</v>
      </c>
      <c r="P1640" s="3">
        <v>41309</v>
      </c>
      <c r="Q1640" s="28" t="s">
        <v>455</v>
      </c>
      <c r="R1640" s="16" t="s">
        <v>14824</v>
      </c>
      <c r="S1640" s="16" t="s">
        <v>13384</v>
      </c>
      <c r="T1640" s="16" t="s">
        <v>14839</v>
      </c>
      <c r="U1640" s="16" t="s">
        <v>14858</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14089</v>
      </c>
      <c r="G1641" s="16" t="s">
        <v>3086</v>
      </c>
      <c r="H1641" s="16" t="s">
        <v>17621</v>
      </c>
      <c r="I1641" s="3">
        <v>41389</v>
      </c>
      <c r="J1641" s="16" t="s">
        <v>13385</v>
      </c>
      <c r="K1641" s="16" t="s">
        <v>13386</v>
      </c>
      <c r="L1641" s="16" t="s">
        <v>13387</v>
      </c>
      <c r="M1641" s="16" t="s">
        <v>13388</v>
      </c>
      <c r="N1641" s="16" t="s">
        <v>17622</v>
      </c>
      <c r="O1641" s="16" t="s">
        <v>11997</v>
      </c>
      <c r="P1641" s="3">
        <v>41389</v>
      </c>
      <c r="Q1641" s="16" t="s">
        <v>14825</v>
      </c>
      <c r="R1641" s="16" t="s">
        <v>17623</v>
      </c>
      <c r="S1641" s="16" t="s">
        <v>13389</v>
      </c>
      <c r="T1641" s="16" t="s">
        <v>14839</v>
      </c>
      <c r="U1641" s="16" t="s">
        <v>14931</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14089</v>
      </c>
      <c r="G1642" s="16" t="s">
        <v>8323</v>
      </c>
      <c r="H1642" s="16" t="s">
        <v>455</v>
      </c>
      <c r="I1642" s="16" t="s">
        <v>455</v>
      </c>
      <c r="J1642" s="16" t="s">
        <v>13390</v>
      </c>
      <c r="K1642" s="16" t="s">
        <v>13391</v>
      </c>
      <c r="L1642" s="16" t="s">
        <v>13392</v>
      </c>
      <c r="M1642" s="16" t="s">
        <v>13393</v>
      </c>
      <c r="N1642" s="16" t="s">
        <v>455</v>
      </c>
      <c r="O1642" s="16" t="s">
        <v>455</v>
      </c>
      <c r="P1642" s="16" t="s">
        <v>455</v>
      </c>
      <c r="Q1642" s="28" t="s">
        <v>14826</v>
      </c>
      <c r="R1642" s="16" t="s">
        <v>455</v>
      </c>
      <c r="S1642" s="16" t="s">
        <v>13394</v>
      </c>
      <c r="T1642" s="16" t="s">
        <v>14839</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14089</v>
      </c>
      <c r="G1643" s="16" t="s">
        <v>8323</v>
      </c>
      <c r="H1643" s="16" t="s">
        <v>19924</v>
      </c>
      <c r="I1643" s="3">
        <v>41450</v>
      </c>
      <c r="J1643" s="16" t="s">
        <v>13395</v>
      </c>
      <c r="K1643" s="16" t="s">
        <v>13396</v>
      </c>
      <c r="L1643" s="16" t="s">
        <v>13392</v>
      </c>
      <c r="M1643" s="16" t="s">
        <v>8326</v>
      </c>
      <c r="N1643" s="16" t="s">
        <v>19925</v>
      </c>
      <c r="O1643" s="16" t="s">
        <v>19926</v>
      </c>
      <c r="P1643" s="3">
        <v>41452</v>
      </c>
      <c r="Q1643" s="28" t="s">
        <v>14827</v>
      </c>
      <c r="R1643" s="16" t="s">
        <v>19927</v>
      </c>
      <c r="S1643" s="16" t="s">
        <v>13397</v>
      </c>
      <c r="T1643" s="16" t="s">
        <v>14839</v>
      </c>
      <c r="U1643" s="16" t="s">
        <v>19928</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14089</v>
      </c>
      <c r="G1644" s="16" t="s">
        <v>8323</v>
      </c>
      <c r="H1644" s="16" t="s">
        <v>18281</v>
      </c>
      <c r="I1644" s="3">
        <v>41401</v>
      </c>
      <c r="J1644" s="16" t="s">
        <v>13398</v>
      </c>
      <c r="K1644" s="16" t="s">
        <v>13399</v>
      </c>
      <c r="L1644" s="16" t="s">
        <v>13392</v>
      </c>
      <c r="M1644" s="16" t="s">
        <v>13400</v>
      </c>
      <c r="N1644" s="16" t="s">
        <v>18282</v>
      </c>
      <c r="O1644" s="16" t="s">
        <v>12031</v>
      </c>
      <c r="P1644" s="3">
        <v>41401</v>
      </c>
      <c r="Q1644" s="28" t="s">
        <v>14828</v>
      </c>
      <c r="R1644" s="16" t="s">
        <v>18283</v>
      </c>
      <c r="S1644" s="16" t="s">
        <v>13401</v>
      </c>
      <c r="T1644" s="16" t="s">
        <v>14839</v>
      </c>
      <c r="U1644" s="16" t="s">
        <v>15049</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17549</v>
      </c>
      <c r="I1645" s="3">
        <v>41388</v>
      </c>
      <c r="J1645" s="16" t="s">
        <v>13398</v>
      </c>
      <c r="K1645" s="16" t="s">
        <v>13402</v>
      </c>
      <c r="L1645" s="16" t="s">
        <v>13392</v>
      </c>
      <c r="M1645" s="16" t="s">
        <v>13403</v>
      </c>
      <c r="N1645" s="16" t="s">
        <v>17550</v>
      </c>
      <c r="O1645" s="16" t="s">
        <v>17530</v>
      </c>
      <c r="P1645" s="3">
        <v>41387</v>
      </c>
      <c r="Q1645" s="28" t="s">
        <v>455</v>
      </c>
      <c r="R1645" s="16" t="s">
        <v>17551</v>
      </c>
      <c r="S1645" s="16" t="s">
        <v>13404</v>
      </c>
      <c r="T1645" s="16" t="s">
        <v>3998</v>
      </c>
      <c r="U1645" s="16" t="s">
        <v>14882</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18582</v>
      </c>
      <c r="R1646" s="16" t="s">
        <v>455</v>
      </c>
      <c r="S1646" s="16" t="s">
        <v>13408</v>
      </c>
      <c r="T1646" s="16" t="s">
        <v>14839</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15837</v>
      </c>
      <c r="I1647" s="3">
        <v>41358</v>
      </c>
      <c r="J1647" s="16" t="s">
        <v>13409</v>
      </c>
      <c r="K1647" s="16" t="s">
        <v>13410</v>
      </c>
      <c r="L1647" s="16" t="s">
        <v>13392</v>
      </c>
      <c r="M1647" s="16" t="s">
        <v>13393</v>
      </c>
      <c r="N1647" s="16" t="s">
        <v>15838</v>
      </c>
      <c r="O1647" s="16" t="s">
        <v>3718</v>
      </c>
      <c r="P1647" s="3">
        <v>41359</v>
      </c>
      <c r="Q1647" s="28" t="s">
        <v>15763</v>
      </c>
      <c r="R1647" s="16" t="s">
        <v>15839</v>
      </c>
      <c r="S1647" s="16" t="s">
        <v>13411</v>
      </c>
      <c r="T1647" s="16" t="s">
        <v>14839</v>
      </c>
      <c r="U1647" s="16" t="s">
        <v>15840</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15841</v>
      </c>
      <c r="I1648" s="3">
        <v>41358</v>
      </c>
      <c r="J1648" s="16" t="s">
        <v>13412</v>
      </c>
      <c r="K1648" s="16" t="s">
        <v>13413</v>
      </c>
      <c r="L1648" s="16" t="s">
        <v>13392</v>
      </c>
      <c r="M1648" s="16" t="s">
        <v>15764</v>
      </c>
      <c r="N1648" s="16" t="s">
        <v>15842</v>
      </c>
      <c r="O1648" s="16" t="s">
        <v>3718</v>
      </c>
      <c r="P1648" s="3">
        <v>41359</v>
      </c>
      <c r="Q1648" s="28" t="s">
        <v>15765</v>
      </c>
      <c r="R1648" s="16" t="s">
        <v>15843</v>
      </c>
      <c r="S1648" s="16" t="s">
        <v>13414</v>
      </c>
      <c r="T1648" s="16" t="s">
        <v>14839</v>
      </c>
      <c r="U1648" s="16" t="s">
        <v>15840</v>
      </c>
      <c r="V1648" s="16">
        <v>14</v>
      </c>
      <c r="W1648" s="16">
        <v>51</v>
      </c>
      <c r="X1648" s="16">
        <v>17</v>
      </c>
      <c r="Y1648" s="16">
        <v>43</v>
      </c>
      <c r="Z1648" s="16">
        <v>55</v>
      </c>
      <c r="AA1648" s="16">
        <v>19</v>
      </c>
      <c r="AB1648" s="16" t="s">
        <v>455</v>
      </c>
      <c r="AC1648" s="16" t="s">
        <v>455</v>
      </c>
      <c r="AD1648" s="16" t="s">
        <v>455</v>
      </c>
    </row>
    <row r="1649" spans="1:30" s="16" customFormat="1" ht="180">
      <c r="A1649" s="16" t="s">
        <v>15352</v>
      </c>
      <c r="B1649" s="16">
        <v>5201</v>
      </c>
      <c r="C1649" s="3">
        <v>41253</v>
      </c>
      <c r="D1649" s="3">
        <v>41309</v>
      </c>
      <c r="E1649" s="16" t="s">
        <v>1454</v>
      </c>
      <c r="F1649" s="16" t="s">
        <v>1308</v>
      </c>
      <c r="G1649" s="16" t="s">
        <v>12190</v>
      </c>
      <c r="H1649" s="16" t="s">
        <v>455</v>
      </c>
      <c r="I1649" s="16" t="s">
        <v>455</v>
      </c>
      <c r="J1649" s="16" t="s">
        <v>12223</v>
      </c>
      <c r="K1649" s="16" t="s">
        <v>15285</v>
      </c>
      <c r="L1649" s="16" t="s">
        <v>12192</v>
      </c>
      <c r="M1649" s="16" t="s">
        <v>13415</v>
      </c>
      <c r="N1649" s="16" t="s">
        <v>455</v>
      </c>
      <c r="O1649" s="16" t="s">
        <v>455</v>
      </c>
      <c r="P1649" s="16" t="s">
        <v>455</v>
      </c>
      <c r="Q1649" s="28" t="s">
        <v>15353</v>
      </c>
      <c r="R1649" s="16" t="s">
        <v>455</v>
      </c>
      <c r="S1649" s="16" t="s">
        <v>13416</v>
      </c>
      <c r="T1649" s="16" t="s">
        <v>14839</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15615</v>
      </c>
      <c r="I1650" s="3">
        <v>41305</v>
      </c>
      <c r="J1650" s="16" t="s">
        <v>13417</v>
      </c>
      <c r="K1650" s="16" t="s">
        <v>14579</v>
      </c>
      <c r="L1650" s="16" t="s">
        <v>12192</v>
      </c>
      <c r="M1650" s="16" t="s">
        <v>13418</v>
      </c>
      <c r="N1650" s="16" t="s">
        <v>15616</v>
      </c>
      <c r="O1650" s="16" t="s">
        <v>5290</v>
      </c>
      <c r="P1650" s="3">
        <v>41341</v>
      </c>
      <c r="Q1650" s="28" t="s">
        <v>455</v>
      </c>
      <c r="R1650" s="16" t="s">
        <v>15617</v>
      </c>
      <c r="S1650" s="16" t="s">
        <v>13419</v>
      </c>
      <c r="T1650" s="16" t="s">
        <v>3998</v>
      </c>
      <c r="U1650" s="16" t="s">
        <v>14913</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15674</v>
      </c>
      <c r="I1651" s="3">
        <v>41302</v>
      </c>
      <c r="J1651" s="16" t="s">
        <v>13420</v>
      </c>
      <c r="K1651" s="16" t="s">
        <v>13421</v>
      </c>
      <c r="L1651" s="16" t="s">
        <v>12192</v>
      </c>
      <c r="M1651" s="16" t="s">
        <v>13422</v>
      </c>
      <c r="N1651" s="16" t="s">
        <v>15675</v>
      </c>
      <c r="O1651" s="16" t="s">
        <v>5290</v>
      </c>
      <c r="P1651" s="3">
        <v>41346</v>
      </c>
      <c r="Q1651" s="28" t="s">
        <v>455</v>
      </c>
      <c r="R1651" s="16" t="s">
        <v>15676</v>
      </c>
      <c r="S1651" s="16" t="s">
        <v>13423</v>
      </c>
      <c r="T1651" s="16" t="s">
        <v>14839</v>
      </c>
      <c r="U1651" s="16" t="s">
        <v>14931</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15677</v>
      </c>
      <c r="I1652" s="3">
        <v>41304</v>
      </c>
      <c r="J1652" s="16" t="s">
        <v>13424</v>
      </c>
      <c r="K1652" s="16" t="s">
        <v>14690</v>
      </c>
      <c r="L1652" s="16" t="s">
        <v>12192</v>
      </c>
      <c r="M1652" s="16" t="s">
        <v>13425</v>
      </c>
      <c r="N1652" s="16" t="s">
        <v>15678</v>
      </c>
      <c r="O1652" s="16" t="s">
        <v>5290</v>
      </c>
      <c r="P1652" s="3">
        <v>41345</v>
      </c>
      <c r="Q1652" s="28" t="s">
        <v>14691</v>
      </c>
      <c r="R1652" s="16" t="s">
        <v>15679</v>
      </c>
      <c r="S1652" s="16" t="s">
        <v>13426</v>
      </c>
      <c r="T1652" s="16" t="s">
        <v>14839</v>
      </c>
      <c r="U1652" s="16" t="s">
        <v>14931</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15680</v>
      </c>
      <c r="I1653" s="3">
        <v>41304</v>
      </c>
      <c r="J1653" s="16" t="s">
        <v>13427</v>
      </c>
      <c r="K1653" s="16" t="s">
        <v>14692</v>
      </c>
      <c r="L1653" s="16" t="s">
        <v>12192</v>
      </c>
      <c r="M1653" s="16" t="s">
        <v>13428</v>
      </c>
      <c r="N1653" s="16" t="s">
        <v>15681</v>
      </c>
      <c r="O1653" s="16" t="s">
        <v>5290</v>
      </c>
      <c r="P1653" s="3">
        <v>41346</v>
      </c>
      <c r="Q1653" s="28" t="s">
        <v>14693</v>
      </c>
      <c r="R1653" s="16" t="s">
        <v>15682</v>
      </c>
      <c r="S1653" s="16" t="s">
        <v>13429</v>
      </c>
      <c r="T1653" s="16" t="s">
        <v>14839</v>
      </c>
      <c r="U1653" s="16" t="s">
        <v>14931</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15683</v>
      </c>
      <c r="I1654" s="3">
        <v>41305</v>
      </c>
      <c r="J1654" s="16" t="s">
        <v>13430</v>
      </c>
      <c r="K1654" s="16" t="s">
        <v>14580</v>
      </c>
      <c r="L1654" s="16" t="s">
        <v>12192</v>
      </c>
      <c r="M1654" s="16" t="s">
        <v>13431</v>
      </c>
      <c r="N1654" s="16" t="s">
        <v>15684</v>
      </c>
      <c r="O1654" s="16" t="s">
        <v>5290</v>
      </c>
      <c r="P1654" s="3">
        <v>41345</v>
      </c>
      <c r="Q1654" s="28" t="s">
        <v>455</v>
      </c>
      <c r="R1654" s="16" t="s">
        <v>15685</v>
      </c>
      <c r="S1654" s="16" t="s">
        <v>13432</v>
      </c>
      <c r="T1654" s="16" t="s">
        <v>14839</v>
      </c>
      <c r="U1654" s="16" t="s">
        <v>14931</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15618</v>
      </c>
      <c r="I1655" s="3">
        <v>41302</v>
      </c>
      <c r="J1655" s="16" t="s">
        <v>13433</v>
      </c>
      <c r="K1655" s="16" t="s">
        <v>14581</v>
      </c>
      <c r="L1655" s="16" t="s">
        <v>12192</v>
      </c>
      <c r="M1655" s="16" t="s">
        <v>13434</v>
      </c>
      <c r="N1655" s="16" t="s">
        <v>15619</v>
      </c>
      <c r="O1655" s="16" t="s">
        <v>5290</v>
      </c>
      <c r="P1655" s="3">
        <v>41341</v>
      </c>
      <c r="Q1655" s="28" t="s">
        <v>455</v>
      </c>
      <c r="R1655" s="16" t="s">
        <v>15620</v>
      </c>
      <c r="S1655" s="16" t="s">
        <v>13435</v>
      </c>
      <c r="T1655" s="16" t="s">
        <v>3998</v>
      </c>
      <c r="U1655" s="16" t="s">
        <v>15086</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15686</v>
      </c>
      <c r="I1656" s="3">
        <v>41304</v>
      </c>
      <c r="J1656" s="16" t="s">
        <v>13436</v>
      </c>
      <c r="K1656" s="16" t="s">
        <v>14694</v>
      </c>
      <c r="L1656" s="16" t="s">
        <v>12192</v>
      </c>
      <c r="M1656" s="16" t="s">
        <v>13437</v>
      </c>
      <c r="N1656" s="16" t="s">
        <v>15687</v>
      </c>
      <c r="O1656" s="16" t="s">
        <v>5290</v>
      </c>
      <c r="P1656" s="3">
        <v>41346</v>
      </c>
      <c r="Q1656" s="28" t="s">
        <v>14695</v>
      </c>
      <c r="R1656" s="16" t="s">
        <v>15688</v>
      </c>
      <c r="S1656" s="16" t="s">
        <v>13438</v>
      </c>
      <c r="T1656" s="16" t="s">
        <v>14839</v>
      </c>
      <c r="U1656" s="16" t="s">
        <v>14931</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15689</v>
      </c>
      <c r="I1657" s="3">
        <v>41344</v>
      </c>
      <c r="J1657" s="16" t="s">
        <v>13439</v>
      </c>
      <c r="K1657" s="16" t="s">
        <v>14582</v>
      </c>
      <c r="L1657" s="16" t="s">
        <v>12192</v>
      </c>
      <c r="M1657" s="16" t="s">
        <v>13440</v>
      </c>
      <c r="N1657" s="16" t="s">
        <v>15690</v>
      </c>
      <c r="O1657" s="16" t="s">
        <v>5290</v>
      </c>
      <c r="P1657" s="3">
        <v>41345</v>
      </c>
      <c r="Q1657" s="28" t="s">
        <v>14696</v>
      </c>
      <c r="R1657" s="16" t="s">
        <v>15691</v>
      </c>
      <c r="S1657" s="16" t="s">
        <v>13441</v>
      </c>
      <c r="T1657" s="16" t="s">
        <v>14839</v>
      </c>
      <c r="U1657" s="16" t="s">
        <v>14970</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15621</v>
      </c>
      <c r="I1658" s="3">
        <v>41305</v>
      </c>
      <c r="J1658" s="16" t="s">
        <v>13442</v>
      </c>
      <c r="K1658" s="16" t="s">
        <v>14583</v>
      </c>
      <c r="L1658" s="16" t="s">
        <v>12192</v>
      </c>
      <c r="M1658" s="16" t="s">
        <v>13443</v>
      </c>
      <c r="N1658" s="16" t="s">
        <v>15622</v>
      </c>
      <c r="O1658" s="16" t="s">
        <v>5290</v>
      </c>
      <c r="P1658" s="3">
        <v>41341</v>
      </c>
      <c r="Q1658" s="28" t="s">
        <v>455</v>
      </c>
      <c r="R1658" s="16" t="s">
        <v>15602</v>
      </c>
      <c r="S1658" s="16" t="s">
        <v>13444</v>
      </c>
      <c r="T1658" s="16" t="s">
        <v>14839</v>
      </c>
      <c r="U1658" s="16" t="s">
        <v>15623</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15624</v>
      </c>
      <c r="I1659" s="3">
        <v>41304</v>
      </c>
      <c r="J1659" s="16" t="s">
        <v>13445</v>
      </c>
      <c r="K1659" s="16" t="s">
        <v>14697</v>
      </c>
      <c r="L1659" s="16" t="s">
        <v>12192</v>
      </c>
      <c r="M1659" s="16" t="s">
        <v>13446</v>
      </c>
      <c r="N1659" s="16" t="s">
        <v>15625</v>
      </c>
      <c r="O1659" s="16" t="s">
        <v>5265</v>
      </c>
      <c r="P1659" s="3">
        <v>41339</v>
      </c>
      <c r="Q1659" s="28" t="s">
        <v>14698</v>
      </c>
      <c r="R1659" s="16" t="s">
        <v>15626</v>
      </c>
      <c r="S1659" s="16" t="s">
        <v>13447</v>
      </c>
      <c r="T1659" s="16" t="s">
        <v>14839</v>
      </c>
      <c r="U1659" s="16" t="s">
        <v>14924</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15844</v>
      </c>
      <c r="I1660" s="3">
        <v>41305</v>
      </c>
      <c r="J1660" s="16" t="s">
        <v>13448</v>
      </c>
      <c r="K1660" s="16" t="s">
        <v>14584</v>
      </c>
      <c r="L1660" s="16" t="s">
        <v>12192</v>
      </c>
      <c r="M1660" s="16" t="s">
        <v>13449</v>
      </c>
      <c r="N1660" s="16" t="s">
        <v>15845</v>
      </c>
      <c r="O1660" s="16" t="s">
        <v>6137</v>
      </c>
      <c r="P1660" s="3">
        <v>41355</v>
      </c>
      <c r="Q1660" s="28" t="s">
        <v>14699</v>
      </c>
      <c r="R1660" s="16" t="s">
        <v>15315</v>
      </c>
      <c r="S1660" s="16" t="s">
        <v>13450</v>
      </c>
      <c r="T1660" s="16" t="s">
        <v>14839</v>
      </c>
      <c r="U1660" s="16" t="s">
        <v>15836</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15766</v>
      </c>
      <c r="I1661" s="3">
        <v>41311</v>
      </c>
      <c r="J1661" s="16" t="s">
        <v>13451</v>
      </c>
      <c r="K1661" s="16" t="s">
        <v>14700</v>
      </c>
      <c r="L1661" s="16" t="s">
        <v>12192</v>
      </c>
      <c r="M1661" s="16" t="s">
        <v>13452</v>
      </c>
      <c r="N1661" s="16" t="s">
        <v>15767</v>
      </c>
      <c r="O1661" s="16" t="s">
        <v>5290</v>
      </c>
      <c r="P1661" s="3">
        <v>41347</v>
      </c>
      <c r="Q1661" s="28" t="s">
        <v>14701</v>
      </c>
      <c r="R1661" s="16" t="s">
        <v>15768</v>
      </c>
      <c r="S1661" s="16" t="s">
        <v>13453</v>
      </c>
      <c r="T1661" s="16" t="s">
        <v>14839</v>
      </c>
      <c r="U1661" s="16" t="s">
        <v>14931</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14089</v>
      </c>
      <c r="G1662" s="16" t="s">
        <v>17670</v>
      </c>
      <c r="H1662" s="16" t="s">
        <v>17671</v>
      </c>
      <c r="I1662" s="3">
        <v>41390</v>
      </c>
      <c r="J1662" s="16" t="s">
        <v>13461</v>
      </c>
      <c r="K1662" s="16" t="s">
        <v>13462</v>
      </c>
      <c r="L1662" s="16" t="s">
        <v>13463</v>
      </c>
      <c r="M1662" s="16" t="s">
        <v>13464</v>
      </c>
      <c r="N1662" s="16" t="s">
        <v>17672</v>
      </c>
      <c r="O1662" s="16" t="s">
        <v>12031</v>
      </c>
      <c r="P1662" s="3">
        <v>41393</v>
      </c>
      <c r="Q1662" s="16" t="s">
        <v>14829</v>
      </c>
      <c r="R1662" s="16" t="s">
        <v>17673</v>
      </c>
      <c r="S1662" s="16" t="s">
        <v>13465</v>
      </c>
      <c r="T1662" s="16" t="s">
        <v>14839</v>
      </c>
      <c r="U1662" s="16" t="s">
        <v>17674</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14624</v>
      </c>
      <c r="I1663" s="3">
        <v>41302</v>
      </c>
      <c r="J1663" s="16" t="s">
        <v>13638</v>
      </c>
      <c r="K1663" s="16" t="s">
        <v>13639</v>
      </c>
      <c r="L1663" s="16" t="s">
        <v>13640</v>
      </c>
      <c r="M1663" s="16" t="s">
        <v>13641</v>
      </c>
      <c r="N1663" s="16" t="s">
        <v>14625</v>
      </c>
      <c r="O1663" s="16" t="s">
        <v>6633</v>
      </c>
      <c r="P1663" s="3">
        <v>41302</v>
      </c>
      <c r="Q1663" s="16" t="s">
        <v>13642</v>
      </c>
      <c r="R1663" s="16" t="s">
        <v>11715</v>
      </c>
      <c r="S1663" s="16" t="s">
        <v>11716</v>
      </c>
      <c r="T1663" s="16" t="s">
        <v>3998</v>
      </c>
      <c r="U1663" s="16" t="s">
        <v>15031</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14089</v>
      </c>
      <c r="G1664" s="16" t="s">
        <v>13751</v>
      </c>
      <c r="H1664" s="16" t="s">
        <v>17552</v>
      </c>
      <c r="I1664" s="3">
        <v>41386</v>
      </c>
      <c r="J1664" s="16" t="s">
        <v>16081</v>
      </c>
      <c r="K1664" s="16" t="s">
        <v>16082</v>
      </c>
      <c r="L1664" s="16" t="s">
        <v>16083</v>
      </c>
      <c r="M1664" s="16" t="s">
        <v>16084</v>
      </c>
      <c r="N1664" s="16" t="s">
        <v>17553</v>
      </c>
      <c r="O1664" s="16" t="s">
        <v>11997</v>
      </c>
      <c r="P1664" s="3">
        <v>41386</v>
      </c>
      <c r="Q1664" s="28" t="s">
        <v>455</v>
      </c>
      <c r="R1664" s="16" t="s">
        <v>17554</v>
      </c>
      <c r="S1664" s="16" t="s">
        <v>17066</v>
      </c>
      <c r="T1664" s="16" t="s">
        <v>14839</v>
      </c>
      <c r="U1664" s="16" t="s">
        <v>14931</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14089</v>
      </c>
      <c r="G1665" s="16" t="s">
        <v>13871</v>
      </c>
      <c r="H1665" s="16" t="s">
        <v>17067</v>
      </c>
      <c r="I1665" s="3">
        <v>41381</v>
      </c>
      <c r="J1665" s="16" t="s">
        <v>16085</v>
      </c>
      <c r="K1665" s="16" t="s">
        <v>16086</v>
      </c>
      <c r="L1665" s="16" t="s">
        <v>16087</v>
      </c>
      <c r="M1665" s="16" t="s">
        <v>16088</v>
      </c>
      <c r="N1665" s="16" t="s">
        <v>17068</v>
      </c>
      <c r="O1665" s="16" t="s">
        <v>13467</v>
      </c>
      <c r="P1665" s="3">
        <v>41382</v>
      </c>
      <c r="Q1665" s="28" t="s">
        <v>455</v>
      </c>
      <c r="R1665" s="16" t="s">
        <v>17069</v>
      </c>
      <c r="S1665" s="16" t="s">
        <v>17070</v>
      </c>
      <c r="T1665" s="16" t="s">
        <v>14839</v>
      </c>
      <c r="U1665" s="16" t="s">
        <v>17071</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14089</v>
      </c>
      <c r="G1666" s="16" t="s">
        <v>13676</v>
      </c>
      <c r="H1666" s="16" t="s">
        <v>17072</v>
      </c>
      <c r="I1666" s="3">
        <v>41383</v>
      </c>
      <c r="J1666" s="16" t="s">
        <v>16089</v>
      </c>
      <c r="K1666" s="16" t="s">
        <v>16090</v>
      </c>
      <c r="L1666" s="16" t="s">
        <v>16091</v>
      </c>
      <c r="M1666" s="16" t="s">
        <v>16092</v>
      </c>
      <c r="N1666" s="16" t="s">
        <v>17555</v>
      </c>
      <c r="O1666" s="16" t="s">
        <v>12726</v>
      </c>
      <c r="P1666" s="3">
        <v>41386</v>
      </c>
      <c r="Q1666" s="28" t="s">
        <v>455</v>
      </c>
      <c r="R1666" s="16" t="s">
        <v>17073</v>
      </c>
      <c r="S1666" s="16" t="s">
        <v>16093</v>
      </c>
      <c r="T1666" s="16" t="s">
        <v>14839</v>
      </c>
      <c r="U1666" s="16" t="s">
        <v>14931</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14089</v>
      </c>
      <c r="G1667" s="16" t="s">
        <v>13676</v>
      </c>
      <c r="H1667" s="16" t="s">
        <v>17556</v>
      </c>
      <c r="I1667" s="3">
        <v>41383</v>
      </c>
      <c r="J1667" s="16" t="s">
        <v>20442</v>
      </c>
      <c r="K1667" s="16" t="s">
        <v>16094</v>
      </c>
      <c r="L1667" s="16" t="s">
        <v>16091</v>
      </c>
      <c r="M1667" s="16" t="s">
        <v>16097</v>
      </c>
      <c r="N1667" s="16" t="s">
        <v>17557</v>
      </c>
      <c r="O1667" s="16" t="s">
        <v>12652</v>
      </c>
      <c r="P1667" s="3">
        <v>41383</v>
      </c>
      <c r="Q1667" s="28" t="s">
        <v>455</v>
      </c>
      <c r="R1667" s="16" t="s">
        <v>17073</v>
      </c>
      <c r="S1667" s="16" t="s">
        <v>16095</v>
      </c>
      <c r="T1667" s="16" t="s">
        <v>14839</v>
      </c>
      <c r="U1667" s="16" t="s">
        <v>14931</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14089</v>
      </c>
      <c r="G1668" s="16" t="s">
        <v>13676</v>
      </c>
      <c r="H1668" s="16" t="s">
        <v>17558</v>
      </c>
      <c r="I1668" s="3">
        <v>41386</v>
      </c>
      <c r="J1668" s="16" t="s">
        <v>20443</v>
      </c>
      <c r="K1668" s="16" t="s">
        <v>16096</v>
      </c>
      <c r="L1668" s="16" t="s">
        <v>16091</v>
      </c>
      <c r="M1668" s="16" t="s">
        <v>20444</v>
      </c>
      <c r="N1668" s="16" t="s">
        <v>17559</v>
      </c>
      <c r="O1668" s="16" t="s">
        <v>12726</v>
      </c>
      <c r="P1668" s="3">
        <v>41386</v>
      </c>
      <c r="Q1668" s="28" t="s">
        <v>455</v>
      </c>
      <c r="R1668" s="16" t="s">
        <v>17560</v>
      </c>
      <c r="S1668" s="16" t="s">
        <v>16098</v>
      </c>
      <c r="T1668" s="16" t="s">
        <v>14839</v>
      </c>
      <c r="U1668" s="16" t="s">
        <v>14931</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14089</v>
      </c>
      <c r="G1669" s="16" t="s">
        <v>13674</v>
      </c>
      <c r="H1669" s="16" t="s">
        <v>17624</v>
      </c>
      <c r="I1669" s="3">
        <v>41388</v>
      </c>
      <c r="J1669" s="16" t="s">
        <v>16099</v>
      </c>
      <c r="K1669" s="16" t="s">
        <v>16100</v>
      </c>
      <c r="L1669" s="16" t="s">
        <v>16101</v>
      </c>
      <c r="M1669" s="16" t="s">
        <v>16102</v>
      </c>
      <c r="N1669" s="16" t="s">
        <v>17625</v>
      </c>
      <c r="O1669" s="16" t="s">
        <v>12726</v>
      </c>
      <c r="P1669" s="3">
        <v>41388</v>
      </c>
      <c r="Q1669" s="28" t="s">
        <v>455</v>
      </c>
      <c r="R1669" s="16" t="s">
        <v>17626</v>
      </c>
      <c r="S1669" s="16" t="s">
        <v>16103</v>
      </c>
      <c r="T1669" s="16" t="s">
        <v>14839</v>
      </c>
      <c r="U1669" s="16" t="s">
        <v>15049</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14089</v>
      </c>
      <c r="G1670" s="16" t="s">
        <v>13674</v>
      </c>
      <c r="H1670" s="16" t="s">
        <v>17627</v>
      </c>
      <c r="I1670" s="3">
        <v>41388</v>
      </c>
      <c r="J1670" s="16" t="s">
        <v>20445</v>
      </c>
      <c r="K1670" s="16" t="s">
        <v>20446</v>
      </c>
      <c r="L1670" s="16" t="s">
        <v>16101</v>
      </c>
      <c r="M1670" s="16" t="s">
        <v>16106</v>
      </c>
      <c r="N1670" s="16" t="s">
        <v>17628</v>
      </c>
      <c r="O1670" s="16" t="s">
        <v>12803</v>
      </c>
      <c r="P1670" s="3">
        <v>41389</v>
      </c>
      <c r="Q1670" s="28" t="s">
        <v>455</v>
      </c>
      <c r="R1670" s="16" t="s">
        <v>17629</v>
      </c>
      <c r="S1670" s="16" t="s">
        <v>16104</v>
      </c>
      <c r="T1670" s="16" t="s">
        <v>14839</v>
      </c>
      <c r="U1670" s="16" t="s">
        <v>15836</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14089</v>
      </c>
      <c r="G1671" s="16" t="s">
        <v>13674</v>
      </c>
      <c r="H1671" s="16" t="s">
        <v>17630</v>
      </c>
      <c r="I1671" s="3">
        <v>41389</v>
      </c>
      <c r="J1671" s="16" t="s">
        <v>20447</v>
      </c>
      <c r="K1671" s="16" t="s">
        <v>16105</v>
      </c>
      <c r="L1671" s="16" t="s">
        <v>16101</v>
      </c>
      <c r="M1671" s="16">
        <v>3138551565</v>
      </c>
      <c r="N1671" s="16" t="s">
        <v>17675</v>
      </c>
      <c r="O1671" s="16" t="s">
        <v>12726</v>
      </c>
      <c r="P1671" s="3">
        <v>41389</v>
      </c>
      <c r="Q1671" s="28" t="s">
        <v>455</v>
      </c>
      <c r="R1671" s="16" t="s">
        <v>17631</v>
      </c>
      <c r="S1671" s="16" t="s">
        <v>16107</v>
      </c>
      <c r="T1671" s="16" t="s">
        <v>14839</v>
      </c>
      <c r="U1671" s="16" t="s">
        <v>14931</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14089</v>
      </c>
      <c r="G1672" s="16" t="s">
        <v>13674</v>
      </c>
      <c r="H1672" s="16" t="s">
        <v>17632</v>
      </c>
      <c r="I1672" s="3">
        <v>41389</v>
      </c>
      <c r="J1672" s="16" t="s">
        <v>20448</v>
      </c>
      <c r="K1672" s="16" t="s">
        <v>16108</v>
      </c>
      <c r="L1672" s="16" t="s">
        <v>16101</v>
      </c>
      <c r="M1672" s="16">
        <v>3186728711</v>
      </c>
      <c r="N1672" s="16" t="s">
        <v>17633</v>
      </c>
      <c r="O1672" s="16" t="s">
        <v>12803</v>
      </c>
      <c r="P1672" s="3">
        <v>41389</v>
      </c>
      <c r="Q1672" s="28" t="s">
        <v>455</v>
      </c>
      <c r="R1672" s="16" t="s">
        <v>17634</v>
      </c>
      <c r="S1672" s="16" t="s">
        <v>16109</v>
      </c>
      <c r="T1672" s="16" t="s">
        <v>14839</v>
      </c>
      <c r="U1672" s="16" t="s">
        <v>15836</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14089</v>
      </c>
      <c r="G1673" s="16" t="s">
        <v>13674</v>
      </c>
      <c r="H1673" s="16" t="s">
        <v>17635</v>
      </c>
      <c r="I1673" s="3">
        <v>41389</v>
      </c>
      <c r="J1673" s="16" t="s">
        <v>16110</v>
      </c>
      <c r="K1673" s="16" t="s">
        <v>16111</v>
      </c>
      <c r="L1673" s="16" t="s">
        <v>16101</v>
      </c>
      <c r="M1673" s="16" t="s">
        <v>16112</v>
      </c>
      <c r="N1673" s="16" t="s">
        <v>17636</v>
      </c>
      <c r="O1673" s="16" t="s">
        <v>12726</v>
      </c>
      <c r="P1673" s="3">
        <v>41389</v>
      </c>
      <c r="Q1673" s="28" t="s">
        <v>455</v>
      </c>
      <c r="R1673" s="16" t="s">
        <v>17637</v>
      </c>
      <c r="S1673" s="16" t="s">
        <v>16113</v>
      </c>
      <c r="T1673" s="16" t="s">
        <v>14839</v>
      </c>
      <c r="U1673" s="16" t="s">
        <v>14974</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14089</v>
      </c>
      <c r="G1674" s="16" t="s">
        <v>13690</v>
      </c>
      <c r="H1674" s="16" t="s">
        <v>17638</v>
      </c>
      <c r="I1674" s="3">
        <v>41388</v>
      </c>
      <c r="J1674" s="16" t="s">
        <v>16114</v>
      </c>
      <c r="K1674" s="16" t="s">
        <v>16115</v>
      </c>
      <c r="L1674" s="16" t="s">
        <v>16116</v>
      </c>
      <c r="M1674" s="16" t="s">
        <v>16117</v>
      </c>
      <c r="N1674" s="16" t="s">
        <v>17639</v>
      </c>
      <c r="O1674" s="16" t="s">
        <v>12031</v>
      </c>
      <c r="P1674" s="3">
        <v>41389</v>
      </c>
      <c r="Q1674" s="28" t="s">
        <v>455</v>
      </c>
      <c r="R1674" s="16" t="s">
        <v>17640</v>
      </c>
      <c r="S1674" s="16" t="s">
        <v>16118</v>
      </c>
      <c r="T1674" s="16" t="s">
        <v>14839</v>
      </c>
      <c r="U1674" s="16" t="s">
        <v>15963</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14089</v>
      </c>
      <c r="G1675" s="16" t="s">
        <v>13690</v>
      </c>
      <c r="H1675" s="16" t="s">
        <v>18504</v>
      </c>
      <c r="I1675" s="3">
        <v>41404</v>
      </c>
      <c r="J1675" s="16" t="s">
        <v>16119</v>
      </c>
      <c r="K1675" s="16" t="s">
        <v>18010</v>
      </c>
      <c r="L1675" s="16" t="s">
        <v>16116</v>
      </c>
      <c r="M1675" s="16" t="s">
        <v>16117</v>
      </c>
      <c r="N1675" s="16" t="s">
        <v>18505</v>
      </c>
      <c r="O1675" s="16" t="s">
        <v>11997</v>
      </c>
      <c r="P1675" s="3">
        <v>41404</v>
      </c>
      <c r="Q1675" s="28" t="s">
        <v>18011</v>
      </c>
      <c r="R1675" s="16" t="s">
        <v>18506</v>
      </c>
      <c r="S1675" s="16" t="s">
        <v>17893</v>
      </c>
      <c r="T1675" s="16" t="s">
        <v>14839</v>
      </c>
      <c r="U1675" s="16" t="s">
        <v>15049</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14089</v>
      </c>
      <c r="G1676" s="16" t="s">
        <v>13690</v>
      </c>
      <c r="H1676" s="16" t="s">
        <v>17641</v>
      </c>
      <c r="I1676" s="3">
        <v>41388</v>
      </c>
      <c r="J1676" s="16" t="s">
        <v>16120</v>
      </c>
      <c r="K1676" s="16" t="s">
        <v>16121</v>
      </c>
      <c r="L1676" s="16" t="s">
        <v>16116</v>
      </c>
      <c r="M1676" s="16" t="s">
        <v>16117</v>
      </c>
      <c r="N1676" s="16" t="s">
        <v>17642</v>
      </c>
      <c r="O1676" s="16" t="s">
        <v>12031</v>
      </c>
      <c r="P1676" s="3">
        <v>41388</v>
      </c>
      <c r="Q1676" s="28" t="s">
        <v>455</v>
      </c>
      <c r="R1676" s="16" t="s">
        <v>17643</v>
      </c>
      <c r="S1676" s="16" t="s">
        <v>16122</v>
      </c>
      <c r="T1676" s="16" t="s">
        <v>14839</v>
      </c>
      <c r="U1676" s="16" t="s">
        <v>14974</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14089</v>
      </c>
      <c r="G1677" s="16" t="s">
        <v>160</v>
      </c>
      <c r="H1677" s="16" t="s">
        <v>18284</v>
      </c>
      <c r="I1677" s="3">
        <v>41402</v>
      </c>
      <c r="J1677" s="16" t="s">
        <v>16123</v>
      </c>
      <c r="K1677" s="16" t="s">
        <v>16124</v>
      </c>
      <c r="L1677" s="16" t="s">
        <v>4185</v>
      </c>
      <c r="M1677" s="16" t="s">
        <v>16125</v>
      </c>
      <c r="N1677" s="16" t="s">
        <v>18285</v>
      </c>
      <c r="O1677" s="16" t="s">
        <v>12031</v>
      </c>
      <c r="P1677" s="3">
        <v>41402</v>
      </c>
      <c r="Q1677" s="28" t="s">
        <v>455</v>
      </c>
      <c r="R1677" s="16" t="s">
        <v>18286</v>
      </c>
      <c r="S1677" s="16" t="s">
        <v>16126</v>
      </c>
      <c r="T1677" s="16" t="s">
        <v>14839</v>
      </c>
      <c r="U1677" s="16" t="s">
        <v>15049</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14089</v>
      </c>
      <c r="G1678" s="16" t="s">
        <v>160</v>
      </c>
      <c r="H1678" s="16" t="s">
        <v>18287</v>
      </c>
      <c r="I1678" s="3">
        <v>41402</v>
      </c>
      <c r="J1678" s="16" t="s">
        <v>16127</v>
      </c>
      <c r="K1678" s="16" t="s">
        <v>16128</v>
      </c>
      <c r="L1678" s="16" t="s">
        <v>4185</v>
      </c>
      <c r="M1678" s="16" t="s">
        <v>16129</v>
      </c>
      <c r="N1678" s="16" t="s">
        <v>18288</v>
      </c>
      <c r="O1678" s="16" t="s">
        <v>11997</v>
      </c>
      <c r="P1678" s="3">
        <v>41402</v>
      </c>
      <c r="Q1678" s="28" t="s">
        <v>455</v>
      </c>
      <c r="R1678" s="16" t="s">
        <v>18289</v>
      </c>
      <c r="S1678" s="16" t="s">
        <v>16130</v>
      </c>
      <c r="T1678" s="16" t="s">
        <v>14839</v>
      </c>
      <c r="U1678" s="16" t="s">
        <v>14931</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14089</v>
      </c>
      <c r="G1679" s="16" t="s">
        <v>160</v>
      </c>
      <c r="H1679" s="16" t="s">
        <v>18480</v>
      </c>
      <c r="I1679" s="3">
        <v>41403</v>
      </c>
      <c r="J1679" s="16" t="s">
        <v>16131</v>
      </c>
      <c r="K1679" s="16" t="s">
        <v>16132</v>
      </c>
      <c r="L1679" s="16" t="s">
        <v>4185</v>
      </c>
      <c r="M1679" s="16" t="s">
        <v>16133</v>
      </c>
      <c r="N1679" s="16" t="s">
        <v>18481</v>
      </c>
      <c r="O1679" s="16" t="s">
        <v>12031</v>
      </c>
      <c r="P1679" s="3">
        <v>41403</v>
      </c>
      <c r="Q1679" s="28" t="s">
        <v>455</v>
      </c>
      <c r="R1679" s="16" t="s">
        <v>18482</v>
      </c>
      <c r="S1679" s="16" t="s">
        <v>16134</v>
      </c>
      <c r="T1679" s="16" t="s">
        <v>14839</v>
      </c>
      <c r="U1679" s="16" t="s">
        <v>15049</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14089</v>
      </c>
      <c r="G1680" s="16" t="s">
        <v>13665</v>
      </c>
      <c r="H1680" s="16" t="s">
        <v>17561</v>
      </c>
      <c r="I1680" s="3">
        <v>41386</v>
      </c>
      <c r="J1680" s="16" t="s">
        <v>20449</v>
      </c>
      <c r="K1680" s="16" t="s">
        <v>16136</v>
      </c>
      <c r="L1680" s="16" t="s">
        <v>16137</v>
      </c>
      <c r="M1680" s="16">
        <v>3735415391</v>
      </c>
      <c r="N1680" s="16" t="s">
        <v>17562</v>
      </c>
      <c r="O1680" s="16" t="s">
        <v>11997</v>
      </c>
      <c r="P1680" s="3">
        <v>41386</v>
      </c>
      <c r="Q1680" s="28" t="s">
        <v>455</v>
      </c>
      <c r="R1680" s="16" t="s">
        <v>17563</v>
      </c>
      <c r="S1680" s="16" t="s">
        <v>16139</v>
      </c>
      <c r="T1680" s="16" t="s">
        <v>14839</v>
      </c>
      <c r="U1680" s="16" t="s">
        <v>14931</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14089</v>
      </c>
      <c r="G1681" s="16" t="s">
        <v>13665</v>
      </c>
      <c r="H1681" s="16" t="s">
        <v>17564</v>
      </c>
      <c r="I1681" s="3">
        <v>41386</v>
      </c>
      <c r="J1681" s="16" t="s">
        <v>20450</v>
      </c>
      <c r="K1681" s="16" t="s">
        <v>16140</v>
      </c>
      <c r="L1681" s="16" t="s">
        <v>16137</v>
      </c>
      <c r="M1681" s="16" t="s">
        <v>20451</v>
      </c>
      <c r="N1681" s="16" t="s">
        <v>17565</v>
      </c>
      <c r="O1681" s="16" t="s">
        <v>11997</v>
      </c>
      <c r="P1681" s="3">
        <v>41386</v>
      </c>
      <c r="Q1681" s="28" t="s">
        <v>455</v>
      </c>
      <c r="R1681" s="16" t="s">
        <v>11142</v>
      </c>
      <c r="S1681" s="16" t="s">
        <v>16141</v>
      </c>
      <c r="T1681" s="16" t="s">
        <v>14839</v>
      </c>
      <c r="U1681" s="16" t="s">
        <v>14931</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14089</v>
      </c>
      <c r="G1682" s="16" t="s">
        <v>13665</v>
      </c>
      <c r="H1682" s="16" t="s">
        <v>455</v>
      </c>
      <c r="I1682" s="16" t="s">
        <v>455</v>
      </c>
      <c r="J1682" s="16" t="s">
        <v>16135</v>
      </c>
      <c r="K1682" s="16" t="s">
        <v>16142</v>
      </c>
      <c r="L1682" s="16" t="s">
        <v>16137</v>
      </c>
      <c r="M1682" s="16" t="s">
        <v>16138</v>
      </c>
      <c r="N1682" s="16" t="s">
        <v>455</v>
      </c>
      <c r="O1682" s="16" t="s">
        <v>455</v>
      </c>
      <c r="P1682" s="16" t="s">
        <v>455</v>
      </c>
      <c r="Q1682" s="28" t="s">
        <v>17676</v>
      </c>
      <c r="R1682" s="16" t="s">
        <v>455</v>
      </c>
      <c r="S1682" s="16" t="s">
        <v>16143</v>
      </c>
      <c r="T1682" s="16" t="s">
        <v>14839</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14089</v>
      </c>
      <c r="G1683" s="16" t="s">
        <v>13665</v>
      </c>
      <c r="H1683" s="16" t="s">
        <v>17566</v>
      </c>
      <c r="I1683" s="3">
        <v>41383</v>
      </c>
      <c r="J1683" s="16" t="s">
        <v>16135</v>
      </c>
      <c r="K1683" s="16" t="s">
        <v>16144</v>
      </c>
      <c r="L1683" s="16" t="s">
        <v>16137</v>
      </c>
      <c r="M1683" s="16" t="s">
        <v>16138</v>
      </c>
      <c r="N1683" s="16" t="s">
        <v>17567</v>
      </c>
      <c r="O1683" s="16" t="s">
        <v>12031</v>
      </c>
      <c r="P1683" s="3">
        <v>41383</v>
      </c>
      <c r="Q1683" s="28" t="s">
        <v>455</v>
      </c>
      <c r="R1683" s="16" t="s">
        <v>17568</v>
      </c>
      <c r="S1683" s="16" t="s">
        <v>16145</v>
      </c>
      <c r="T1683" s="16" t="s">
        <v>14839</v>
      </c>
      <c r="U1683" s="16" t="s">
        <v>17569</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14089</v>
      </c>
      <c r="G1684" s="16" t="s">
        <v>13667</v>
      </c>
      <c r="H1684" s="16" t="s">
        <v>19204</v>
      </c>
      <c r="I1684" s="3">
        <v>41414</v>
      </c>
      <c r="J1684" s="16" t="s">
        <v>20452</v>
      </c>
      <c r="K1684" s="16" t="s">
        <v>16146</v>
      </c>
      <c r="L1684" s="16" t="s">
        <v>16147</v>
      </c>
      <c r="M1684" s="16" t="s">
        <v>16148</v>
      </c>
      <c r="N1684" s="16" t="s">
        <v>19205</v>
      </c>
      <c r="O1684" s="16" t="s">
        <v>12652</v>
      </c>
      <c r="P1684" s="3">
        <v>41414</v>
      </c>
      <c r="Q1684" s="28" t="s">
        <v>455</v>
      </c>
      <c r="R1684" s="16" t="s">
        <v>19206</v>
      </c>
      <c r="S1684" s="16" t="s">
        <v>16149</v>
      </c>
      <c r="T1684" s="16" t="s">
        <v>14839</v>
      </c>
      <c r="U1684" s="16" t="s">
        <v>14931</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14089</v>
      </c>
      <c r="G1685" s="16" t="s">
        <v>13679</v>
      </c>
      <c r="H1685" s="16" t="s">
        <v>17786</v>
      </c>
      <c r="I1685" s="3">
        <v>41396</v>
      </c>
      <c r="J1685" s="16" t="s">
        <v>16150</v>
      </c>
      <c r="K1685" s="16" t="s">
        <v>16151</v>
      </c>
      <c r="L1685" s="16" t="s">
        <v>16152</v>
      </c>
      <c r="M1685" s="16" t="s">
        <v>16153</v>
      </c>
      <c r="N1685" s="16" t="s">
        <v>17787</v>
      </c>
      <c r="O1685" s="16" t="s">
        <v>12031</v>
      </c>
      <c r="P1685" s="3">
        <v>41396</v>
      </c>
      <c r="Q1685" s="28" t="s">
        <v>455</v>
      </c>
      <c r="R1685" s="16" t="s">
        <v>17788</v>
      </c>
      <c r="S1685" s="16" t="s">
        <v>16154</v>
      </c>
      <c r="T1685" s="16" t="s">
        <v>14839</v>
      </c>
      <c r="U1685" s="16" t="s">
        <v>15049</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14089</v>
      </c>
      <c r="G1686" s="16" t="s">
        <v>13679</v>
      </c>
      <c r="H1686" s="16" t="s">
        <v>17789</v>
      </c>
      <c r="I1686" s="3">
        <v>41397</v>
      </c>
      <c r="J1686" s="16" t="s">
        <v>16155</v>
      </c>
      <c r="K1686" s="16" t="s">
        <v>16156</v>
      </c>
      <c r="L1686" s="16" t="s">
        <v>16152</v>
      </c>
      <c r="M1686" s="16" t="s">
        <v>16157</v>
      </c>
      <c r="N1686" s="16" t="s">
        <v>17790</v>
      </c>
      <c r="O1686" s="16" t="s">
        <v>12031</v>
      </c>
      <c r="P1686" s="3">
        <v>41397</v>
      </c>
      <c r="Q1686" s="28" t="s">
        <v>455</v>
      </c>
      <c r="R1686" s="16" t="s">
        <v>17791</v>
      </c>
      <c r="S1686" s="16" t="s">
        <v>16158</v>
      </c>
      <c r="T1686" s="16" t="s">
        <v>14839</v>
      </c>
      <c r="U1686" s="16" t="s">
        <v>15855</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14089</v>
      </c>
      <c r="G1687" s="16" t="s">
        <v>13679</v>
      </c>
      <c r="H1687" s="16" t="s">
        <v>17677</v>
      </c>
      <c r="I1687" s="3">
        <v>41393</v>
      </c>
      <c r="J1687" s="16" t="s">
        <v>16159</v>
      </c>
      <c r="K1687" s="16" t="s">
        <v>16160</v>
      </c>
      <c r="L1687" s="16" t="s">
        <v>16152</v>
      </c>
      <c r="M1687" s="16" t="s">
        <v>16161</v>
      </c>
      <c r="N1687" s="16" t="s">
        <v>17717</v>
      </c>
      <c r="O1687" s="16" t="s">
        <v>12031</v>
      </c>
      <c r="P1687" s="3">
        <v>41394</v>
      </c>
      <c r="Q1687" s="28" t="s">
        <v>455</v>
      </c>
      <c r="R1687" s="16" t="s">
        <v>17678</v>
      </c>
      <c r="S1687" s="16" t="s">
        <v>16162</v>
      </c>
      <c r="T1687" s="16" t="s">
        <v>14839</v>
      </c>
      <c r="U1687" s="16" t="s">
        <v>15836</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14089</v>
      </c>
      <c r="G1688" s="16" t="s">
        <v>13679</v>
      </c>
      <c r="H1688" s="16" t="s">
        <v>17718</v>
      </c>
      <c r="I1688" s="3">
        <v>41394</v>
      </c>
      <c r="J1688" s="16" t="s">
        <v>16163</v>
      </c>
      <c r="K1688" s="16" t="s">
        <v>16164</v>
      </c>
      <c r="L1688" s="16" t="s">
        <v>16152</v>
      </c>
      <c r="M1688" s="16" t="s">
        <v>16165</v>
      </c>
      <c r="N1688" s="16" t="s">
        <v>17719</v>
      </c>
      <c r="O1688" s="16" t="s">
        <v>11997</v>
      </c>
      <c r="P1688" s="3">
        <v>41394</v>
      </c>
      <c r="Q1688" s="28" t="s">
        <v>455</v>
      </c>
      <c r="R1688" s="16" t="s">
        <v>17720</v>
      </c>
      <c r="S1688" s="16" t="s">
        <v>16166</v>
      </c>
      <c r="T1688" s="16" t="s">
        <v>14839</v>
      </c>
      <c r="U1688" s="16" t="s">
        <v>14931</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14089</v>
      </c>
      <c r="G1689" s="16" t="s">
        <v>13679</v>
      </c>
      <c r="H1689" s="16" t="s">
        <v>17721</v>
      </c>
      <c r="I1689" s="3">
        <v>41394</v>
      </c>
      <c r="J1689" s="16" t="s">
        <v>20550</v>
      </c>
      <c r="K1689" s="16" t="s">
        <v>16167</v>
      </c>
      <c r="L1689" s="16" t="s">
        <v>16152</v>
      </c>
      <c r="M1689" s="16" t="s">
        <v>16168</v>
      </c>
      <c r="N1689" s="16" t="s">
        <v>17722</v>
      </c>
      <c r="O1689" s="16" t="s">
        <v>12031</v>
      </c>
      <c r="P1689" s="3">
        <v>41394</v>
      </c>
      <c r="Q1689" s="28" t="s">
        <v>455</v>
      </c>
      <c r="R1689" s="16" t="s">
        <v>17723</v>
      </c>
      <c r="S1689" s="16" t="s">
        <v>16169</v>
      </c>
      <c r="T1689" s="16" t="s">
        <v>14839</v>
      </c>
      <c r="U1689" s="16" t="s">
        <v>17724</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14089</v>
      </c>
      <c r="G1690" s="16" t="s">
        <v>13679</v>
      </c>
      <c r="H1690" s="16" t="s">
        <v>17889</v>
      </c>
      <c r="I1690" s="3">
        <v>41397</v>
      </c>
      <c r="J1690" s="16" t="s">
        <v>16170</v>
      </c>
      <c r="K1690" s="16" t="s">
        <v>16171</v>
      </c>
      <c r="L1690" s="16" t="s">
        <v>16152</v>
      </c>
      <c r="M1690" s="16" t="s">
        <v>16172</v>
      </c>
      <c r="N1690" s="16" t="s">
        <v>18012</v>
      </c>
      <c r="O1690" s="16" t="s">
        <v>11997</v>
      </c>
      <c r="P1690" s="3">
        <v>41400</v>
      </c>
      <c r="Q1690" s="28" t="s">
        <v>455</v>
      </c>
      <c r="R1690" s="16" t="s">
        <v>18013</v>
      </c>
      <c r="S1690" s="16" t="s">
        <v>16173</v>
      </c>
      <c r="T1690" s="16" t="s">
        <v>14839</v>
      </c>
      <c r="U1690" s="16" t="s">
        <v>14931</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14089</v>
      </c>
      <c r="G1691" s="16" t="s">
        <v>13679</v>
      </c>
      <c r="H1691" s="16" t="s">
        <v>17792</v>
      </c>
      <c r="I1691" s="3">
        <v>41396</v>
      </c>
      <c r="J1691" s="16" t="s">
        <v>16174</v>
      </c>
      <c r="K1691" s="16" t="s">
        <v>16175</v>
      </c>
      <c r="L1691" s="16" t="s">
        <v>16152</v>
      </c>
      <c r="M1691" s="16" t="s">
        <v>16176</v>
      </c>
      <c r="N1691" s="16" t="s">
        <v>17793</v>
      </c>
      <c r="O1691" s="16" t="s">
        <v>11997</v>
      </c>
      <c r="P1691" s="3">
        <v>41397</v>
      </c>
      <c r="Q1691" s="28" t="s">
        <v>455</v>
      </c>
      <c r="R1691" s="16" t="s">
        <v>17794</v>
      </c>
      <c r="S1691" s="16" t="s">
        <v>16177</v>
      </c>
      <c r="T1691" s="16" t="s">
        <v>14839</v>
      </c>
      <c r="U1691" s="16" t="s">
        <v>14931</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14089</v>
      </c>
      <c r="G1692" s="16" t="s">
        <v>163</v>
      </c>
      <c r="H1692" s="16" t="s">
        <v>17725</v>
      </c>
      <c r="I1692" s="3">
        <v>41394</v>
      </c>
      <c r="J1692" s="16" t="s">
        <v>16178</v>
      </c>
      <c r="K1692" s="16" t="s">
        <v>16179</v>
      </c>
      <c r="L1692" s="16" t="s">
        <v>4188</v>
      </c>
      <c r="M1692" s="16" t="s">
        <v>16180</v>
      </c>
      <c r="N1692" s="16" t="s">
        <v>17795</v>
      </c>
      <c r="O1692" s="16" t="s">
        <v>12652</v>
      </c>
      <c r="P1692" s="3">
        <v>41396</v>
      </c>
      <c r="Q1692" s="28" t="s">
        <v>455</v>
      </c>
      <c r="R1692" s="16" t="s">
        <v>17726</v>
      </c>
      <c r="S1692" s="16" t="s">
        <v>16181</v>
      </c>
      <c r="T1692" s="16" t="s">
        <v>14839</v>
      </c>
      <c r="U1692" s="16" t="s">
        <v>14970</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14089</v>
      </c>
      <c r="G1693" s="16" t="s">
        <v>163</v>
      </c>
      <c r="H1693" s="16" t="s">
        <v>17727</v>
      </c>
      <c r="I1693" s="3">
        <v>41394</v>
      </c>
      <c r="J1693" s="16" t="s">
        <v>16182</v>
      </c>
      <c r="K1693" s="16" t="s">
        <v>20084</v>
      </c>
      <c r="L1693" s="16" t="s">
        <v>4188</v>
      </c>
      <c r="M1693" s="16" t="s">
        <v>16183</v>
      </c>
      <c r="N1693" s="16" t="s">
        <v>20085</v>
      </c>
      <c r="O1693" s="16" t="s">
        <v>20086</v>
      </c>
      <c r="P1693" s="3">
        <v>41453</v>
      </c>
      <c r="Q1693" s="16" t="s">
        <v>19929</v>
      </c>
      <c r="R1693" s="16" t="s">
        <v>17728</v>
      </c>
      <c r="S1693" s="16" t="s">
        <v>16184</v>
      </c>
      <c r="T1693" s="16" t="s">
        <v>14839</v>
      </c>
      <c r="U1693" s="16" t="s">
        <v>14931</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14089</v>
      </c>
      <c r="G1694" s="16" t="s">
        <v>163</v>
      </c>
      <c r="H1694" s="16" t="s">
        <v>17729</v>
      </c>
      <c r="I1694" s="3">
        <v>41394</v>
      </c>
      <c r="J1694" s="16" t="s">
        <v>16185</v>
      </c>
      <c r="K1694" s="16" t="s">
        <v>16186</v>
      </c>
      <c r="L1694" s="16" t="s">
        <v>4188</v>
      </c>
      <c r="M1694" s="16" t="s">
        <v>16187</v>
      </c>
      <c r="N1694" s="16" t="s">
        <v>17730</v>
      </c>
      <c r="O1694" s="16" t="s">
        <v>12652</v>
      </c>
      <c r="P1694" s="3">
        <v>41394</v>
      </c>
      <c r="Q1694" s="28" t="s">
        <v>455</v>
      </c>
      <c r="R1694" s="16" t="s">
        <v>17728</v>
      </c>
      <c r="S1694" s="16" t="s">
        <v>16188</v>
      </c>
      <c r="T1694" s="16" t="s">
        <v>14839</v>
      </c>
      <c r="U1694" s="16" t="s">
        <v>15049</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14089</v>
      </c>
      <c r="G1695" s="16" t="s">
        <v>163</v>
      </c>
      <c r="H1695" s="16" t="s">
        <v>17679</v>
      </c>
      <c r="I1695" s="3">
        <v>41393</v>
      </c>
      <c r="J1695" s="16" t="s">
        <v>16189</v>
      </c>
      <c r="K1695" s="16" t="s">
        <v>16190</v>
      </c>
      <c r="L1695" s="16" t="s">
        <v>4188</v>
      </c>
      <c r="M1695" s="16" t="s">
        <v>17731</v>
      </c>
      <c r="N1695" s="16" t="s">
        <v>17732</v>
      </c>
      <c r="O1695" s="16" t="s">
        <v>12803</v>
      </c>
      <c r="P1695" s="3">
        <v>41394</v>
      </c>
      <c r="Q1695" s="28" t="s">
        <v>455</v>
      </c>
      <c r="R1695" s="16" t="s">
        <v>17680</v>
      </c>
      <c r="S1695" s="16" t="s">
        <v>16191</v>
      </c>
      <c r="T1695" s="16" t="s">
        <v>14839</v>
      </c>
      <c r="U1695" s="16" t="s">
        <v>15836</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14089</v>
      </c>
      <c r="G1696" s="16" t="s">
        <v>163</v>
      </c>
      <c r="H1696" s="16" t="s">
        <v>18507</v>
      </c>
      <c r="I1696" s="3">
        <v>41393</v>
      </c>
      <c r="J1696" s="16" t="s">
        <v>16192</v>
      </c>
      <c r="K1696" s="16" t="s">
        <v>18014</v>
      </c>
      <c r="L1696" s="16" t="s">
        <v>4188</v>
      </c>
      <c r="M1696" s="16" t="s">
        <v>18015</v>
      </c>
      <c r="N1696" s="16" t="s">
        <v>18508</v>
      </c>
      <c r="O1696" s="16" t="s">
        <v>12031</v>
      </c>
      <c r="P1696" s="3">
        <v>41407</v>
      </c>
      <c r="Q1696" s="28" t="s">
        <v>18016</v>
      </c>
      <c r="R1696" s="16" t="s">
        <v>18509</v>
      </c>
      <c r="S1696" s="16" t="s">
        <v>16193</v>
      </c>
      <c r="T1696" s="16" t="s">
        <v>14839</v>
      </c>
      <c r="U1696" s="16" t="s">
        <v>15963</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14089</v>
      </c>
      <c r="G1697" s="16" t="s">
        <v>163</v>
      </c>
      <c r="H1697" s="16" t="s">
        <v>17733</v>
      </c>
      <c r="I1697" s="3">
        <v>41394</v>
      </c>
      <c r="J1697" s="16" t="s">
        <v>16194</v>
      </c>
      <c r="K1697" s="16" t="s">
        <v>16195</v>
      </c>
      <c r="L1697" s="16" t="s">
        <v>4188</v>
      </c>
      <c r="M1697" s="16" t="s">
        <v>16196</v>
      </c>
      <c r="N1697" s="16" t="s">
        <v>17734</v>
      </c>
      <c r="O1697" s="16" t="s">
        <v>12726</v>
      </c>
      <c r="P1697" s="3">
        <v>41400</v>
      </c>
      <c r="Q1697" s="28" t="s">
        <v>455</v>
      </c>
      <c r="R1697" s="16" t="s">
        <v>17735</v>
      </c>
      <c r="S1697" s="16" t="s">
        <v>16197</v>
      </c>
      <c r="T1697" s="16" t="s">
        <v>14839</v>
      </c>
      <c r="U1697" s="16" t="s">
        <v>14931</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14089</v>
      </c>
      <c r="G1698" s="16" t="s">
        <v>163</v>
      </c>
      <c r="H1698" s="16" t="s">
        <v>17681</v>
      </c>
      <c r="I1698" s="3">
        <v>41393</v>
      </c>
      <c r="J1698" s="16" t="s">
        <v>16198</v>
      </c>
      <c r="K1698" s="16" t="s">
        <v>16199</v>
      </c>
      <c r="L1698" s="16" t="s">
        <v>4188</v>
      </c>
      <c r="M1698" s="16" t="s">
        <v>16200</v>
      </c>
      <c r="N1698" s="16" t="s">
        <v>17682</v>
      </c>
      <c r="O1698" s="16" t="s">
        <v>12726</v>
      </c>
      <c r="P1698" s="3">
        <v>41394</v>
      </c>
      <c r="Q1698" s="28" t="s">
        <v>455</v>
      </c>
      <c r="R1698" s="16" t="s">
        <v>17683</v>
      </c>
      <c r="S1698" s="16" t="s">
        <v>16201</v>
      </c>
      <c r="T1698" s="16" t="s">
        <v>14839</v>
      </c>
      <c r="U1698" s="16" t="s">
        <v>15405</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14089</v>
      </c>
      <c r="G1699" s="16" t="s">
        <v>1738</v>
      </c>
      <c r="H1699" s="16" t="s">
        <v>18510</v>
      </c>
      <c r="I1699" s="3">
        <v>41404</v>
      </c>
      <c r="J1699" s="16" t="s">
        <v>16202</v>
      </c>
      <c r="K1699" s="16" t="s">
        <v>16203</v>
      </c>
      <c r="L1699" s="16" t="s">
        <v>4334</v>
      </c>
      <c r="M1699" s="16">
        <v>3732881566</v>
      </c>
      <c r="N1699" s="16" t="s">
        <v>18511</v>
      </c>
      <c r="O1699" s="16" t="s">
        <v>18512</v>
      </c>
      <c r="P1699" s="3">
        <v>41404</v>
      </c>
      <c r="Q1699" s="28" t="s">
        <v>455</v>
      </c>
      <c r="R1699" s="16" t="s">
        <v>18513</v>
      </c>
      <c r="S1699" s="16" t="s">
        <v>16204</v>
      </c>
      <c r="T1699" s="16" t="s">
        <v>14839</v>
      </c>
      <c r="U1699" s="16" t="s">
        <v>18323</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14089</v>
      </c>
      <c r="G1700" s="16" t="s">
        <v>1738</v>
      </c>
      <c r="H1700" s="16" t="s">
        <v>18483</v>
      </c>
      <c r="I1700" s="3">
        <v>41403</v>
      </c>
      <c r="J1700" s="16" t="s">
        <v>16205</v>
      </c>
      <c r="K1700" s="16" t="s">
        <v>16206</v>
      </c>
      <c r="L1700" s="16" t="s">
        <v>4334</v>
      </c>
      <c r="M1700" s="16">
        <v>3732881119</v>
      </c>
      <c r="N1700" s="16" t="s">
        <v>18514</v>
      </c>
      <c r="O1700" s="16" t="s">
        <v>15359</v>
      </c>
      <c r="P1700" s="3">
        <v>41404</v>
      </c>
      <c r="Q1700" s="28" t="s">
        <v>455</v>
      </c>
      <c r="R1700" s="16" t="s">
        <v>18484</v>
      </c>
      <c r="S1700" s="16" t="s">
        <v>16207</v>
      </c>
      <c r="T1700" s="16" t="s">
        <v>14839</v>
      </c>
      <c r="U1700" s="16" t="s">
        <v>17674</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14089</v>
      </c>
      <c r="G1701" s="16" t="s">
        <v>1738</v>
      </c>
      <c r="H1701" s="16" t="s">
        <v>18485</v>
      </c>
      <c r="I1701" s="3">
        <v>41403</v>
      </c>
      <c r="J1701" s="16" t="s">
        <v>20551</v>
      </c>
      <c r="K1701" s="16" t="s">
        <v>16208</v>
      </c>
      <c r="L1701" s="16" t="s">
        <v>16209</v>
      </c>
      <c r="M1701" s="16" t="s">
        <v>20552</v>
      </c>
      <c r="N1701" s="16" t="s">
        <v>18515</v>
      </c>
      <c r="O1701" s="16" t="s">
        <v>15359</v>
      </c>
      <c r="P1701" s="3">
        <v>41404</v>
      </c>
      <c r="Q1701" s="28" t="s">
        <v>455</v>
      </c>
      <c r="R1701" s="16" t="s">
        <v>18486</v>
      </c>
      <c r="S1701" s="16" t="s">
        <v>16210</v>
      </c>
      <c r="T1701" s="16" t="s">
        <v>14839</v>
      </c>
      <c r="U1701" s="16" t="s">
        <v>15855</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14089</v>
      </c>
      <c r="G1702" s="16" t="s">
        <v>13701</v>
      </c>
      <c r="H1702" s="16" t="s">
        <v>17644</v>
      </c>
      <c r="I1702" s="3">
        <v>41388</v>
      </c>
      <c r="J1702" s="16" t="s">
        <v>16211</v>
      </c>
      <c r="K1702" s="16" t="s">
        <v>16212</v>
      </c>
      <c r="L1702" s="16" t="s">
        <v>16213</v>
      </c>
      <c r="M1702" s="16" t="s">
        <v>16214</v>
      </c>
      <c r="N1702" s="16" t="s">
        <v>17645</v>
      </c>
      <c r="O1702" s="16" t="s">
        <v>15770</v>
      </c>
      <c r="P1702" s="3">
        <v>41388</v>
      </c>
      <c r="Q1702" s="28" t="s">
        <v>455</v>
      </c>
      <c r="R1702" s="16" t="s">
        <v>17646</v>
      </c>
      <c r="S1702" s="16" t="s">
        <v>16215</v>
      </c>
      <c r="T1702" s="16" t="s">
        <v>14839</v>
      </c>
      <c r="U1702" s="16" t="s">
        <v>15855</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14089</v>
      </c>
      <c r="G1703" s="16" t="s">
        <v>13701</v>
      </c>
      <c r="H1703" s="16" t="s">
        <v>17570</v>
      </c>
      <c r="I1703" s="3">
        <v>41387</v>
      </c>
      <c r="J1703" s="16" t="s">
        <v>16216</v>
      </c>
      <c r="K1703" s="16" t="s">
        <v>16217</v>
      </c>
      <c r="L1703" s="16" t="s">
        <v>16213</v>
      </c>
      <c r="M1703" s="16" t="s">
        <v>16218</v>
      </c>
      <c r="N1703" s="16" t="s">
        <v>17571</v>
      </c>
      <c r="O1703" s="16" t="s">
        <v>13095</v>
      </c>
      <c r="P1703" s="3">
        <v>41387</v>
      </c>
      <c r="Q1703" s="28" t="s">
        <v>455</v>
      </c>
      <c r="R1703" s="16" t="s">
        <v>17572</v>
      </c>
      <c r="S1703" s="16" t="s">
        <v>16219</v>
      </c>
      <c r="T1703" s="16" t="s">
        <v>14839</v>
      </c>
      <c r="U1703" s="16" t="s">
        <v>14974</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14089</v>
      </c>
      <c r="G1704" s="16" t="s">
        <v>13701</v>
      </c>
      <c r="H1704" s="16" t="s">
        <v>17647</v>
      </c>
      <c r="I1704" s="3">
        <v>41388</v>
      </c>
      <c r="J1704" s="16" t="s">
        <v>16220</v>
      </c>
      <c r="K1704" s="16" t="s">
        <v>16221</v>
      </c>
      <c r="L1704" s="16" t="s">
        <v>16222</v>
      </c>
      <c r="M1704" s="16" t="s">
        <v>16223</v>
      </c>
      <c r="N1704" s="16" t="s">
        <v>17648</v>
      </c>
      <c r="O1704" s="16" t="s">
        <v>15770</v>
      </c>
      <c r="P1704" s="3">
        <v>41388</v>
      </c>
      <c r="Q1704" s="28" t="s">
        <v>455</v>
      </c>
      <c r="R1704" s="16" t="s">
        <v>17649</v>
      </c>
      <c r="S1704" s="16" t="s">
        <v>16224</v>
      </c>
      <c r="T1704" s="16" t="s">
        <v>14839</v>
      </c>
      <c r="U1704" s="16" t="s">
        <v>15963</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14089</v>
      </c>
      <c r="G1705" s="16" t="s">
        <v>13717</v>
      </c>
      <c r="H1705" s="16" t="s">
        <v>17796</v>
      </c>
      <c r="I1705" s="3">
        <v>41397</v>
      </c>
      <c r="J1705" s="16" t="s">
        <v>16225</v>
      </c>
      <c r="K1705" s="16" t="s">
        <v>16226</v>
      </c>
      <c r="L1705" s="16" t="s">
        <v>16227</v>
      </c>
      <c r="M1705" s="16" t="s">
        <v>16228</v>
      </c>
      <c r="N1705" s="16" t="s">
        <v>17797</v>
      </c>
      <c r="O1705" s="16" t="s">
        <v>12803</v>
      </c>
      <c r="P1705" s="3">
        <v>41397</v>
      </c>
      <c r="Q1705" s="28" t="s">
        <v>455</v>
      </c>
      <c r="R1705" s="16" t="s">
        <v>17798</v>
      </c>
      <c r="S1705" s="16" t="s">
        <v>16229</v>
      </c>
      <c r="T1705" s="16" t="s">
        <v>14839</v>
      </c>
      <c r="U1705" s="16" t="s">
        <v>15855</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14089</v>
      </c>
      <c r="G1706" s="16" t="s">
        <v>13717</v>
      </c>
      <c r="H1706" s="16" t="s">
        <v>17799</v>
      </c>
      <c r="I1706" s="3">
        <v>41396</v>
      </c>
      <c r="J1706" s="16" t="s">
        <v>16230</v>
      </c>
      <c r="K1706" s="16" t="s">
        <v>16231</v>
      </c>
      <c r="L1706" s="16" t="s">
        <v>16227</v>
      </c>
      <c r="M1706" s="16" t="s">
        <v>16232</v>
      </c>
      <c r="N1706" s="16" t="s">
        <v>17800</v>
      </c>
      <c r="O1706" s="16" t="s">
        <v>12803</v>
      </c>
      <c r="P1706" s="3">
        <v>41397</v>
      </c>
      <c r="Q1706" s="28" t="s">
        <v>455</v>
      </c>
      <c r="R1706" s="16" t="s">
        <v>16233</v>
      </c>
      <c r="S1706" s="16" t="s">
        <v>16233</v>
      </c>
      <c r="T1706" s="16" t="s">
        <v>14839</v>
      </c>
      <c r="U1706" s="16" t="s">
        <v>15855</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14089</v>
      </c>
      <c r="G1707" s="16" t="s">
        <v>9026</v>
      </c>
      <c r="H1707" s="16" t="s">
        <v>17573</v>
      </c>
      <c r="I1707" s="3">
        <v>41386</v>
      </c>
      <c r="J1707" s="16" t="s">
        <v>16234</v>
      </c>
      <c r="K1707" s="16" t="s">
        <v>16235</v>
      </c>
      <c r="L1707" s="16" t="s">
        <v>9029</v>
      </c>
      <c r="M1707" s="16" t="s">
        <v>16236</v>
      </c>
      <c r="N1707" s="16" t="s">
        <v>17574</v>
      </c>
      <c r="O1707" s="16" t="s">
        <v>12652</v>
      </c>
      <c r="P1707" s="3">
        <v>41386</v>
      </c>
      <c r="Q1707" s="28" t="s">
        <v>455</v>
      </c>
      <c r="R1707" s="16" t="s">
        <v>17575</v>
      </c>
      <c r="S1707" s="16" t="s">
        <v>16237</v>
      </c>
      <c r="T1707" s="16" t="s">
        <v>14839</v>
      </c>
      <c r="U1707" s="16" t="s">
        <v>15049</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14089</v>
      </c>
      <c r="G1708" s="16" t="s">
        <v>9026</v>
      </c>
      <c r="H1708" s="16" t="s">
        <v>17576</v>
      </c>
      <c r="I1708" s="3">
        <v>41387</v>
      </c>
      <c r="J1708" s="16" t="s">
        <v>16238</v>
      </c>
      <c r="K1708" s="16" t="s">
        <v>16239</v>
      </c>
      <c r="L1708" s="16" t="s">
        <v>9029</v>
      </c>
      <c r="M1708" s="16" t="s">
        <v>16240</v>
      </c>
      <c r="N1708" s="16" t="s">
        <v>17577</v>
      </c>
      <c r="O1708" s="16" t="s">
        <v>12726</v>
      </c>
      <c r="P1708" s="3">
        <v>41387</v>
      </c>
      <c r="Q1708" s="28" t="s">
        <v>455</v>
      </c>
      <c r="R1708" s="16" t="s">
        <v>17578</v>
      </c>
      <c r="S1708" s="16" t="s">
        <v>16241</v>
      </c>
      <c r="T1708" s="16" t="s">
        <v>14839</v>
      </c>
      <c r="U1708" s="16" t="s">
        <v>15049</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14089</v>
      </c>
      <c r="G1709" s="16" t="s">
        <v>9026</v>
      </c>
      <c r="H1709" s="16" t="s">
        <v>17579</v>
      </c>
      <c r="I1709" s="3">
        <v>41387</v>
      </c>
      <c r="J1709" s="16" t="s">
        <v>16242</v>
      </c>
      <c r="K1709" s="16" t="s">
        <v>16243</v>
      </c>
      <c r="L1709" s="16" t="s">
        <v>9029</v>
      </c>
      <c r="M1709" s="16" t="s">
        <v>16244</v>
      </c>
      <c r="N1709" s="16" t="s">
        <v>17580</v>
      </c>
      <c r="O1709" s="16" t="s">
        <v>17581</v>
      </c>
      <c r="P1709" s="3">
        <v>41388</v>
      </c>
      <c r="Q1709" s="28" t="s">
        <v>455</v>
      </c>
      <c r="R1709" s="16" t="s">
        <v>17582</v>
      </c>
      <c r="S1709" s="16" t="s">
        <v>16245</v>
      </c>
      <c r="T1709" s="16" t="s">
        <v>14839</v>
      </c>
      <c r="U1709" s="16" t="s">
        <v>17569</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14089</v>
      </c>
      <c r="G1710" s="16" t="s">
        <v>9026</v>
      </c>
      <c r="H1710" s="16" t="s">
        <v>17583</v>
      </c>
      <c r="I1710" s="3">
        <v>41386</v>
      </c>
      <c r="J1710" s="16" t="s">
        <v>16246</v>
      </c>
      <c r="K1710" s="16" t="s">
        <v>16247</v>
      </c>
      <c r="L1710" s="16" t="s">
        <v>9029</v>
      </c>
      <c r="M1710" s="16" t="s">
        <v>16248</v>
      </c>
      <c r="N1710" s="16" t="s">
        <v>17584</v>
      </c>
      <c r="O1710" s="16" t="s">
        <v>12726</v>
      </c>
      <c r="P1710" s="3">
        <v>41386</v>
      </c>
      <c r="Q1710" s="28" t="s">
        <v>455</v>
      </c>
      <c r="R1710" s="16" t="s">
        <v>16249</v>
      </c>
      <c r="S1710" s="16" t="s">
        <v>16249</v>
      </c>
      <c r="T1710" s="16" t="s">
        <v>14839</v>
      </c>
      <c r="U1710" s="16" t="s">
        <v>14931</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14089</v>
      </c>
      <c r="G1711" s="16" t="s">
        <v>9026</v>
      </c>
      <c r="H1711" s="16" t="s">
        <v>17585</v>
      </c>
      <c r="I1711" s="3">
        <v>41388</v>
      </c>
      <c r="J1711" s="16" t="s">
        <v>16238</v>
      </c>
      <c r="K1711" s="16" t="s">
        <v>16250</v>
      </c>
      <c r="L1711" s="16" t="s">
        <v>9029</v>
      </c>
      <c r="M1711" s="16" t="s">
        <v>16251</v>
      </c>
      <c r="N1711" s="16" t="s">
        <v>17650</v>
      </c>
      <c r="O1711" s="16" t="s">
        <v>12726</v>
      </c>
      <c r="P1711" s="3">
        <v>41387</v>
      </c>
      <c r="Q1711" s="28" t="s">
        <v>455</v>
      </c>
      <c r="R1711" s="16" t="s">
        <v>17586</v>
      </c>
      <c r="S1711" s="16" t="s">
        <v>16252</v>
      </c>
      <c r="T1711" s="16" t="s">
        <v>14839</v>
      </c>
      <c r="U1711" s="16" t="s">
        <v>14931</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14089</v>
      </c>
      <c r="G1712" s="16" t="s">
        <v>13699</v>
      </c>
      <c r="H1712" s="16" t="s">
        <v>17074</v>
      </c>
      <c r="I1712" s="3">
        <v>41382</v>
      </c>
      <c r="J1712" s="16" t="s">
        <v>16253</v>
      </c>
      <c r="K1712" s="16" t="s">
        <v>16254</v>
      </c>
      <c r="L1712" s="16" t="s">
        <v>16255</v>
      </c>
      <c r="M1712" s="260">
        <v>3573.799690641918</v>
      </c>
      <c r="N1712" s="16" t="s">
        <v>17075</v>
      </c>
      <c r="O1712" s="16" t="s">
        <v>12031</v>
      </c>
      <c r="P1712" s="3">
        <v>41407</v>
      </c>
      <c r="Q1712" s="28" t="s">
        <v>455</v>
      </c>
      <c r="R1712" s="16" t="s">
        <v>17076</v>
      </c>
      <c r="S1712" s="16" t="s">
        <v>16256</v>
      </c>
      <c r="T1712" s="16" t="s">
        <v>14839</v>
      </c>
      <c r="U1712" s="16" t="s">
        <v>15963</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14089</v>
      </c>
      <c r="G1713" s="16" t="s">
        <v>13672</v>
      </c>
      <c r="H1713" s="16" t="s">
        <v>17801</v>
      </c>
      <c r="I1713" s="3">
        <v>41396</v>
      </c>
      <c r="J1713" s="16" t="s">
        <v>20453</v>
      </c>
      <c r="K1713" s="16" t="s">
        <v>16257</v>
      </c>
      <c r="L1713" s="16" t="s">
        <v>16258</v>
      </c>
      <c r="M1713" s="16">
        <v>3532941404</v>
      </c>
      <c r="N1713" s="16" t="s">
        <v>17802</v>
      </c>
      <c r="O1713" s="16" t="s">
        <v>13095</v>
      </c>
      <c r="P1713" s="3">
        <v>41396</v>
      </c>
      <c r="Q1713" s="28" t="s">
        <v>455</v>
      </c>
      <c r="R1713" s="16" t="s">
        <v>17803</v>
      </c>
      <c r="S1713" s="16" t="s">
        <v>16259</v>
      </c>
      <c r="T1713" s="16" t="s">
        <v>14839</v>
      </c>
      <c r="U1713" s="16" t="s">
        <v>14931</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14089</v>
      </c>
      <c r="G1714" s="16" t="s">
        <v>13672</v>
      </c>
      <c r="H1714" s="16" t="s">
        <v>17804</v>
      </c>
      <c r="I1714" s="3">
        <v>41396</v>
      </c>
      <c r="J1714" s="16" t="s">
        <v>20454</v>
      </c>
      <c r="K1714" s="16" t="s">
        <v>16260</v>
      </c>
      <c r="L1714" s="16" t="s">
        <v>16261</v>
      </c>
      <c r="M1714" s="16">
        <v>3532946169</v>
      </c>
      <c r="N1714" s="16" t="s">
        <v>17805</v>
      </c>
      <c r="O1714" s="16" t="s">
        <v>13467</v>
      </c>
      <c r="P1714" s="3">
        <v>41397</v>
      </c>
      <c r="Q1714" s="28" t="s">
        <v>455</v>
      </c>
      <c r="R1714" s="16" t="s">
        <v>17806</v>
      </c>
      <c r="S1714" s="16" t="s">
        <v>16263</v>
      </c>
      <c r="T1714" s="16" t="s">
        <v>14839</v>
      </c>
      <c r="U1714" s="16" t="s">
        <v>17724</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14089</v>
      </c>
      <c r="G1715" s="16" t="s">
        <v>13672</v>
      </c>
      <c r="H1715" s="16" t="s">
        <v>20392</v>
      </c>
      <c r="I1715" s="16">
        <v>41477</v>
      </c>
      <c r="J1715" s="16" t="s">
        <v>16264</v>
      </c>
      <c r="K1715" s="16" t="s">
        <v>20393</v>
      </c>
      <c r="L1715" s="16" t="s">
        <v>16258</v>
      </c>
      <c r="M1715" s="16" t="s">
        <v>16262</v>
      </c>
      <c r="N1715" s="16" t="s">
        <v>20394</v>
      </c>
      <c r="O1715" s="16" t="s">
        <v>14615</v>
      </c>
      <c r="P1715" s="16">
        <v>41479</v>
      </c>
      <c r="Q1715" s="16" t="s">
        <v>20395</v>
      </c>
      <c r="R1715" s="16" t="s">
        <v>4086</v>
      </c>
      <c r="S1715" s="16" t="s">
        <v>16265</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14089</v>
      </c>
      <c r="G1716" s="16" t="s">
        <v>13672</v>
      </c>
      <c r="H1716" s="16" t="s">
        <v>17736</v>
      </c>
      <c r="I1716" s="3">
        <v>41396</v>
      </c>
      <c r="J1716" s="16" t="s">
        <v>16266</v>
      </c>
      <c r="K1716" s="16" t="s">
        <v>16267</v>
      </c>
      <c r="L1716" s="16" t="s">
        <v>16258</v>
      </c>
      <c r="M1716" s="16" t="s">
        <v>16262</v>
      </c>
      <c r="N1716" s="16" t="s">
        <v>17807</v>
      </c>
      <c r="O1716" s="16" t="s">
        <v>13095</v>
      </c>
      <c r="P1716" s="3">
        <v>41396</v>
      </c>
      <c r="Q1716" s="28" t="s">
        <v>455</v>
      </c>
      <c r="R1716" s="16" t="s">
        <v>17737</v>
      </c>
      <c r="S1716" s="16" t="s">
        <v>16268</v>
      </c>
      <c r="T1716" s="16" t="s">
        <v>14839</v>
      </c>
      <c r="U1716" s="16" t="s">
        <v>15405</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17077</v>
      </c>
      <c r="K1717" s="16" t="s">
        <v>17078</v>
      </c>
      <c r="L1717" s="16" t="s">
        <v>17079</v>
      </c>
      <c r="M1717" s="16">
        <v>999999999</v>
      </c>
      <c r="N1717" s="16" t="s">
        <v>455</v>
      </c>
      <c r="O1717" s="16" t="s">
        <v>455</v>
      </c>
      <c r="P1717" s="16" t="s">
        <v>455</v>
      </c>
      <c r="Q1717" s="16" t="s">
        <v>1692</v>
      </c>
      <c r="R1717" s="16" t="s">
        <v>455</v>
      </c>
      <c r="S1717" s="16">
        <v>32132131231</v>
      </c>
      <c r="T1717" s="16" t="s">
        <v>14839</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18487</v>
      </c>
      <c r="I1718" s="3">
        <v>41386</v>
      </c>
      <c r="J1718" s="16" t="s">
        <v>6044</v>
      </c>
      <c r="K1718" s="16" t="s">
        <v>17080</v>
      </c>
      <c r="L1718" s="16" t="s">
        <v>4437</v>
      </c>
      <c r="M1718" s="16" t="s">
        <v>17081</v>
      </c>
      <c r="N1718" s="16" t="s">
        <v>18488</v>
      </c>
      <c r="O1718" s="16" t="s">
        <v>4943</v>
      </c>
      <c r="P1718" s="3">
        <v>41404</v>
      </c>
      <c r="Q1718" s="28" t="s">
        <v>455</v>
      </c>
      <c r="R1718" s="16" t="s">
        <v>18489</v>
      </c>
      <c r="S1718" s="16" t="s">
        <v>17082</v>
      </c>
      <c r="T1718" s="16" t="s">
        <v>14839</v>
      </c>
      <c r="U1718" s="16" t="s">
        <v>15405</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17738</v>
      </c>
      <c r="I1719" s="3">
        <v>41389</v>
      </c>
      <c r="J1719" s="16" t="s">
        <v>17083</v>
      </c>
      <c r="K1719" s="16" t="s">
        <v>17084</v>
      </c>
      <c r="L1719" s="16" t="s">
        <v>7797</v>
      </c>
      <c r="M1719" s="16" t="s">
        <v>17085</v>
      </c>
      <c r="N1719" s="16" t="s">
        <v>17808</v>
      </c>
      <c r="O1719" s="16" t="s">
        <v>6138</v>
      </c>
      <c r="P1719" s="3">
        <v>41397</v>
      </c>
      <c r="Q1719" s="16" t="s">
        <v>455</v>
      </c>
      <c r="R1719" s="16" t="s">
        <v>17739</v>
      </c>
      <c r="S1719" s="16" t="s">
        <v>17086</v>
      </c>
      <c r="T1719" s="16" t="s">
        <v>14839</v>
      </c>
      <c r="U1719" s="16" t="s">
        <v>17612</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20282</v>
      </c>
      <c r="I1720" s="3">
        <v>41386</v>
      </c>
      <c r="J1720" s="16" t="s">
        <v>17087</v>
      </c>
      <c r="K1720" s="16" t="s">
        <v>17088</v>
      </c>
      <c r="L1720" s="16" t="s">
        <v>4437</v>
      </c>
      <c r="M1720" s="16" t="s">
        <v>17081</v>
      </c>
      <c r="N1720" s="16" t="s">
        <v>20455</v>
      </c>
      <c r="O1720" s="16" t="s">
        <v>20456</v>
      </c>
      <c r="P1720" s="16">
        <v>41485</v>
      </c>
      <c r="Q1720" s="28" t="s">
        <v>455</v>
      </c>
      <c r="R1720" s="16" t="s">
        <v>11488</v>
      </c>
      <c r="S1720" s="16" t="s">
        <v>17089</v>
      </c>
      <c r="T1720" s="16" t="s">
        <v>14839</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19930</v>
      </c>
      <c r="I1721" s="3">
        <v>41450</v>
      </c>
      <c r="J1721" s="16" t="s">
        <v>17090</v>
      </c>
      <c r="K1721" s="16" t="s">
        <v>17091</v>
      </c>
      <c r="L1721" s="16" t="s">
        <v>4437</v>
      </c>
      <c r="M1721" s="16" t="s">
        <v>17081</v>
      </c>
      <c r="N1721" s="16" t="s">
        <v>19931</v>
      </c>
      <c r="O1721" s="16" t="s">
        <v>12031</v>
      </c>
      <c r="P1721" s="3">
        <v>41450</v>
      </c>
      <c r="Q1721" s="16" t="s">
        <v>17684</v>
      </c>
      <c r="R1721" s="16" t="s">
        <v>19932</v>
      </c>
      <c r="S1721" s="16" t="s">
        <v>17092</v>
      </c>
      <c r="T1721" s="16" t="s">
        <v>14839</v>
      </c>
      <c r="U1721" s="16" t="s">
        <v>15049</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20457</v>
      </c>
      <c r="I1722" s="3">
        <v>41470</v>
      </c>
      <c r="J1722" s="16" t="s">
        <v>20308</v>
      </c>
      <c r="K1722" s="16" t="s">
        <v>20309</v>
      </c>
      <c r="L1722" s="16" t="s">
        <v>4437</v>
      </c>
      <c r="M1722" s="16" t="s">
        <v>17093</v>
      </c>
      <c r="N1722" s="16" t="s">
        <v>20458</v>
      </c>
      <c r="O1722" s="16" t="s">
        <v>9307</v>
      </c>
      <c r="P1722" s="16">
        <v>41485</v>
      </c>
      <c r="Q1722" s="28" t="s">
        <v>20310</v>
      </c>
      <c r="R1722" s="16" t="s">
        <v>20459</v>
      </c>
      <c r="S1722" s="16" t="s">
        <v>17094</v>
      </c>
      <c r="T1722" s="16" t="s">
        <v>14839</v>
      </c>
      <c r="U1722" s="16" t="s">
        <v>15405</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20283</v>
      </c>
      <c r="I1723" s="3">
        <v>41387</v>
      </c>
      <c r="J1723" s="16" t="s">
        <v>17095</v>
      </c>
      <c r="K1723" s="16" t="s">
        <v>17096</v>
      </c>
      <c r="L1723" s="16" t="s">
        <v>4437</v>
      </c>
      <c r="M1723" s="16" t="s">
        <v>17081</v>
      </c>
      <c r="N1723" s="16" t="s">
        <v>20284</v>
      </c>
      <c r="O1723" s="16" t="s">
        <v>9263</v>
      </c>
      <c r="P1723" s="16">
        <v>41465</v>
      </c>
      <c r="Q1723" s="16" t="s">
        <v>455</v>
      </c>
      <c r="R1723" s="16" t="s">
        <v>20285</v>
      </c>
      <c r="S1723" s="16" t="s">
        <v>17097</v>
      </c>
      <c r="T1723" s="16" t="s">
        <v>3998</v>
      </c>
      <c r="U1723" s="16" t="s">
        <v>14913</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20286</v>
      </c>
      <c r="I1724" s="3">
        <v>41388</v>
      </c>
      <c r="J1724" s="16" t="s">
        <v>17098</v>
      </c>
      <c r="K1724" s="16" t="s">
        <v>17099</v>
      </c>
      <c r="L1724" s="16" t="s">
        <v>4437</v>
      </c>
      <c r="M1724" s="16" t="s">
        <v>17093</v>
      </c>
      <c r="N1724" s="16" t="s">
        <v>20287</v>
      </c>
      <c r="O1724" s="16" t="s">
        <v>9263</v>
      </c>
      <c r="P1724" s="16">
        <v>41465</v>
      </c>
      <c r="Q1724" s="28" t="s">
        <v>455</v>
      </c>
      <c r="R1724" s="16" t="s">
        <v>20288</v>
      </c>
      <c r="S1724" s="16" t="s">
        <v>17100</v>
      </c>
      <c r="T1724" s="16" t="s">
        <v>3998</v>
      </c>
      <c r="U1724" s="16" t="s">
        <v>20289</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20290</v>
      </c>
      <c r="I1725" s="3">
        <v>41388</v>
      </c>
      <c r="J1725" s="16" t="s">
        <v>20311</v>
      </c>
      <c r="K1725" s="16" t="s">
        <v>20312</v>
      </c>
      <c r="L1725" s="16" t="s">
        <v>4437</v>
      </c>
      <c r="M1725" s="16" t="s">
        <v>17093</v>
      </c>
      <c r="N1725" s="16" t="s">
        <v>20291</v>
      </c>
      <c r="O1725" s="16" t="s">
        <v>4943</v>
      </c>
      <c r="P1725" s="16">
        <v>41467</v>
      </c>
      <c r="Q1725" s="16" t="s">
        <v>20313</v>
      </c>
      <c r="R1725" s="16" t="s">
        <v>20292</v>
      </c>
      <c r="S1725" s="16" t="s">
        <v>17101</v>
      </c>
      <c r="T1725" s="16" t="s">
        <v>14839</v>
      </c>
      <c r="U1725" s="16" t="s">
        <v>15049</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17740</v>
      </c>
      <c r="I1726" s="3">
        <v>41388</v>
      </c>
      <c r="J1726" s="16" t="s">
        <v>17102</v>
      </c>
      <c r="K1726" s="16" t="s">
        <v>17103</v>
      </c>
      <c r="L1726" s="16" t="s">
        <v>17104</v>
      </c>
      <c r="M1726" s="16" t="s">
        <v>17105</v>
      </c>
      <c r="N1726" s="16" t="s">
        <v>17741</v>
      </c>
      <c r="O1726" s="16" t="s">
        <v>4885</v>
      </c>
      <c r="P1726" s="3">
        <v>41394</v>
      </c>
      <c r="Q1726" s="28" t="s">
        <v>455</v>
      </c>
      <c r="R1726" s="16" t="s">
        <v>17742</v>
      </c>
      <c r="S1726" s="16" t="s">
        <v>17106</v>
      </c>
      <c r="T1726" s="16" t="s">
        <v>14839</v>
      </c>
      <c r="U1726" s="16" t="s">
        <v>15836</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17743</v>
      </c>
      <c r="I1727" s="3">
        <v>41388</v>
      </c>
      <c r="J1727" s="16" t="s">
        <v>17107</v>
      </c>
      <c r="K1727" s="16" t="s">
        <v>17108</v>
      </c>
      <c r="L1727" s="16" t="s">
        <v>17104</v>
      </c>
      <c r="M1727" s="16" t="s">
        <v>17109</v>
      </c>
      <c r="N1727" s="16" t="s">
        <v>17809</v>
      </c>
      <c r="O1727" s="16" t="s">
        <v>4885</v>
      </c>
      <c r="P1727" s="3">
        <v>41397</v>
      </c>
      <c r="Q1727" s="16" t="s">
        <v>455</v>
      </c>
      <c r="R1727" s="16" t="s">
        <v>17744</v>
      </c>
      <c r="S1727" s="16" t="s">
        <v>17110</v>
      </c>
      <c r="T1727" s="16" t="s">
        <v>14839</v>
      </c>
      <c r="U1727" s="16" t="s">
        <v>15405</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14089</v>
      </c>
      <c r="G1728" s="16" t="s">
        <v>2155</v>
      </c>
      <c r="H1728" s="16" t="s">
        <v>18583</v>
      </c>
      <c r="I1728" s="3">
        <v>41409</v>
      </c>
      <c r="J1728" s="16" t="s">
        <v>17111</v>
      </c>
      <c r="K1728" s="16" t="s">
        <v>17112</v>
      </c>
      <c r="L1728" s="16" t="s">
        <v>4451</v>
      </c>
      <c r="M1728" s="16" t="s">
        <v>17113</v>
      </c>
      <c r="N1728" s="16" t="s">
        <v>18584</v>
      </c>
      <c r="O1728" s="16" t="s">
        <v>15359</v>
      </c>
      <c r="P1728" s="3">
        <v>41409</v>
      </c>
      <c r="Q1728" s="28" t="s">
        <v>455</v>
      </c>
      <c r="R1728" s="16" t="s">
        <v>18585</v>
      </c>
      <c r="S1728" s="16" t="s">
        <v>17114</v>
      </c>
      <c r="T1728" s="16" t="s">
        <v>14839</v>
      </c>
      <c r="U1728" s="16" t="s">
        <v>15855</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14089</v>
      </c>
      <c r="G1729" s="16" t="s">
        <v>2155</v>
      </c>
      <c r="H1729" s="16" t="s">
        <v>18586</v>
      </c>
      <c r="I1729" s="3">
        <v>41409</v>
      </c>
      <c r="J1729" s="16" t="s">
        <v>17115</v>
      </c>
      <c r="K1729" s="16" t="s">
        <v>17116</v>
      </c>
      <c r="L1729" s="16" t="s">
        <v>4451</v>
      </c>
      <c r="M1729" s="16" t="s">
        <v>17117</v>
      </c>
      <c r="N1729" s="16" t="s">
        <v>18587</v>
      </c>
      <c r="O1729" s="16" t="s">
        <v>15359</v>
      </c>
      <c r="P1729" s="3">
        <v>41410</v>
      </c>
      <c r="Q1729" s="16" t="s">
        <v>455</v>
      </c>
      <c r="R1729" s="16" t="s">
        <v>18588</v>
      </c>
      <c r="S1729" s="16" t="s">
        <v>17118</v>
      </c>
      <c r="T1729" s="16" t="s">
        <v>14839</v>
      </c>
      <c r="U1729" s="16" t="s">
        <v>15855</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14089</v>
      </c>
      <c r="G1730" s="16" t="s">
        <v>2155</v>
      </c>
      <c r="H1730" s="16" t="s">
        <v>18589</v>
      </c>
      <c r="I1730" s="3">
        <v>41410</v>
      </c>
      <c r="J1730" s="16" t="s">
        <v>17119</v>
      </c>
      <c r="K1730" s="16" t="s">
        <v>17120</v>
      </c>
      <c r="L1730" s="16" t="s">
        <v>4451</v>
      </c>
      <c r="M1730" s="16" t="s">
        <v>17121</v>
      </c>
      <c r="N1730" s="16" t="s">
        <v>18590</v>
      </c>
      <c r="O1730" s="16" t="s">
        <v>12728</v>
      </c>
      <c r="P1730" s="3">
        <v>41410</v>
      </c>
      <c r="Q1730" s="28" t="s">
        <v>455</v>
      </c>
      <c r="R1730" s="16" t="s">
        <v>18591</v>
      </c>
      <c r="S1730" s="16" t="s">
        <v>17122</v>
      </c>
      <c r="T1730" s="16" t="s">
        <v>14839</v>
      </c>
      <c r="U1730" s="16" t="s">
        <v>18592</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14089</v>
      </c>
      <c r="G1731" s="16" t="s">
        <v>2155</v>
      </c>
      <c r="H1731" s="16" t="s">
        <v>19933</v>
      </c>
      <c r="I1731" s="3">
        <v>41450</v>
      </c>
      <c r="J1731" s="16" t="s">
        <v>17123</v>
      </c>
      <c r="K1731" s="16" t="s">
        <v>17124</v>
      </c>
      <c r="L1731" s="16" t="s">
        <v>4451</v>
      </c>
      <c r="M1731" s="16" t="s">
        <v>17125</v>
      </c>
      <c r="N1731" s="16" t="s">
        <v>19934</v>
      </c>
      <c r="O1731" s="16" t="s">
        <v>19367</v>
      </c>
      <c r="P1731" s="3">
        <v>41452</v>
      </c>
      <c r="Q1731" s="28" t="s">
        <v>19935</v>
      </c>
      <c r="R1731" s="16" t="s">
        <v>19936</v>
      </c>
      <c r="S1731" s="16" t="s">
        <v>17126</v>
      </c>
      <c r="T1731" s="16" t="s">
        <v>14839</v>
      </c>
      <c r="U1731" s="16" t="s">
        <v>18323</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18290</v>
      </c>
      <c r="I1732" s="3">
        <v>41388</v>
      </c>
      <c r="J1732" s="16" t="s">
        <v>17127</v>
      </c>
      <c r="K1732" s="16" t="s">
        <v>17128</v>
      </c>
      <c r="L1732" s="16" t="s">
        <v>7789</v>
      </c>
      <c r="M1732" s="16" t="s">
        <v>17129</v>
      </c>
      <c r="N1732" s="16" t="s">
        <v>18291</v>
      </c>
      <c r="O1732" s="16" t="s">
        <v>7208</v>
      </c>
      <c r="P1732" s="3">
        <v>41401</v>
      </c>
      <c r="Q1732" s="28" t="s">
        <v>455</v>
      </c>
      <c r="R1732" s="16" t="s">
        <v>18292</v>
      </c>
      <c r="S1732" s="16" t="s">
        <v>17130</v>
      </c>
      <c r="T1732" s="16" t="s">
        <v>14839</v>
      </c>
      <c r="U1732" s="16" t="s">
        <v>17612</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18293</v>
      </c>
      <c r="I1733" s="3">
        <v>41388</v>
      </c>
      <c r="J1733" s="16" t="s">
        <v>17127</v>
      </c>
      <c r="K1733" s="16" t="s">
        <v>18294</v>
      </c>
      <c r="L1733" s="16" t="s">
        <v>7789</v>
      </c>
      <c r="M1733" s="16" t="s">
        <v>17131</v>
      </c>
      <c r="N1733" s="16" t="s">
        <v>18295</v>
      </c>
      <c r="O1733" s="16" t="s">
        <v>7208</v>
      </c>
      <c r="P1733" s="3">
        <v>41402</v>
      </c>
      <c r="Q1733" s="28" t="s">
        <v>455</v>
      </c>
      <c r="R1733" s="16" t="s">
        <v>18296</v>
      </c>
      <c r="S1733" s="16" t="s">
        <v>17132</v>
      </c>
      <c r="T1733" s="16" t="s">
        <v>14839</v>
      </c>
      <c r="U1733" s="16" t="s">
        <v>18297</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17810</v>
      </c>
      <c r="I1734" s="3">
        <v>41388</v>
      </c>
      <c r="J1734" s="16" t="s">
        <v>17133</v>
      </c>
      <c r="K1734" s="16" t="s">
        <v>17134</v>
      </c>
      <c r="L1734" s="16" t="s">
        <v>17135</v>
      </c>
      <c r="M1734" s="16" t="s">
        <v>17136</v>
      </c>
      <c r="N1734" s="16" t="s">
        <v>17811</v>
      </c>
      <c r="O1734" s="16" t="s">
        <v>7208</v>
      </c>
      <c r="P1734" s="3">
        <v>41397</v>
      </c>
      <c r="Q1734" s="28" t="s">
        <v>455</v>
      </c>
      <c r="R1734" s="16" t="s">
        <v>17812</v>
      </c>
      <c r="S1734" s="16" t="s">
        <v>17137</v>
      </c>
      <c r="T1734" s="16" t="s">
        <v>14839</v>
      </c>
      <c r="U1734" s="16" t="s">
        <v>17612</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17745</v>
      </c>
      <c r="I1735" s="3">
        <v>41388</v>
      </c>
      <c r="J1735" s="16" t="s">
        <v>17138</v>
      </c>
      <c r="K1735" s="16" t="s">
        <v>17139</v>
      </c>
      <c r="L1735" s="16" t="s">
        <v>17140</v>
      </c>
      <c r="M1735" s="16" t="s">
        <v>17141</v>
      </c>
      <c r="N1735" s="16" t="s">
        <v>17746</v>
      </c>
      <c r="O1735" s="16" t="s">
        <v>4594</v>
      </c>
      <c r="P1735" s="3">
        <v>41394</v>
      </c>
      <c r="Q1735" s="28" t="s">
        <v>455</v>
      </c>
      <c r="R1735" s="16" t="s">
        <v>17747</v>
      </c>
      <c r="S1735" s="16" t="s">
        <v>17142</v>
      </c>
      <c r="T1735" s="16" t="s">
        <v>3998</v>
      </c>
      <c r="U1735" s="16" t="s">
        <v>14913</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19937</v>
      </c>
      <c r="I1736" s="3">
        <v>41388</v>
      </c>
      <c r="J1736" s="16" t="s">
        <v>17143</v>
      </c>
      <c r="K1736" s="16" t="s">
        <v>17144</v>
      </c>
      <c r="L1736" s="16" t="s">
        <v>17145</v>
      </c>
      <c r="M1736" s="16" t="s">
        <v>17146</v>
      </c>
      <c r="N1736" s="16" t="s">
        <v>20087</v>
      </c>
      <c r="O1736" s="16" t="s">
        <v>20054</v>
      </c>
      <c r="P1736" s="3">
        <v>41453</v>
      </c>
      <c r="Q1736" s="28" t="s">
        <v>455</v>
      </c>
      <c r="R1736" s="16" t="s">
        <v>19938</v>
      </c>
      <c r="S1736" s="16" t="s">
        <v>17147</v>
      </c>
      <c r="T1736" s="16" t="s">
        <v>14839</v>
      </c>
      <c r="U1736" s="16" t="s">
        <v>18323</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20638</v>
      </c>
      <c r="I1737" s="3">
        <v>41388</v>
      </c>
      <c r="J1737" s="16" t="s">
        <v>17148</v>
      </c>
      <c r="K1737" s="16" t="s">
        <v>17587</v>
      </c>
      <c r="L1737" s="16" t="s">
        <v>17145</v>
      </c>
      <c r="M1737" s="16" t="s">
        <v>17149</v>
      </c>
      <c r="N1737" s="16" t="s">
        <v>19939</v>
      </c>
      <c r="O1737" s="16" t="s">
        <v>19940</v>
      </c>
      <c r="P1737" s="3">
        <v>41452</v>
      </c>
      <c r="Q1737" s="28" t="s">
        <v>455</v>
      </c>
      <c r="R1737" s="16" t="s">
        <v>4086</v>
      </c>
      <c r="S1737" s="16" t="s">
        <v>17150</v>
      </c>
      <c r="T1737" s="16" t="s">
        <v>14839</v>
      </c>
      <c r="U1737" s="16" t="s">
        <v>17569</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19941</v>
      </c>
      <c r="I1738" s="3">
        <v>41389</v>
      </c>
      <c r="J1738" s="16" t="s">
        <v>17151</v>
      </c>
      <c r="K1738" s="16" t="s">
        <v>17588</v>
      </c>
      <c r="L1738" s="16" t="s">
        <v>17152</v>
      </c>
      <c r="M1738" s="16" t="s">
        <v>17146</v>
      </c>
      <c r="N1738" s="16" t="s">
        <v>20088</v>
      </c>
      <c r="O1738" s="16" t="s">
        <v>20089</v>
      </c>
      <c r="P1738" s="3">
        <v>41453</v>
      </c>
      <c r="Q1738" s="28" t="s">
        <v>455</v>
      </c>
      <c r="R1738" s="16" t="s">
        <v>19942</v>
      </c>
      <c r="S1738" s="16" t="s">
        <v>17153</v>
      </c>
      <c r="T1738" s="16" t="s">
        <v>14839</v>
      </c>
      <c r="U1738" s="16" t="s">
        <v>15405</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17748</v>
      </c>
      <c r="I1739" s="3">
        <v>41388</v>
      </c>
      <c r="J1739" s="16" t="s">
        <v>17154</v>
      </c>
      <c r="K1739" s="16" t="s">
        <v>17155</v>
      </c>
      <c r="L1739" s="16" t="s">
        <v>7801</v>
      </c>
      <c r="M1739" s="16" t="s">
        <v>17156</v>
      </c>
      <c r="N1739" s="16" t="s">
        <v>17749</v>
      </c>
      <c r="O1739" s="16" t="s">
        <v>17715</v>
      </c>
      <c r="P1739" s="3">
        <v>41396</v>
      </c>
      <c r="Q1739" s="28" t="s">
        <v>455</v>
      </c>
      <c r="R1739" s="16" t="s">
        <v>17750</v>
      </c>
      <c r="S1739" s="16" t="s">
        <v>17157</v>
      </c>
      <c r="T1739" s="16" t="s">
        <v>14839</v>
      </c>
      <c r="U1739" s="16" t="s">
        <v>14931</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17813</v>
      </c>
      <c r="I1740" s="3">
        <v>41388</v>
      </c>
      <c r="J1740" s="16" t="s">
        <v>17158</v>
      </c>
      <c r="K1740" s="16" t="s">
        <v>17159</v>
      </c>
      <c r="L1740" s="16" t="s">
        <v>7801</v>
      </c>
      <c r="M1740" s="16" t="s">
        <v>17160</v>
      </c>
      <c r="N1740" s="16" t="s">
        <v>17814</v>
      </c>
      <c r="O1740" s="16" t="s">
        <v>17779</v>
      </c>
      <c r="P1740" s="3">
        <v>41397</v>
      </c>
      <c r="Q1740" s="28" t="s">
        <v>455</v>
      </c>
      <c r="R1740" s="16" t="s">
        <v>17815</v>
      </c>
      <c r="S1740" s="16" t="s">
        <v>17161</v>
      </c>
      <c r="T1740" s="16" t="s">
        <v>14839</v>
      </c>
      <c r="U1740" s="16" t="s">
        <v>15855</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17162</v>
      </c>
      <c r="K1741" s="16" t="s">
        <v>18017</v>
      </c>
      <c r="L1741" s="16" t="s">
        <v>7801</v>
      </c>
      <c r="M1741" s="16" t="s">
        <v>17163</v>
      </c>
      <c r="N1741" s="16" t="s">
        <v>455</v>
      </c>
      <c r="O1741" s="16" t="s">
        <v>455</v>
      </c>
      <c r="P1741" s="16" t="s">
        <v>455</v>
      </c>
      <c r="Q1741" s="28" t="s">
        <v>19249</v>
      </c>
      <c r="R1741" s="16" t="s">
        <v>455</v>
      </c>
      <c r="S1741" s="16" t="s">
        <v>17164</v>
      </c>
      <c r="T1741" s="16" t="s">
        <v>14839</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14089</v>
      </c>
      <c r="G1742" s="16" t="s">
        <v>13790</v>
      </c>
      <c r="H1742" s="16" t="s">
        <v>17685</v>
      </c>
      <c r="I1742" s="3">
        <v>41393</v>
      </c>
      <c r="J1742" s="16" t="s">
        <v>17165</v>
      </c>
      <c r="K1742" s="16" t="s">
        <v>17166</v>
      </c>
      <c r="L1742" s="16" t="s">
        <v>17167</v>
      </c>
      <c r="M1742" s="16" t="s">
        <v>17168</v>
      </c>
      <c r="N1742" s="16" t="s">
        <v>17686</v>
      </c>
      <c r="O1742" s="16" t="s">
        <v>15359</v>
      </c>
      <c r="P1742" s="3">
        <v>41394</v>
      </c>
      <c r="Q1742" s="28" t="s">
        <v>455</v>
      </c>
      <c r="R1742" s="16" t="s">
        <v>17687</v>
      </c>
      <c r="S1742" s="16" t="s">
        <v>17169</v>
      </c>
      <c r="T1742" s="16" t="s">
        <v>14839</v>
      </c>
      <c r="U1742" s="16" t="s">
        <v>15963</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14089</v>
      </c>
      <c r="G1743" s="16" t="s">
        <v>13790</v>
      </c>
      <c r="H1743" s="16" t="s">
        <v>17751</v>
      </c>
      <c r="I1743" s="3">
        <v>41394</v>
      </c>
      <c r="J1743" s="16" t="s">
        <v>17170</v>
      </c>
      <c r="K1743" s="16" t="s">
        <v>17171</v>
      </c>
      <c r="L1743" s="16" t="s">
        <v>17172</v>
      </c>
      <c r="M1743" s="16" t="s">
        <v>17173</v>
      </c>
      <c r="N1743" s="16" t="s">
        <v>17752</v>
      </c>
      <c r="O1743" s="16" t="s">
        <v>12728</v>
      </c>
      <c r="P1743" s="3">
        <v>41394</v>
      </c>
      <c r="Q1743" s="28" t="s">
        <v>455</v>
      </c>
      <c r="R1743" s="16" t="s">
        <v>17753</v>
      </c>
      <c r="S1743" s="16" t="s">
        <v>17174</v>
      </c>
      <c r="T1743" s="16" t="s">
        <v>14839</v>
      </c>
      <c r="U1743" s="16" t="s">
        <v>15049</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14089</v>
      </c>
      <c r="G1744" s="16" t="s">
        <v>13790</v>
      </c>
      <c r="H1744" s="16" t="s">
        <v>17754</v>
      </c>
      <c r="I1744" s="3">
        <v>41393</v>
      </c>
      <c r="J1744" s="16" t="s">
        <v>17175</v>
      </c>
      <c r="K1744" s="16" t="s">
        <v>17176</v>
      </c>
      <c r="L1744" s="16" t="s">
        <v>17177</v>
      </c>
      <c r="M1744" s="16" t="s">
        <v>17178</v>
      </c>
      <c r="N1744" s="16" t="s">
        <v>17755</v>
      </c>
      <c r="O1744" s="16" t="s">
        <v>15359</v>
      </c>
      <c r="P1744" s="3">
        <v>41394</v>
      </c>
      <c r="Q1744" s="28" t="s">
        <v>455</v>
      </c>
      <c r="R1744" s="16" t="s">
        <v>17756</v>
      </c>
      <c r="S1744" s="16" t="s">
        <v>17179</v>
      </c>
      <c r="T1744" s="16" t="s">
        <v>14839</v>
      </c>
      <c r="U1744" s="16" t="s">
        <v>15855</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14089</v>
      </c>
      <c r="G1745" s="16" t="s">
        <v>13790</v>
      </c>
      <c r="H1745" s="16" t="s">
        <v>17816</v>
      </c>
      <c r="I1745" s="3">
        <v>41396</v>
      </c>
      <c r="J1745" s="16" t="s">
        <v>17180</v>
      </c>
      <c r="K1745" s="16" t="s">
        <v>17181</v>
      </c>
      <c r="L1745" s="16" t="s">
        <v>17182</v>
      </c>
      <c r="M1745" s="16" t="s">
        <v>17183</v>
      </c>
      <c r="N1745" s="16" t="s">
        <v>17817</v>
      </c>
      <c r="O1745" s="16" t="s">
        <v>15359</v>
      </c>
      <c r="P1745" s="3">
        <v>41397</v>
      </c>
      <c r="Q1745" s="28" t="s">
        <v>455</v>
      </c>
      <c r="R1745" s="16" t="s">
        <v>17818</v>
      </c>
      <c r="S1745" s="16" t="s">
        <v>17184</v>
      </c>
      <c r="T1745" s="16" t="s">
        <v>14839</v>
      </c>
      <c r="U1745" s="16" t="s">
        <v>15855</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14089</v>
      </c>
      <c r="G1746" s="16" t="s">
        <v>13790</v>
      </c>
      <c r="H1746" s="16" t="s">
        <v>17819</v>
      </c>
      <c r="I1746" s="3">
        <v>41396</v>
      </c>
      <c r="J1746" s="16" t="s">
        <v>17185</v>
      </c>
      <c r="K1746" s="16" t="s">
        <v>17186</v>
      </c>
      <c r="L1746" s="16" t="s">
        <v>17187</v>
      </c>
      <c r="M1746" s="16" t="s">
        <v>17188</v>
      </c>
      <c r="N1746" s="16" t="s">
        <v>17820</v>
      </c>
      <c r="O1746" s="16" t="s">
        <v>14586</v>
      </c>
      <c r="P1746" s="3">
        <v>41396</v>
      </c>
      <c r="Q1746" s="28" t="s">
        <v>455</v>
      </c>
      <c r="R1746" s="16" t="s">
        <v>17821</v>
      </c>
      <c r="S1746" s="16" t="s">
        <v>17189</v>
      </c>
      <c r="T1746" s="16" t="s">
        <v>14839</v>
      </c>
      <c r="U1746" s="16" t="s">
        <v>14931</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14089</v>
      </c>
      <c r="G1747" s="16" t="s">
        <v>13790</v>
      </c>
      <c r="H1747" s="16" t="s">
        <v>18298</v>
      </c>
      <c r="I1747" s="3">
        <v>41401</v>
      </c>
      <c r="J1747" s="16" t="s">
        <v>17190</v>
      </c>
      <c r="K1747" s="16" t="s">
        <v>17191</v>
      </c>
      <c r="L1747" s="16" t="s">
        <v>17192</v>
      </c>
      <c r="M1747" s="16" t="s">
        <v>17193</v>
      </c>
      <c r="N1747" s="16" t="s">
        <v>18299</v>
      </c>
      <c r="O1747" s="16" t="s">
        <v>14065</v>
      </c>
      <c r="P1747" s="3">
        <v>41402</v>
      </c>
      <c r="Q1747" s="28" t="s">
        <v>455</v>
      </c>
      <c r="R1747" s="16" t="s">
        <v>18300</v>
      </c>
      <c r="S1747" s="16" t="s">
        <v>17194</v>
      </c>
      <c r="T1747" s="16" t="s">
        <v>14839</v>
      </c>
      <c r="U1747" s="16" t="s">
        <v>14931</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14089</v>
      </c>
      <c r="G1748" s="16" t="s">
        <v>13790</v>
      </c>
      <c r="H1748" s="16" t="s">
        <v>17757</v>
      </c>
      <c r="I1748" s="3">
        <v>41394</v>
      </c>
      <c r="J1748" s="16" t="s">
        <v>17195</v>
      </c>
      <c r="K1748" s="16" t="s">
        <v>17196</v>
      </c>
      <c r="L1748" s="16" t="s">
        <v>17197</v>
      </c>
      <c r="M1748" s="16" t="s">
        <v>17198</v>
      </c>
      <c r="N1748" s="16" t="s">
        <v>17758</v>
      </c>
      <c r="O1748" s="16" t="s">
        <v>12728</v>
      </c>
      <c r="P1748" s="3">
        <v>41394</v>
      </c>
      <c r="Q1748" s="28" t="s">
        <v>455</v>
      </c>
      <c r="R1748" s="16" t="s">
        <v>17759</v>
      </c>
      <c r="S1748" s="16" t="s">
        <v>17199</v>
      </c>
      <c r="T1748" s="16" t="s">
        <v>14839</v>
      </c>
      <c r="U1748" s="16" t="s">
        <v>15049</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14089</v>
      </c>
      <c r="G1749" s="16" t="s">
        <v>13790</v>
      </c>
      <c r="H1749" s="16" t="s">
        <v>17822</v>
      </c>
      <c r="I1749" s="3">
        <v>41397</v>
      </c>
      <c r="J1749" s="16" t="s">
        <v>17200</v>
      </c>
      <c r="K1749" s="16" t="s">
        <v>17201</v>
      </c>
      <c r="L1749" s="16" t="s">
        <v>17202</v>
      </c>
      <c r="M1749" s="16" t="s">
        <v>17203</v>
      </c>
      <c r="N1749" s="16" t="s">
        <v>17823</v>
      </c>
      <c r="O1749" s="16" t="s">
        <v>12728</v>
      </c>
      <c r="P1749" s="3">
        <v>41397</v>
      </c>
      <c r="Q1749" s="28" t="s">
        <v>455</v>
      </c>
      <c r="R1749" s="16" t="s">
        <v>17824</v>
      </c>
      <c r="S1749" s="16" t="s">
        <v>17204</v>
      </c>
      <c r="T1749" s="16" t="s">
        <v>14839</v>
      </c>
      <c r="U1749" s="16" t="s">
        <v>15049</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14089</v>
      </c>
      <c r="G1750" s="16" t="s">
        <v>13790</v>
      </c>
      <c r="H1750" s="16" t="s">
        <v>18301</v>
      </c>
      <c r="I1750" s="3">
        <v>41401</v>
      </c>
      <c r="J1750" s="16" t="s">
        <v>17205</v>
      </c>
      <c r="K1750" s="16" t="s">
        <v>17206</v>
      </c>
      <c r="L1750" s="16" t="s">
        <v>17207</v>
      </c>
      <c r="M1750" s="16" t="s">
        <v>17193</v>
      </c>
      <c r="N1750" s="16" t="s">
        <v>18302</v>
      </c>
      <c r="O1750" s="16" t="s">
        <v>14065</v>
      </c>
      <c r="P1750" s="3">
        <v>41402</v>
      </c>
      <c r="Q1750" s="28" t="s">
        <v>455</v>
      </c>
      <c r="R1750" s="16" t="s">
        <v>18303</v>
      </c>
      <c r="S1750" s="16" t="s">
        <v>17208</v>
      </c>
      <c r="T1750" s="16" t="s">
        <v>14839</v>
      </c>
      <c r="U1750" s="16" t="s">
        <v>15049</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14089</v>
      </c>
      <c r="G1751" s="16" t="s">
        <v>13790</v>
      </c>
      <c r="H1751" s="16" t="s">
        <v>17825</v>
      </c>
      <c r="I1751" s="3">
        <v>41396</v>
      </c>
      <c r="J1751" s="16" t="s">
        <v>17209</v>
      </c>
      <c r="K1751" s="16" t="s">
        <v>17210</v>
      </c>
      <c r="L1751" s="16" t="s">
        <v>17211</v>
      </c>
      <c r="M1751" s="16" t="s">
        <v>17212</v>
      </c>
      <c r="N1751" s="16" t="s">
        <v>17826</v>
      </c>
      <c r="O1751" s="16" t="s">
        <v>14586</v>
      </c>
      <c r="P1751" s="3">
        <v>41397</v>
      </c>
      <c r="Q1751" s="28" t="s">
        <v>455</v>
      </c>
      <c r="R1751" s="16" t="s">
        <v>17538</v>
      </c>
      <c r="S1751" s="16" t="s">
        <v>17213</v>
      </c>
      <c r="T1751" s="16" t="s">
        <v>14839</v>
      </c>
      <c r="U1751" s="16" t="s">
        <v>14931</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14089</v>
      </c>
      <c r="G1752" s="16" t="s">
        <v>13790</v>
      </c>
      <c r="H1752" s="16" t="s">
        <v>20396</v>
      </c>
      <c r="I1752" s="16">
        <v>41477</v>
      </c>
      <c r="J1752" s="16" t="s">
        <v>17214</v>
      </c>
      <c r="K1752" s="16" t="s">
        <v>20293</v>
      </c>
      <c r="L1752" s="16" t="s">
        <v>17215</v>
      </c>
      <c r="M1752" s="16" t="s">
        <v>17216</v>
      </c>
      <c r="N1752" s="16" t="s">
        <v>20397</v>
      </c>
      <c r="O1752" s="16" t="s">
        <v>20398</v>
      </c>
      <c r="P1752" s="16">
        <v>41479</v>
      </c>
      <c r="Q1752" s="16" t="s">
        <v>20326</v>
      </c>
      <c r="R1752" s="16" t="s">
        <v>20399</v>
      </c>
      <c r="S1752" s="16" t="s">
        <v>17217</v>
      </c>
      <c r="T1752" s="16" t="s">
        <v>14839</v>
      </c>
      <c r="U1752" s="16" t="s">
        <v>14931</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14089</v>
      </c>
      <c r="G1753" s="16" t="s">
        <v>13790</v>
      </c>
      <c r="H1753" s="16" t="s">
        <v>17827</v>
      </c>
      <c r="I1753" s="3">
        <v>41397</v>
      </c>
      <c r="J1753" s="16" t="s">
        <v>17218</v>
      </c>
      <c r="K1753" s="16" t="s">
        <v>17219</v>
      </c>
      <c r="L1753" s="16" t="s">
        <v>17220</v>
      </c>
      <c r="M1753" s="16" t="s">
        <v>17221</v>
      </c>
      <c r="N1753" s="16" t="s">
        <v>17828</v>
      </c>
      <c r="O1753" s="16" t="s">
        <v>14586</v>
      </c>
      <c r="P1753" s="3">
        <v>41400</v>
      </c>
      <c r="Q1753" s="28" t="s">
        <v>455</v>
      </c>
      <c r="R1753" s="16" t="s">
        <v>17829</v>
      </c>
      <c r="S1753" s="16" t="s">
        <v>17222</v>
      </c>
      <c r="T1753" s="16" t="s">
        <v>14839</v>
      </c>
      <c r="U1753" s="16" t="s">
        <v>14970</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14089</v>
      </c>
      <c r="G1754" s="16" t="s">
        <v>13790</v>
      </c>
      <c r="H1754" s="16" t="s">
        <v>17760</v>
      </c>
      <c r="I1754" s="3">
        <v>41394</v>
      </c>
      <c r="J1754" s="16" t="s">
        <v>17223</v>
      </c>
      <c r="K1754" s="16" t="s">
        <v>17224</v>
      </c>
      <c r="L1754" s="16" t="s">
        <v>17225</v>
      </c>
      <c r="M1754" s="16" t="s">
        <v>17226</v>
      </c>
      <c r="N1754" s="16" t="s">
        <v>17761</v>
      </c>
      <c r="O1754" s="16" t="s">
        <v>15359</v>
      </c>
      <c r="P1754" s="3">
        <v>41396</v>
      </c>
      <c r="Q1754" s="28" t="s">
        <v>455</v>
      </c>
      <c r="R1754" s="16" t="s">
        <v>17762</v>
      </c>
      <c r="S1754" s="16" t="s">
        <v>17227</v>
      </c>
      <c r="T1754" s="16" t="s">
        <v>14839</v>
      </c>
      <c r="U1754" s="16" t="s">
        <v>15855</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14089</v>
      </c>
      <c r="G1755" s="16" t="s">
        <v>13790</v>
      </c>
      <c r="H1755" s="16" t="s">
        <v>17915</v>
      </c>
      <c r="I1755" s="3">
        <v>41397</v>
      </c>
      <c r="J1755" s="16" t="s">
        <v>17228</v>
      </c>
      <c r="K1755" s="16" t="s">
        <v>17229</v>
      </c>
      <c r="L1755" s="16" t="s">
        <v>17230</v>
      </c>
      <c r="M1755" s="16" t="s">
        <v>17231</v>
      </c>
      <c r="N1755" s="16" t="s">
        <v>18018</v>
      </c>
      <c r="O1755" s="16" t="s">
        <v>15359</v>
      </c>
      <c r="P1755" s="3">
        <v>41400</v>
      </c>
      <c r="Q1755" s="28" t="s">
        <v>455</v>
      </c>
      <c r="R1755" s="16" t="s">
        <v>18019</v>
      </c>
      <c r="S1755" s="16" t="s">
        <v>17232</v>
      </c>
      <c r="T1755" s="16" t="s">
        <v>14839</v>
      </c>
      <c r="U1755" s="16" t="s">
        <v>15855</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14089</v>
      </c>
      <c r="G1756" s="16" t="s">
        <v>13790</v>
      </c>
      <c r="H1756" s="16" t="s">
        <v>17830</v>
      </c>
      <c r="I1756" s="3">
        <v>41397</v>
      </c>
      <c r="J1756" s="16" t="s">
        <v>17233</v>
      </c>
      <c r="K1756" s="16" t="s">
        <v>17234</v>
      </c>
      <c r="L1756" s="16" t="s">
        <v>17235</v>
      </c>
      <c r="M1756" s="16" t="s">
        <v>17236</v>
      </c>
      <c r="N1756" s="16" t="s">
        <v>17831</v>
      </c>
      <c r="O1756" s="16" t="s">
        <v>17832</v>
      </c>
      <c r="P1756" s="3">
        <v>41397</v>
      </c>
      <c r="Q1756" s="28" t="s">
        <v>455</v>
      </c>
      <c r="R1756" s="16" t="s">
        <v>17833</v>
      </c>
      <c r="S1756" s="16" t="s">
        <v>17237</v>
      </c>
      <c r="T1756" s="16" t="s">
        <v>14839</v>
      </c>
      <c r="U1756" s="16" t="s">
        <v>15405</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14089</v>
      </c>
      <c r="G1757" s="16" t="s">
        <v>13790</v>
      </c>
      <c r="H1757" s="16" t="s">
        <v>20639</v>
      </c>
      <c r="I1757" s="3">
        <v>41401</v>
      </c>
      <c r="J1757" s="16" t="s">
        <v>17238</v>
      </c>
      <c r="K1757" s="16" t="s">
        <v>17239</v>
      </c>
      <c r="L1757" s="16" t="s">
        <v>17240</v>
      </c>
      <c r="M1757" s="16" t="s">
        <v>17241</v>
      </c>
      <c r="N1757" s="16" t="s">
        <v>18304</v>
      </c>
      <c r="O1757" s="16" t="s">
        <v>13095</v>
      </c>
      <c r="P1757" s="3">
        <v>41401</v>
      </c>
      <c r="Q1757" s="28" t="s">
        <v>455</v>
      </c>
      <c r="R1757" s="16" t="s">
        <v>17242</v>
      </c>
      <c r="S1757" s="16" t="s">
        <v>17242</v>
      </c>
      <c r="T1757" s="16" t="s">
        <v>14839</v>
      </c>
      <c r="U1757" s="16" t="s">
        <v>14931</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14089</v>
      </c>
      <c r="G1758" s="16" t="s">
        <v>13790</v>
      </c>
      <c r="H1758" s="16" t="s">
        <v>17763</v>
      </c>
      <c r="I1758" s="3">
        <v>41393</v>
      </c>
      <c r="J1758" s="16" t="s">
        <v>17243</v>
      </c>
      <c r="K1758" s="16" t="s">
        <v>17244</v>
      </c>
      <c r="L1758" s="16" t="s">
        <v>17245</v>
      </c>
      <c r="M1758" s="16" t="s">
        <v>17246</v>
      </c>
      <c r="N1758" s="16" t="s">
        <v>17764</v>
      </c>
      <c r="O1758" s="16" t="s">
        <v>12728</v>
      </c>
      <c r="P1758" s="3">
        <v>41394</v>
      </c>
      <c r="Q1758" s="28" t="s">
        <v>455</v>
      </c>
      <c r="R1758" s="16" t="s">
        <v>17765</v>
      </c>
      <c r="S1758" s="16" t="s">
        <v>17247</v>
      </c>
      <c r="T1758" s="16" t="s">
        <v>14839</v>
      </c>
      <c r="U1758" s="16" t="s">
        <v>17766</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14089</v>
      </c>
      <c r="G1759" s="16" t="s">
        <v>13790</v>
      </c>
      <c r="H1759" s="16" t="s">
        <v>17834</v>
      </c>
      <c r="I1759" s="3">
        <v>41396</v>
      </c>
      <c r="J1759" s="16" t="s">
        <v>17248</v>
      </c>
      <c r="K1759" s="16" t="s">
        <v>17249</v>
      </c>
      <c r="L1759" s="16" t="s">
        <v>17250</v>
      </c>
      <c r="M1759" s="16" t="s">
        <v>17251</v>
      </c>
      <c r="N1759" s="16" t="s">
        <v>17835</v>
      </c>
      <c r="O1759" s="16" t="s">
        <v>15359</v>
      </c>
      <c r="P1759" s="3">
        <v>41397</v>
      </c>
      <c r="Q1759" s="28" t="s">
        <v>455</v>
      </c>
      <c r="R1759" s="16" t="s">
        <v>17836</v>
      </c>
      <c r="S1759" s="16" t="s">
        <v>17252</v>
      </c>
      <c r="T1759" s="16" t="s">
        <v>14839</v>
      </c>
      <c r="U1759" s="16" t="s">
        <v>15855</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14089</v>
      </c>
      <c r="G1760" s="16" t="s">
        <v>1866</v>
      </c>
      <c r="H1760" s="16" t="s">
        <v>20640</v>
      </c>
      <c r="I1760" s="3">
        <v>41410</v>
      </c>
      <c r="J1760" s="16" t="s">
        <v>17253</v>
      </c>
      <c r="K1760" s="16" t="s">
        <v>17254</v>
      </c>
      <c r="L1760" s="16" t="s">
        <v>4396</v>
      </c>
      <c r="M1760" s="16" t="s">
        <v>17255</v>
      </c>
      <c r="N1760" s="16" t="s">
        <v>18701</v>
      </c>
      <c r="O1760" s="16" t="s">
        <v>12652</v>
      </c>
      <c r="P1760" s="3">
        <v>41410</v>
      </c>
      <c r="Q1760" s="28" t="s">
        <v>455</v>
      </c>
      <c r="R1760" s="16" t="s">
        <v>18593</v>
      </c>
      <c r="S1760" s="16" t="s">
        <v>17256</v>
      </c>
      <c r="T1760" s="16" t="s">
        <v>14839</v>
      </c>
      <c r="U1760" s="16" t="s">
        <v>14931</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14089</v>
      </c>
      <c r="G1761" s="16" t="s">
        <v>1866</v>
      </c>
      <c r="H1761" s="16" t="s">
        <v>17688</v>
      </c>
      <c r="I1761" s="3">
        <v>41390</v>
      </c>
      <c r="J1761" s="16" t="s">
        <v>17257</v>
      </c>
      <c r="K1761" s="16" t="s">
        <v>17258</v>
      </c>
      <c r="L1761" s="16" t="s">
        <v>4396</v>
      </c>
      <c r="M1761" s="16" t="s">
        <v>17259</v>
      </c>
      <c r="N1761" s="16" t="s">
        <v>17689</v>
      </c>
      <c r="O1761" s="16" t="s">
        <v>12652</v>
      </c>
      <c r="P1761" s="3">
        <v>41390</v>
      </c>
      <c r="Q1761" s="28" t="s">
        <v>455</v>
      </c>
      <c r="R1761" s="16" t="s">
        <v>17690</v>
      </c>
      <c r="S1761" s="16" t="s">
        <v>17260</v>
      </c>
      <c r="T1761" s="16" t="s">
        <v>14839</v>
      </c>
      <c r="U1761" s="16" t="s">
        <v>15836</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18305</v>
      </c>
      <c r="I1762" s="3">
        <v>41388</v>
      </c>
      <c r="J1762" s="16" t="s">
        <v>17261</v>
      </c>
      <c r="K1762" s="16" t="s">
        <v>17262</v>
      </c>
      <c r="L1762" s="16" t="s">
        <v>16227</v>
      </c>
      <c r="M1762" s="16" t="s">
        <v>17263</v>
      </c>
      <c r="N1762" s="16" t="s">
        <v>18306</v>
      </c>
      <c r="O1762" s="16" t="s">
        <v>4885</v>
      </c>
      <c r="P1762" s="3">
        <v>41404</v>
      </c>
      <c r="Q1762" s="28" t="s">
        <v>455</v>
      </c>
      <c r="R1762" s="16" t="s">
        <v>18307</v>
      </c>
      <c r="S1762" s="16" t="s">
        <v>17264</v>
      </c>
      <c r="T1762" s="16" t="s">
        <v>14839</v>
      </c>
      <c r="U1762" s="16" t="s">
        <v>15855</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14089</v>
      </c>
      <c r="G1763" s="16" t="s">
        <v>13768</v>
      </c>
      <c r="H1763" s="16" t="s">
        <v>18594</v>
      </c>
      <c r="I1763" s="3">
        <v>41407</v>
      </c>
      <c r="J1763" s="16" t="s">
        <v>17265</v>
      </c>
      <c r="K1763" s="16" t="s">
        <v>17266</v>
      </c>
      <c r="L1763" s="16" t="s">
        <v>9464</v>
      </c>
      <c r="M1763" s="16" t="s">
        <v>17267</v>
      </c>
      <c r="N1763" s="16" t="s">
        <v>18595</v>
      </c>
      <c r="O1763" s="16" t="s">
        <v>18570</v>
      </c>
      <c r="P1763" s="3">
        <v>41409</v>
      </c>
      <c r="Q1763" s="28" t="s">
        <v>455</v>
      </c>
      <c r="R1763" s="16" t="s">
        <v>18596</v>
      </c>
      <c r="S1763" s="16" t="s">
        <v>17268</v>
      </c>
      <c r="T1763" s="16" t="s">
        <v>14839</v>
      </c>
      <c r="U1763" s="16" t="s">
        <v>15855</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14089</v>
      </c>
      <c r="G1764" s="16" t="s">
        <v>13768</v>
      </c>
      <c r="H1764" s="16" t="s">
        <v>18597</v>
      </c>
      <c r="I1764" s="3">
        <v>41407</v>
      </c>
      <c r="J1764" s="16" t="s">
        <v>17269</v>
      </c>
      <c r="K1764" s="16" t="s">
        <v>17270</v>
      </c>
      <c r="L1764" s="16" t="s">
        <v>9464</v>
      </c>
      <c r="M1764" s="16" t="s">
        <v>17271</v>
      </c>
      <c r="N1764" s="16" t="s">
        <v>18598</v>
      </c>
      <c r="O1764" s="16" t="s">
        <v>15359</v>
      </c>
      <c r="P1764" s="3">
        <v>41407</v>
      </c>
      <c r="Q1764" s="28" t="s">
        <v>455</v>
      </c>
      <c r="R1764" s="16" t="s">
        <v>18599</v>
      </c>
      <c r="S1764" s="16" t="s">
        <v>17272</v>
      </c>
      <c r="T1764" s="16" t="s">
        <v>14839</v>
      </c>
      <c r="U1764" s="16" t="s">
        <v>15855</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14089</v>
      </c>
      <c r="G1765" s="16" t="s">
        <v>13768</v>
      </c>
      <c r="H1765" s="16" t="s">
        <v>18516</v>
      </c>
      <c r="I1765" s="3">
        <v>41407</v>
      </c>
      <c r="J1765" s="16" t="s">
        <v>17273</v>
      </c>
      <c r="K1765" s="16" t="s">
        <v>17274</v>
      </c>
      <c r="L1765" s="16" t="s">
        <v>9464</v>
      </c>
      <c r="M1765" s="16" t="s">
        <v>17275</v>
      </c>
      <c r="N1765" s="16" t="s">
        <v>18600</v>
      </c>
      <c r="O1765" s="16" t="s">
        <v>14586</v>
      </c>
      <c r="P1765" s="3">
        <v>41407</v>
      </c>
      <c r="Q1765" s="28" t="s">
        <v>455</v>
      </c>
      <c r="R1765" s="16" t="s">
        <v>18517</v>
      </c>
      <c r="S1765" s="16" t="s">
        <v>17276</v>
      </c>
      <c r="T1765" s="16" t="s">
        <v>14839</v>
      </c>
      <c r="U1765" s="16" t="s">
        <v>14931</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14089</v>
      </c>
      <c r="G1766" s="16" t="s">
        <v>13768</v>
      </c>
      <c r="H1766" s="16" t="s">
        <v>18518</v>
      </c>
      <c r="I1766" s="3">
        <v>41407</v>
      </c>
      <c r="J1766" s="16" t="s">
        <v>17277</v>
      </c>
      <c r="K1766" s="16" t="s">
        <v>17278</v>
      </c>
      <c r="L1766" s="16" t="s">
        <v>9464</v>
      </c>
      <c r="M1766" s="16" t="s">
        <v>17279</v>
      </c>
      <c r="N1766" s="16" t="s">
        <v>18601</v>
      </c>
      <c r="O1766" s="16" t="s">
        <v>12728</v>
      </c>
      <c r="P1766" s="3">
        <v>41408</v>
      </c>
      <c r="Q1766" s="28" t="s">
        <v>455</v>
      </c>
      <c r="R1766" s="16" t="s">
        <v>18519</v>
      </c>
      <c r="S1766" s="16" t="s">
        <v>17280</v>
      </c>
      <c r="T1766" s="16" t="s">
        <v>14839</v>
      </c>
      <c r="U1766" s="16" t="s">
        <v>15049</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14089</v>
      </c>
      <c r="G1767" s="16" t="s">
        <v>13768</v>
      </c>
      <c r="H1767" s="16" t="s">
        <v>18520</v>
      </c>
      <c r="I1767" s="3">
        <v>41404</v>
      </c>
      <c r="J1767" s="16" t="s">
        <v>17281</v>
      </c>
      <c r="K1767" s="16" t="s">
        <v>17282</v>
      </c>
      <c r="L1767" s="16" t="s">
        <v>9464</v>
      </c>
      <c r="M1767" s="16" t="s">
        <v>17283</v>
      </c>
      <c r="N1767" s="16" t="s">
        <v>18521</v>
      </c>
      <c r="O1767" s="16" t="s">
        <v>14586</v>
      </c>
      <c r="P1767" s="3">
        <v>41415</v>
      </c>
      <c r="Q1767" s="28" t="s">
        <v>455</v>
      </c>
      <c r="R1767" s="16" t="s">
        <v>18522</v>
      </c>
      <c r="S1767" s="16" t="s">
        <v>17284</v>
      </c>
      <c r="T1767" s="16" t="s">
        <v>14839</v>
      </c>
      <c r="U1767" s="16" t="s">
        <v>14931</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14089</v>
      </c>
      <c r="G1768" s="16" t="s">
        <v>13768</v>
      </c>
      <c r="H1768" s="16" t="s">
        <v>18523</v>
      </c>
      <c r="I1768" s="3">
        <v>41404</v>
      </c>
      <c r="J1768" s="16" t="s">
        <v>17285</v>
      </c>
      <c r="K1768" s="16" t="s">
        <v>17286</v>
      </c>
      <c r="L1768" s="16" t="s">
        <v>9464</v>
      </c>
      <c r="M1768" s="16" t="s">
        <v>17287</v>
      </c>
      <c r="N1768" s="16" t="s">
        <v>18524</v>
      </c>
      <c r="O1768" s="16" t="s">
        <v>12728</v>
      </c>
      <c r="P1768" s="3">
        <v>41407</v>
      </c>
      <c r="Q1768" s="28" t="s">
        <v>455</v>
      </c>
      <c r="R1768" s="16" t="s">
        <v>18525</v>
      </c>
      <c r="S1768" s="16" t="s">
        <v>17288</v>
      </c>
      <c r="T1768" s="16" t="s">
        <v>14839</v>
      </c>
      <c r="U1768" s="16" t="s">
        <v>15049</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14089</v>
      </c>
      <c r="G1769" s="16" t="s">
        <v>13768</v>
      </c>
      <c r="H1769" s="16" t="s">
        <v>18602</v>
      </c>
      <c r="I1769" s="3">
        <v>41408</v>
      </c>
      <c r="J1769" s="16" t="s">
        <v>17289</v>
      </c>
      <c r="K1769" s="16" t="s">
        <v>17290</v>
      </c>
      <c r="L1769" s="16" t="s">
        <v>9464</v>
      </c>
      <c r="M1769" s="16" t="s">
        <v>17291</v>
      </c>
      <c r="N1769" s="16" t="s">
        <v>18603</v>
      </c>
      <c r="O1769" s="16" t="s">
        <v>12728</v>
      </c>
      <c r="P1769" s="3">
        <v>41408</v>
      </c>
      <c r="Q1769" s="28" t="s">
        <v>455</v>
      </c>
      <c r="R1769" s="16" t="s">
        <v>18604</v>
      </c>
      <c r="S1769" s="16" t="s">
        <v>17292</v>
      </c>
      <c r="T1769" s="16" t="s">
        <v>14839</v>
      </c>
      <c r="U1769" s="16" t="s">
        <v>15049</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14089</v>
      </c>
      <c r="G1770" s="16" t="s">
        <v>13768</v>
      </c>
      <c r="H1770" s="16" t="s">
        <v>18605</v>
      </c>
      <c r="I1770" s="3">
        <v>41408</v>
      </c>
      <c r="J1770" s="16" t="s">
        <v>17293</v>
      </c>
      <c r="K1770" s="16" t="s">
        <v>17294</v>
      </c>
      <c r="L1770" s="16" t="s">
        <v>9464</v>
      </c>
      <c r="M1770" s="16" t="s">
        <v>17295</v>
      </c>
      <c r="N1770" s="16" t="s">
        <v>18606</v>
      </c>
      <c r="O1770" s="16" t="s">
        <v>14586</v>
      </c>
      <c r="P1770" s="3">
        <v>41408</v>
      </c>
      <c r="Q1770" s="28" t="s">
        <v>455</v>
      </c>
      <c r="R1770" s="16" t="s">
        <v>18607</v>
      </c>
      <c r="S1770" s="16" t="s">
        <v>17296</v>
      </c>
      <c r="T1770" s="16" t="s">
        <v>14839</v>
      </c>
      <c r="U1770" s="16" t="s">
        <v>14931</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14089</v>
      </c>
      <c r="G1771" s="16" t="s">
        <v>13768</v>
      </c>
      <c r="H1771" s="16" t="s">
        <v>18608</v>
      </c>
      <c r="I1771" s="3">
        <v>41408</v>
      </c>
      <c r="J1771" s="16" t="s">
        <v>17297</v>
      </c>
      <c r="K1771" s="16" t="s">
        <v>17298</v>
      </c>
      <c r="L1771" s="16" t="s">
        <v>9464</v>
      </c>
      <c r="M1771" s="16" t="s">
        <v>17299</v>
      </c>
      <c r="N1771" s="16" t="s">
        <v>18609</v>
      </c>
      <c r="O1771" s="16" t="s">
        <v>14586</v>
      </c>
      <c r="P1771" s="3">
        <v>41409</v>
      </c>
      <c r="Q1771" s="28" t="s">
        <v>455</v>
      </c>
      <c r="R1771" s="16" t="s">
        <v>18610</v>
      </c>
      <c r="S1771" s="16" t="s">
        <v>17300</v>
      </c>
      <c r="T1771" s="16" t="s">
        <v>14839</v>
      </c>
      <c r="U1771" s="16" t="s">
        <v>17569</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14089</v>
      </c>
      <c r="G1772" s="16" t="s">
        <v>13768</v>
      </c>
      <c r="H1772" s="16" t="s">
        <v>18611</v>
      </c>
      <c r="I1772" s="3">
        <v>41408</v>
      </c>
      <c r="J1772" s="16" t="s">
        <v>17301</v>
      </c>
      <c r="K1772" s="16" t="s">
        <v>17302</v>
      </c>
      <c r="L1772" s="16" t="s">
        <v>9464</v>
      </c>
      <c r="M1772" s="16" t="s">
        <v>17303</v>
      </c>
      <c r="N1772" s="16" t="s">
        <v>18612</v>
      </c>
      <c r="O1772" s="16" t="s">
        <v>14586</v>
      </c>
      <c r="P1772" s="3">
        <v>41409</v>
      </c>
      <c r="Q1772" s="28" t="s">
        <v>455</v>
      </c>
      <c r="R1772" s="16" t="s">
        <v>18613</v>
      </c>
      <c r="S1772" s="16" t="s">
        <v>17304</v>
      </c>
      <c r="T1772" s="16" t="s">
        <v>14839</v>
      </c>
      <c r="U1772" s="16" t="s">
        <v>18614</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14089</v>
      </c>
      <c r="G1773" s="16" t="s">
        <v>13768</v>
      </c>
      <c r="H1773" s="16" t="s">
        <v>18615</v>
      </c>
      <c r="I1773" s="3">
        <v>41409</v>
      </c>
      <c r="J1773" s="16" t="s">
        <v>17305</v>
      </c>
      <c r="K1773" s="16" t="s">
        <v>17306</v>
      </c>
      <c r="L1773" s="16" t="s">
        <v>9464</v>
      </c>
      <c r="M1773" s="16" t="s">
        <v>17307</v>
      </c>
      <c r="N1773" s="16" t="s">
        <v>18616</v>
      </c>
      <c r="O1773" s="16" t="s">
        <v>14586</v>
      </c>
      <c r="P1773" s="3">
        <v>41409</v>
      </c>
      <c r="Q1773" s="28" t="s">
        <v>455</v>
      </c>
      <c r="R1773" s="16" t="s">
        <v>18617</v>
      </c>
      <c r="S1773" s="16" t="s">
        <v>17308</v>
      </c>
      <c r="T1773" s="16" t="s">
        <v>14839</v>
      </c>
      <c r="U1773" s="16" t="s">
        <v>17569</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14089</v>
      </c>
      <c r="G1774" s="16" t="s">
        <v>13723</v>
      </c>
      <c r="H1774" s="16" t="s">
        <v>18490</v>
      </c>
      <c r="I1774" s="3">
        <v>41403</v>
      </c>
      <c r="J1774" s="16" t="s">
        <v>17309</v>
      </c>
      <c r="K1774" s="16" t="s">
        <v>18020</v>
      </c>
      <c r="L1774" s="16" t="s">
        <v>17310</v>
      </c>
      <c r="M1774" s="16" t="s">
        <v>17311</v>
      </c>
      <c r="N1774" s="16" t="s">
        <v>18526</v>
      </c>
      <c r="O1774" s="16" t="s">
        <v>13095</v>
      </c>
      <c r="P1774" s="3">
        <v>41404</v>
      </c>
      <c r="Q1774" s="28" t="s">
        <v>18021</v>
      </c>
      <c r="R1774" s="16" t="s">
        <v>18491</v>
      </c>
      <c r="S1774" s="16" t="s">
        <v>17312</v>
      </c>
      <c r="T1774" s="16" t="s">
        <v>14839</v>
      </c>
      <c r="U1774" s="16" t="s">
        <v>14931</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17767</v>
      </c>
      <c r="I1775" s="3">
        <v>41388</v>
      </c>
      <c r="J1775" s="16" t="s">
        <v>17313</v>
      </c>
      <c r="K1775" s="16" t="s">
        <v>17314</v>
      </c>
      <c r="L1775" s="16" t="s">
        <v>17104</v>
      </c>
      <c r="M1775" s="16" t="s">
        <v>17315</v>
      </c>
      <c r="N1775" s="16" t="s">
        <v>17837</v>
      </c>
      <c r="O1775" s="16" t="s">
        <v>4885</v>
      </c>
      <c r="P1775" s="3">
        <v>41396</v>
      </c>
      <c r="Q1775" s="28" t="s">
        <v>455</v>
      </c>
      <c r="R1775" s="16" t="s">
        <v>17768</v>
      </c>
      <c r="S1775" s="16" t="s">
        <v>17316</v>
      </c>
      <c r="T1775" s="16" t="s">
        <v>14839</v>
      </c>
      <c r="U1775" s="16" t="s">
        <v>15049</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17838</v>
      </c>
      <c r="I1776" s="3">
        <v>41388</v>
      </c>
      <c r="J1776" s="16" t="s">
        <v>17317</v>
      </c>
      <c r="K1776" s="16" t="s">
        <v>17318</v>
      </c>
      <c r="L1776" s="16" t="s">
        <v>17319</v>
      </c>
      <c r="M1776" s="16" t="s">
        <v>17320</v>
      </c>
      <c r="N1776" s="16" t="s">
        <v>17839</v>
      </c>
      <c r="O1776" s="16" t="s">
        <v>7208</v>
      </c>
      <c r="P1776" s="3">
        <v>41396</v>
      </c>
      <c r="Q1776" s="28" t="s">
        <v>455</v>
      </c>
      <c r="R1776" s="16" t="s">
        <v>17840</v>
      </c>
      <c r="S1776" s="16" t="s">
        <v>17321</v>
      </c>
      <c r="T1776" s="16" t="s">
        <v>14839</v>
      </c>
      <c r="U1776" s="16" t="s">
        <v>17841</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14089</v>
      </c>
      <c r="G1777" s="16" t="s">
        <v>13758</v>
      </c>
      <c r="H1777" s="16" t="s">
        <v>18702</v>
      </c>
      <c r="I1777" s="3">
        <v>41411</v>
      </c>
      <c r="J1777" s="16" t="s">
        <v>17322</v>
      </c>
      <c r="K1777" s="16" t="s">
        <v>17323</v>
      </c>
      <c r="L1777" s="16" t="s">
        <v>17324</v>
      </c>
      <c r="M1777" s="16" t="s">
        <v>17325</v>
      </c>
      <c r="N1777" s="16" t="s">
        <v>18703</v>
      </c>
      <c r="O1777" s="16" t="s">
        <v>12726</v>
      </c>
      <c r="P1777" s="3">
        <v>41411</v>
      </c>
      <c r="Q1777" s="28" t="s">
        <v>455</v>
      </c>
      <c r="R1777" s="16" t="s">
        <v>18704</v>
      </c>
      <c r="S1777" s="16" t="s">
        <v>17326</v>
      </c>
      <c r="T1777" s="16" t="s">
        <v>14839</v>
      </c>
      <c r="U1777" s="16" t="s">
        <v>15049</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19454</v>
      </c>
      <c r="I1778" s="3">
        <v>41386</v>
      </c>
      <c r="J1778" s="16" t="s">
        <v>17327</v>
      </c>
      <c r="K1778" s="16" t="s">
        <v>17328</v>
      </c>
      <c r="L1778" s="16" t="s">
        <v>17329</v>
      </c>
      <c r="M1778" s="16" t="s">
        <v>17330</v>
      </c>
      <c r="N1778" s="16" t="s">
        <v>19455</v>
      </c>
      <c r="O1778" s="16" t="s">
        <v>4885</v>
      </c>
      <c r="P1778" s="3">
        <v>41428</v>
      </c>
      <c r="Q1778" s="28" t="s">
        <v>455</v>
      </c>
      <c r="R1778" s="16" t="s">
        <v>19456</v>
      </c>
      <c r="S1778" s="16" t="s">
        <v>17331</v>
      </c>
      <c r="T1778" s="16" t="s">
        <v>14839</v>
      </c>
      <c r="U1778" s="16" t="s">
        <v>14931</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17589</v>
      </c>
      <c r="I1779" s="3">
        <v>41386</v>
      </c>
      <c r="J1779" s="16" t="s">
        <v>17332</v>
      </c>
      <c r="K1779" s="16" t="s">
        <v>17333</v>
      </c>
      <c r="L1779" s="16" t="s">
        <v>17334</v>
      </c>
      <c r="M1779" s="16" t="s">
        <v>17335</v>
      </c>
      <c r="N1779" s="16" t="s">
        <v>17590</v>
      </c>
      <c r="O1779" s="16" t="s">
        <v>9134</v>
      </c>
      <c r="P1779" s="3">
        <v>41388</v>
      </c>
      <c r="Q1779" s="28" t="s">
        <v>455</v>
      </c>
      <c r="R1779" s="16" t="s">
        <v>17591</v>
      </c>
      <c r="S1779" s="16" t="s">
        <v>17336</v>
      </c>
      <c r="T1779" s="16" t="s">
        <v>14839</v>
      </c>
      <c r="U1779" s="16" t="s">
        <v>17569</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17842</v>
      </c>
      <c r="I1780" s="3">
        <v>41389</v>
      </c>
      <c r="J1780" s="16" t="s">
        <v>17332</v>
      </c>
      <c r="K1780" s="16" t="s">
        <v>17337</v>
      </c>
      <c r="L1780" s="16" t="s">
        <v>17338</v>
      </c>
      <c r="M1780" s="16" t="s">
        <v>17339</v>
      </c>
      <c r="N1780" s="16" t="s">
        <v>17843</v>
      </c>
      <c r="O1780" s="16" t="s">
        <v>17778</v>
      </c>
      <c r="P1780" s="3">
        <v>41397</v>
      </c>
      <c r="Q1780" s="28" t="s">
        <v>455</v>
      </c>
      <c r="R1780" s="16" t="s">
        <v>17844</v>
      </c>
      <c r="S1780" s="16" t="s">
        <v>17340</v>
      </c>
      <c r="T1780" s="16" t="s">
        <v>14839</v>
      </c>
      <c r="U1780" s="16" t="s">
        <v>14931</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20610</v>
      </c>
      <c r="I1781" s="3">
        <v>41386</v>
      </c>
      <c r="J1781" s="16" t="s">
        <v>17332</v>
      </c>
      <c r="K1781" s="16" t="s">
        <v>17341</v>
      </c>
      <c r="L1781" s="16" t="s">
        <v>17342</v>
      </c>
      <c r="M1781" s="16">
        <v>33769529</v>
      </c>
      <c r="N1781" s="16" t="s">
        <v>20618</v>
      </c>
      <c r="O1781" s="16" t="s">
        <v>20617</v>
      </c>
      <c r="P1781" s="16">
        <v>41512</v>
      </c>
      <c r="Q1781" s="16" t="s">
        <v>20577</v>
      </c>
      <c r="R1781" s="16" t="s">
        <v>20611</v>
      </c>
      <c r="S1781" s="16" t="s">
        <v>17343</v>
      </c>
      <c r="T1781" s="16" t="s">
        <v>14839</v>
      </c>
      <c r="U1781" s="16" t="s">
        <v>15049</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20090</v>
      </c>
      <c r="I1782" s="3">
        <v>41389</v>
      </c>
      <c r="J1782" s="16" t="s">
        <v>17332</v>
      </c>
      <c r="K1782" s="16" t="s">
        <v>17344</v>
      </c>
      <c r="L1782" s="16" t="s">
        <v>17345</v>
      </c>
      <c r="M1782" s="16" t="s">
        <v>17346</v>
      </c>
      <c r="N1782" s="16" t="s">
        <v>17694</v>
      </c>
      <c r="O1782" s="16" t="s">
        <v>15849</v>
      </c>
      <c r="P1782" s="16">
        <v>41460</v>
      </c>
      <c r="Q1782" s="28" t="s">
        <v>455</v>
      </c>
      <c r="R1782" s="16" t="s">
        <v>20091</v>
      </c>
      <c r="S1782" s="16" t="s">
        <v>17347</v>
      </c>
      <c r="T1782" s="16" t="s">
        <v>14839</v>
      </c>
      <c r="U1782" s="16" t="s">
        <v>14931</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19619</v>
      </c>
      <c r="I1783" s="3">
        <v>41389</v>
      </c>
      <c r="J1783" s="16" t="s">
        <v>17332</v>
      </c>
      <c r="K1783" s="16" t="s">
        <v>17348</v>
      </c>
      <c r="L1783" s="16" t="s">
        <v>17349</v>
      </c>
      <c r="M1783" s="16" t="s">
        <v>17330</v>
      </c>
      <c r="N1783" s="16" t="s">
        <v>19620</v>
      </c>
      <c r="O1783" s="16" t="s">
        <v>19621</v>
      </c>
      <c r="P1783" s="3">
        <v>41437</v>
      </c>
      <c r="Q1783" s="28" t="s">
        <v>455</v>
      </c>
      <c r="R1783" s="16" t="s">
        <v>19622</v>
      </c>
      <c r="S1783" s="16" t="s">
        <v>17350</v>
      </c>
      <c r="T1783" s="16" t="s">
        <v>14839</v>
      </c>
      <c r="U1783" s="16" t="s">
        <v>17569</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19374</v>
      </c>
      <c r="I1784" s="3">
        <v>41389</v>
      </c>
      <c r="J1784" s="16" t="s">
        <v>17332</v>
      </c>
      <c r="K1784" s="16" t="s">
        <v>17351</v>
      </c>
      <c r="L1784" s="16" t="s">
        <v>17352</v>
      </c>
      <c r="M1784" s="16">
        <v>37721370</v>
      </c>
      <c r="N1784" s="16" t="s">
        <v>19560</v>
      </c>
      <c r="O1784" s="16" t="s">
        <v>9307</v>
      </c>
      <c r="P1784" s="3">
        <v>41431</v>
      </c>
      <c r="Q1784" s="28" t="s">
        <v>455</v>
      </c>
      <c r="R1784" s="16" t="s">
        <v>19375</v>
      </c>
      <c r="S1784" s="16" t="s">
        <v>17353</v>
      </c>
      <c r="T1784" s="16" t="s">
        <v>14839</v>
      </c>
      <c r="U1784" s="16" t="s">
        <v>15405</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19376</v>
      </c>
      <c r="I1785" s="3">
        <v>41389</v>
      </c>
      <c r="J1785" s="16" t="s">
        <v>17332</v>
      </c>
      <c r="K1785" s="16" t="s">
        <v>17354</v>
      </c>
      <c r="L1785" s="16" t="s">
        <v>17355</v>
      </c>
      <c r="M1785" s="16" t="s">
        <v>17335</v>
      </c>
      <c r="N1785" s="16" t="s">
        <v>19377</v>
      </c>
      <c r="O1785" s="16" t="s">
        <v>4594</v>
      </c>
      <c r="P1785" s="3">
        <v>41423</v>
      </c>
      <c r="Q1785" s="28" t="s">
        <v>455</v>
      </c>
      <c r="R1785" s="16" t="s">
        <v>19378</v>
      </c>
      <c r="S1785" s="16" t="s">
        <v>17356</v>
      </c>
      <c r="T1785" s="16" t="s">
        <v>3998</v>
      </c>
      <c r="U1785" s="16" t="s">
        <v>15027</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19561</v>
      </c>
      <c r="I1786" s="3">
        <v>41389</v>
      </c>
      <c r="J1786" s="16" t="s">
        <v>17327</v>
      </c>
      <c r="K1786" s="16" t="s">
        <v>17357</v>
      </c>
      <c r="L1786" s="16" t="s">
        <v>17358</v>
      </c>
      <c r="M1786" s="16" t="s">
        <v>17359</v>
      </c>
      <c r="N1786" s="16" t="s">
        <v>19682</v>
      </c>
      <c r="O1786" s="16" t="s">
        <v>7419</v>
      </c>
      <c r="P1786" s="3">
        <v>41439</v>
      </c>
      <c r="Q1786" s="28" t="s">
        <v>455</v>
      </c>
      <c r="R1786" s="16" t="s">
        <v>19562</v>
      </c>
      <c r="S1786" s="16" t="s">
        <v>17360</v>
      </c>
      <c r="T1786" s="16" t="s">
        <v>14839</v>
      </c>
      <c r="U1786" s="16" t="s">
        <v>15049</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17691</v>
      </c>
      <c r="I1787" s="3">
        <v>41389</v>
      </c>
      <c r="J1787" s="16" t="s">
        <v>17332</v>
      </c>
      <c r="K1787" s="16" t="s">
        <v>17361</v>
      </c>
      <c r="L1787" s="16" t="s">
        <v>17362</v>
      </c>
      <c r="M1787" s="16" t="s">
        <v>17363</v>
      </c>
      <c r="N1787" s="16" t="s">
        <v>17692</v>
      </c>
      <c r="O1787" s="16" t="s">
        <v>7983</v>
      </c>
      <c r="P1787" s="3">
        <v>41393</v>
      </c>
      <c r="Q1787" s="28" t="s">
        <v>455</v>
      </c>
      <c r="R1787" s="16" t="s">
        <v>17693</v>
      </c>
      <c r="S1787" s="16" t="s">
        <v>17364</v>
      </c>
      <c r="T1787" s="16" t="s">
        <v>14839</v>
      </c>
      <c r="U1787" s="16" t="s">
        <v>14931</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17651</v>
      </c>
      <c r="I1788" s="3">
        <v>41389</v>
      </c>
      <c r="J1788" s="16" t="s">
        <v>17332</v>
      </c>
      <c r="K1788" s="16" t="s">
        <v>17365</v>
      </c>
      <c r="L1788" s="16" t="s">
        <v>17366</v>
      </c>
      <c r="M1788" s="16" t="s">
        <v>17367</v>
      </c>
      <c r="N1788" s="16" t="s">
        <v>17652</v>
      </c>
      <c r="O1788" s="16" t="s">
        <v>15849</v>
      </c>
      <c r="P1788" s="3">
        <v>41389</v>
      </c>
      <c r="Q1788" s="28" t="s">
        <v>455</v>
      </c>
      <c r="R1788" s="16" t="s">
        <v>17653</v>
      </c>
      <c r="S1788" s="16" t="s">
        <v>17368</v>
      </c>
      <c r="T1788" s="16" t="s">
        <v>14839</v>
      </c>
      <c r="U1788" s="16" t="s">
        <v>15049</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19457</v>
      </c>
      <c r="I1789" s="3">
        <v>41389</v>
      </c>
      <c r="J1789" s="16" t="s">
        <v>17332</v>
      </c>
      <c r="K1789" s="16" t="s">
        <v>17369</v>
      </c>
      <c r="L1789" s="16" t="s">
        <v>17370</v>
      </c>
      <c r="M1789" s="16" t="s">
        <v>17371</v>
      </c>
      <c r="N1789" s="16" t="s">
        <v>19458</v>
      </c>
      <c r="O1789" s="16" t="s">
        <v>7180</v>
      </c>
      <c r="P1789" s="3">
        <v>41430</v>
      </c>
      <c r="Q1789" s="28" t="s">
        <v>455</v>
      </c>
      <c r="R1789" s="16" t="s">
        <v>19459</v>
      </c>
      <c r="S1789" s="16" t="s">
        <v>17372</v>
      </c>
      <c r="T1789" s="16" t="s">
        <v>14839</v>
      </c>
      <c r="U1789" s="16" t="s">
        <v>17569</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17592</v>
      </c>
      <c r="I1790" s="3">
        <v>41386</v>
      </c>
      <c r="J1790" s="16" t="s">
        <v>17332</v>
      </c>
      <c r="K1790" s="16" t="s">
        <v>17373</v>
      </c>
      <c r="L1790" s="16" t="s">
        <v>17374</v>
      </c>
      <c r="M1790" s="16" t="s">
        <v>17375</v>
      </c>
      <c r="N1790" s="16" t="s">
        <v>17593</v>
      </c>
      <c r="O1790" s="16" t="s">
        <v>7983</v>
      </c>
      <c r="P1790" s="3">
        <v>41387</v>
      </c>
      <c r="Q1790" s="28" t="s">
        <v>455</v>
      </c>
      <c r="R1790" s="16" t="s">
        <v>17594</v>
      </c>
      <c r="S1790" s="16" t="s">
        <v>17376</v>
      </c>
      <c r="T1790" s="16" t="s">
        <v>14839</v>
      </c>
      <c r="U1790" s="16" t="s">
        <v>14970</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19460</v>
      </c>
      <c r="I1791" s="3">
        <v>41389</v>
      </c>
      <c r="J1791" s="16" t="s">
        <v>17377</v>
      </c>
      <c r="K1791" s="16" t="s">
        <v>17378</v>
      </c>
      <c r="L1791" s="16" t="s">
        <v>17379</v>
      </c>
      <c r="M1791" s="16" t="s">
        <v>17330</v>
      </c>
      <c r="N1791" s="16" t="s">
        <v>19461</v>
      </c>
      <c r="O1791" s="16" t="s">
        <v>4885</v>
      </c>
      <c r="P1791" s="3">
        <v>41429</v>
      </c>
      <c r="Q1791" s="28" t="s">
        <v>455</v>
      </c>
      <c r="R1791" s="16" t="s">
        <v>19462</v>
      </c>
      <c r="S1791" s="16" t="s">
        <v>17380</v>
      </c>
      <c r="T1791" s="16" t="s">
        <v>14839</v>
      </c>
      <c r="U1791" s="16" t="s">
        <v>15405</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18000</v>
      </c>
      <c r="I1792" s="3">
        <v>41389</v>
      </c>
      <c r="J1792" s="16" t="s">
        <v>17377</v>
      </c>
      <c r="K1792" s="16" t="s">
        <v>17381</v>
      </c>
      <c r="L1792" s="16" t="s">
        <v>17382</v>
      </c>
      <c r="M1792" s="16" t="s">
        <v>17383</v>
      </c>
      <c r="N1792" s="16" t="s">
        <v>17769</v>
      </c>
      <c r="O1792" s="16" t="s">
        <v>7983</v>
      </c>
      <c r="P1792" s="3">
        <v>41394</v>
      </c>
      <c r="Q1792" s="28" t="s">
        <v>455</v>
      </c>
      <c r="R1792" s="16" t="s">
        <v>17770</v>
      </c>
      <c r="S1792" s="16" t="s">
        <v>17384</v>
      </c>
      <c r="T1792" s="16" t="s">
        <v>14839</v>
      </c>
      <c r="U1792" s="16" t="s">
        <v>14931</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17654</v>
      </c>
      <c r="I1793" s="3">
        <v>41389</v>
      </c>
      <c r="J1793" s="16" t="s">
        <v>17332</v>
      </c>
      <c r="K1793" s="16" t="s">
        <v>17385</v>
      </c>
      <c r="L1793" s="16" t="s">
        <v>17366</v>
      </c>
      <c r="M1793" s="16" t="s">
        <v>17386</v>
      </c>
      <c r="N1793" s="16" t="s">
        <v>17694</v>
      </c>
      <c r="O1793" s="16" t="s">
        <v>17661</v>
      </c>
      <c r="P1793" s="3">
        <v>41390</v>
      </c>
      <c r="Q1793" s="28" t="s">
        <v>455</v>
      </c>
      <c r="R1793" s="16" t="s">
        <v>17655</v>
      </c>
      <c r="S1793" s="16" t="s">
        <v>17387</v>
      </c>
      <c r="T1793" s="16" t="s">
        <v>14839</v>
      </c>
      <c r="U1793" s="16" t="s">
        <v>15405</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19379</v>
      </c>
      <c r="I1794" s="3">
        <v>41389</v>
      </c>
      <c r="J1794" s="16" t="s">
        <v>17377</v>
      </c>
      <c r="K1794" s="16" t="s">
        <v>17388</v>
      </c>
      <c r="L1794" s="16" t="s">
        <v>17389</v>
      </c>
      <c r="M1794" s="16" t="s">
        <v>17330</v>
      </c>
      <c r="N1794" s="16" t="s">
        <v>19380</v>
      </c>
      <c r="O1794" s="16" t="s">
        <v>19368</v>
      </c>
      <c r="P1794" s="3">
        <v>41423</v>
      </c>
      <c r="Q1794" s="28" t="s">
        <v>455</v>
      </c>
      <c r="R1794" s="16" t="s">
        <v>19381</v>
      </c>
      <c r="S1794" s="16" t="s">
        <v>17390</v>
      </c>
      <c r="T1794" s="16" t="s">
        <v>14839</v>
      </c>
      <c r="U1794" s="16" t="s">
        <v>15405</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17656</v>
      </c>
      <c r="I1795" s="3">
        <v>41386</v>
      </c>
      <c r="J1795" s="16" t="s">
        <v>17377</v>
      </c>
      <c r="K1795" s="16" t="s">
        <v>17391</v>
      </c>
      <c r="L1795" s="16" t="s">
        <v>17392</v>
      </c>
      <c r="M1795" s="16" t="s">
        <v>17393</v>
      </c>
      <c r="N1795" s="16" t="s">
        <v>17657</v>
      </c>
      <c r="O1795" s="16" t="s">
        <v>7816</v>
      </c>
      <c r="P1795" s="3">
        <v>41388</v>
      </c>
      <c r="Q1795" s="28" t="s">
        <v>455</v>
      </c>
      <c r="R1795" s="16" t="s">
        <v>17658</v>
      </c>
      <c r="S1795" s="16" t="s">
        <v>17394</v>
      </c>
      <c r="T1795" s="16" t="s">
        <v>14839</v>
      </c>
      <c r="U1795" s="16" t="s">
        <v>15405</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19563</v>
      </c>
      <c r="I1796" s="3">
        <v>41389</v>
      </c>
      <c r="J1796" s="16" t="s">
        <v>17377</v>
      </c>
      <c r="K1796" s="16" t="s">
        <v>17395</v>
      </c>
      <c r="L1796" s="16" t="s">
        <v>17396</v>
      </c>
      <c r="M1796" s="16" t="s">
        <v>17397</v>
      </c>
      <c r="N1796" s="16" t="s">
        <v>19564</v>
      </c>
      <c r="O1796" s="16" t="s">
        <v>19565</v>
      </c>
      <c r="P1796" s="3">
        <v>41432</v>
      </c>
      <c r="Q1796" s="28" t="s">
        <v>455</v>
      </c>
      <c r="R1796" s="16" t="s">
        <v>19566</v>
      </c>
      <c r="S1796" s="16" t="s">
        <v>17398</v>
      </c>
      <c r="T1796" s="16" t="s">
        <v>14839</v>
      </c>
      <c r="U1796" s="16" t="s">
        <v>14931</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19567</v>
      </c>
      <c r="I1797" s="3">
        <v>41389</v>
      </c>
      <c r="J1797" s="16" t="s">
        <v>17332</v>
      </c>
      <c r="K1797" s="16" t="s">
        <v>17399</v>
      </c>
      <c r="L1797" s="16" t="s">
        <v>17400</v>
      </c>
      <c r="M1797" s="16" t="s">
        <v>17401</v>
      </c>
      <c r="N1797" s="16" t="s">
        <v>19568</v>
      </c>
      <c r="O1797" s="16" t="s">
        <v>4594</v>
      </c>
      <c r="P1797" s="3">
        <v>41432</v>
      </c>
      <c r="Q1797" s="28" t="s">
        <v>455</v>
      </c>
      <c r="R1797" s="16" t="s">
        <v>19569</v>
      </c>
      <c r="S1797" s="16" t="s">
        <v>17402</v>
      </c>
      <c r="T1797" s="16" t="s">
        <v>14839</v>
      </c>
      <c r="U1797" s="16" t="s">
        <v>15049</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19463</v>
      </c>
      <c r="I1798" s="3">
        <v>41389</v>
      </c>
      <c r="J1798" s="16" t="s">
        <v>17332</v>
      </c>
      <c r="K1798" s="16" t="s">
        <v>17403</v>
      </c>
      <c r="L1798" s="16" t="s">
        <v>17404</v>
      </c>
      <c r="M1798" s="16" t="s">
        <v>17405</v>
      </c>
      <c r="N1798" s="16" t="s">
        <v>19464</v>
      </c>
      <c r="O1798" s="16" t="s">
        <v>4594</v>
      </c>
      <c r="P1798" s="3">
        <v>41431</v>
      </c>
      <c r="Q1798" s="28" t="s">
        <v>455</v>
      </c>
      <c r="R1798" s="16" t="s">
        <v>19465</v>
      </c>
      <c r="S1798" s="16" t="s">
        <v>17406</v>
      </c>
      <c r="T1798" s="16" t="s">
        <v>14839</v>
      </c>
      <c r="U1798" s="16" t="s">
        <v>15405</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20092</v>
      </c>
      <c r="I1799" s="3">
        <v>41389</v>
      </c>
      <c r="J1799" s="16" t="s">
        <v>17332</v>
      </c>
      <c r="K1799" s="16" t="s">
        <v>17407</v>
      </c>
      <c r="L1799" s="16" t="s">
        <v>17408</v>
      </c>
      <c r="M1799" s="16" t="s">
        <v>17330</v>
      </c>
      <c r="N1799" s="16" t="s">
        <v>20093</v>
      </c>
      <c r="O1799" s="16" t="s">
        <v>20061</v>
      </c>
      <c r="P1799" s="3">
        <v>41453</v>
      </c>
      <c r="Q1799" s="28" t="s">
        <v>455</v>
      </c>
      <c r="R1799" s="16" t="s">
        <v>20094</v>
      </c>
      <c r="S1799" s="16" t="s">
        <v>17409</v>
      </c>
      <c r="T1799" s="16" t="s">
        <v>3998</v>
      </c>
      <c r="U1799" s="16" t="s">
        <v>14979</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17695</v>
      </c>
      <c r="I1800" s="3">
        <v>41389</v>
      </c>
      <c r="J1800" s="16" t="s">
        <v>17332</v>
      </c>
      <c r="K1800" s="16" t="s">
        <v>17410</v>
      </c>
      <c r="L1800" s="16" t="s">
        <v>17411</v>
      </c>
      <c r="M1800" s="16" t="s">
        <v>17412</v>
      </c>
      <c r="N1800" s="16" t="s">
        <v>17696</v>
      </c>
      <c r="O1800" s="16" t="s">
        <v>7983</v>
      </c>
      <c r="P1800" s="3">
        <v>41394</v>
      </c>
      <c r="Q1800" s="28" t="s">
        <v>455</v>
      </c>
      <c r="R1800" s="16" t="s">
        <v>17697</v>
      </c>
      <c r="S1800" s="16" t="s">
        <v>17413</v>
      </c>
      <c r="T1800" s="16" t="s">
        <v>14839</v>
      </c>
      <c r="U1800" s="16" t="s">
        <v>15855</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18001</v>
      </c>
      <c r="I1801" s="3">
        <v>41389</v>
      </c>
      <c r="J1801" s="16" t="s">
        <v>17332</v>
      </c>
      <c r="K1801" s="16" t="s">
        <v>17414</v>
      </c>
      <c r="L1801" s="16" t="s">
        <v>17415</v>
      </c>
      <c r="M1801" s="16" t="s">
        <v>17335</v>
      </c>
      <c r="N1801" s="16" t="s">
        <v>17771</v>
      </c>
      <c r="O1801" s="16" t="s">
        <v>7983</v>
      </c>
      <c r="P1801" s="3">
        <v>41394</v>
      </c>
      <c r="Q1801" s="28" t="s">
        <v>455</v>
      </c>
      <c r="R1801" s="16" t="s">
        <v>17772</v>
      </c>
      <c r="S1801" s="16" t="s">
        <v>17416</v>
      </c>
      <c r="T1801" s="16" t="s">
        <v>14839</v>
      </c>
      <c r="U1801" s="16" t="s">
        <v>14931</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19382</v>
      </c>
      <c r="I1802" s="3">
        <v>41389</v>
      </c>
      <c r="J1802" s="16" t="s">
        <v>17332</v>
      </c>
      <c r="K1802" s="16" t="s">
        <v>17417</v>
      </c>
      <c r="L1802" s="16" t="s">
        <v>17418</v>
      </c>
      <c r="M1802" s="16" t="s">
        <v>17419</v>
      </c>
      <c r="N1802" s="16" t="s">
        <v>19466</v>
      </c>
      <c r="O1802" s="16" t="s">
        <v>4594</v>
      </c>
      <c r="P1802" s="3">
        <v>41429</v>
      </c>
      <c r="Q1802" s="28" t="s">
        <v>455</v>
      </c>
      <c r="R1802" s="16" t="s">
        <v>19383</v>
      </c>
      <c r="S1802" s="16" t="s">
        <v>17420</v>
      </c>
      <c r="T1802" s="16" t="s">
        <v>14839</v>
      </c>
      <c r="U1802" s="16" t="s">
        <v>15027</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19384</v>
      </c>
      <c r="I1803" s="3">
        <v>41389</v>
      </c>
      <c r="J1803" s="16" t="s">
        <v>17332</v>
      </c>
      <c r="K1803" s="16" t="s">
        <v>17421</v>
      </c>
      <c r="L1803" s="16" t="s">
        <v>17422</v>
      </c>
      <c r="M1803" s="16" t="s">
        <v>17423</v>
      </c>
      <c r="N1803" s="16" t="s">
        <v>19385</v>
      </c>
      <c r="O1803" s="16" t="s">
        <v>4885</v>
      </c>
      <c r="P1803" s="3">
        <v>41423</v>
      </c>
      <c r="Q1803" s="28" t="s">
        <v>455</v>
      </c>
      <c r="R1803" s="16" t="s">
        <v>19386</v>
      </c>
      <c r="S1803" s="16" t="s">
        <v>17424</v>
      </c>
      <c r="T1803" s="16" t="s">
        <v>14839</v>
      </c>
      <c r="U1803" s="16" t="s">
        <v>14931</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17699</v>
      </c>
      <c r="I1804" s="3">
        <v>41389</v>
      </c>
      <c r="J1804" s="16" t="s">
        <v>17332</v>
      </c>
      <c r="K1804" s="16" t="s">
        <v>17425</v>
      </c>
      <c r="L1804" s="16" t="s">
        <v>17426</v>
      </c>
      <c r="M1804" s="16" t="s">
        <v>17427</v>
      </c>
      <c r="N1804" s="16" t="s">
        <v>17845</v>
      </c>
      <c r="O1804" s="16" t="s">
        <v>17846</v>
      </c>
      <c r="P1804" s="3">
        <v>41396</v>
      </c>
      <c r="Q1804" s="28" t="s">
        <v>455</v>
      </c>
      <c r="R1804" s="16" t="s">
        <v>17700</v>
      </c>
      <c r="S1804" s="16" t="s">
        <v>17428</v>
      </c>
      <c r="T1804" s="16" t="s">
        <v>14839</v>
      </c>
      <c r="U1804" s="16" t="s">
        <v>15855</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19387</v>
      </c>
      <c r="I1805" s="3">
        <v>41389</v>
      </c>
      <c r="J1805" s="16" t="s">
        <v>17377</v>
      </c>
      <c r="K1805" s="16" t="s">
        <v>17429</v>
      </c>
      <c r="L1805" s="16" t="s">
        <v>17430</v>
      </c>
      <c r="M1805" s="16" t="s">
        <v>17330</v>
      </c>
      <c r="N1805" s="16" t="s">
        <v>19388</v>
      </c>
      <c r="O1805" s="16" t="s">
        <v>4885</v>
      </c>
      <c r="P1805" s="3">
        <v>41423</v>
      </c>
      <c r="Q1805" s="28" t="s">
        <v>455</v>
      </c>
      <c r="R1805" s="16" t="s">
        <v>19389</v>
      </c>
      <c r="S1805" s="16" t="s">
        <v>17431</v>
      </c>
      <c r="T1805" s="16" t="s">
        <v>14839</v>
      </c>
      <c r="U1805" s="16" t="s">
        <v>15405</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19623</v>
      </c>
      <c r="I1806" s="3">
        <v>41389</v>
      </c>
      <c r="J1806" s="16" t="s">
        <v>17332</v>
      </c>
      <c r="K1806" s="16" t="s">
        <v>17432</v>
      </c>
      <c r="L1806" s="16" t="s">
        <v>17433</v>
      </c>
      <c r="M1806" s="16">
        <v>35702195</v>
      </c>
      <c r="N1806" s="16" t="s">
        <v>20095</v>
      </c>
      <c r="O1806" s="16" t="s">
        <v>11056</v>
      </c>
      <c r="P1806" s="3">
        <v>41453</v>
      </c>
      <c r="Q1806" s="28" t="s">
        <v>455</v>
      </c>
      <c r="R1806" s="16" t="s">
        <v>19624</v>
      </c>
      <c r="S1806" s="16" t="s">
        <v>17434</v>
      </c>
      <c r="T1806" s="16" t="s">
        <v>14839</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20641</v>
      </c>
      <c r="I1807" s="3">
        <v>41389</v>
      </c>
      <c r="J1807" s="16" t="s">
        <v>17332</v>
      </c>
      <c r="K1807" s="16" t="s">
        <v>17435</v>
      </c>
      <c r="L1807" s="16" t="s">
        <v>17436</v>
      </c>
      <c r="M1807" s="16" t="s">
        <v>17437</v>
      </c>
      <c r="N1807" s="16" t="s">
        <v>19943</v>
      </c>
      <c r="O1807" s="16" t="s">
        <v>19944</v>
      </c>
      <c r="P1807" s="16">
        <v>41452</v>
      </c>
      <c r="Q1807" s="28" t="s">
        <v>455</v>
      </c>
      <c r="R1807" s="16" t="s">
        <v>19945</v>
      </c>
      <c r="S1807" s="16" t="s">
        <v>17438</v>
      </c>
      <c r="T1807" s="16" t="s">
        <v>3998</v>
      </c>
      <c r="U1807" s="16" t="s">
        <v>19946</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19947</v>
      </c>
      <c r="I1808" s="3">
        <v>41389</v>
      </c>
      <c r="J1808" s="16" t="s">
        <v>17332</v>
      </c>
      <c r="K1808" s="16" t="s">
        <v>17439</v>
      </c>
      <c r="L1808" s="16" t="s">
        <v>17440</v>
      </c>
      <c r="M1808" s="16" t="s">
        <v>17441</v>
      </c>
      <c r="N1808" s="16" t="s">
        <v>19948</v>
      </c>
      <c r="O1808" s="16" t="s">
        <v>3735</v>
      </c>
      <c r="P1808" s="3">
        <v>41452</v>
      </c>
      <c r="Q1808" s="28" t="s">
        <v>455</v>
      </c>
      <c r="R1808" s="16" t="s">
        <v>19949</v>
      </c>
      <c r="S1808" s="16" t="s">
        <v>17442</v>
      </c>
      <c r="T1808" s="16" t="s">
        <v>3998</v>
      </c>
      <c r="U1808" s="16" t="s">
        <v>19950</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19467</v>
      </c>
      <c r="I1809" s="3">
        <v>41389</v>
      </c>
      <c r="J1809" s="16" t="s">
        <v>17332</v>
      </c>
      <c r="K1809" s="16" t="s">
        <v>17443</v>
      </c>
      <c r="L1809" s="16" t="s">
        <v>17444</v>
      </c>
      <c r="M1809" s="16" t="s">
        <v>17445</v>
      </c>
      <c r="N1809" s="16" t="s">
        <v>19570</v>
      </c>
      <c r="O1809" s="16" t="s">
        <v>19571</v>
      </c>
      <c r="P1809" s="3">
        <v>41431</v>
      </c>
      <c r="Q1809" s="28" t="s">
        <v>455</v>
      </c>
      <c r="R1809" s="16" t="s">
        <v>19468</v>
      </c>
      <c r="S1809" s="16" t="s">
        <v>17446</v>
      </c>
      <c r="T1809" s="16" t="s">
        <v>14839</v>
      </c>
      <c r="U1809" s="16" t="s">
        <v>15405</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17847</v>
      </c>
      <c r="I1810" s="3">
        <v>41389</v>
      </c>
      <c r="J1810" s="16" t="s">
        <v>17377</v>
      </c>
      <c r="K1810" s="16" t="s">
        <v>17447</v>
      </c>
      <c r="L1810" s="16" t="s">
        <v>17448</v>
      </c>
      <c r="M1810" s="16" t="s">
        <v>17449</v>
      </c>
      <c r="N1810" s="16" t="s">
        <v>17848</v>
      </c>
      <c r="O1810" s="16" t="s">
        <v>17712</v>
      </c>
      <c r="P1810" s="3">
        <v>41397</v>
      </c>
      <c r="Q1810" s="28" t="s">
        <v>455</v>
      </c>
      <c r="R1810" s="16" t="s">
        <v>17849</v>
      </c>
      <c r="S1810" s="16" t="s">
        <v>17450</v>
      </c>
      <c r="T1810" s="16" t="s">
        <v>14839</v>
      </c>
      <c r="U1810" s="16" t="s">
        <v>17850</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19390</v>
      </c>
      <c r="I1811" s="3">
        <v>41389</v>
      </c>
      <c r="J1811" s="16" t="s">
        <v>17332</v>
      </c>
      <c r="K1811" s="16" t="s">
        <v>17451</v>
      </c>
      <c r="L1811" s="16" t="s">
        <v>17452</v>
      </c>
      <c r="M1811" s="16" t="s">
        <v>17453</v>
      </c>
      <c r="N1811" s="16" t="s">
        <v>19625</v>
      </c>
      <c r="O1811" s="16" t="s">
        <v>4885</v>
      </c>
      <c r="P1811" s="3">
        <v>41436</v>
      </c>
      <c r="Q1811" s="28" t="s">
        <v>455</v>
      </c>
      <c r="R1811" s="16" t="s">
        <v>19391</v>
      </c>
      <c r="S1811" s="16" t="s">
        <v>17454</v>
      </c>
      <c r="T1811" s="16" t="s">
        <v>3998</v>
      </c>
      <c r="U1811" s="16" t="s">
        <v>15081</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17701</v>
      </c>
      <c r="I1812" s="3">
        <v>41389</v>
      </c>
      <c r="J1812" s="16" t="s">
        <v>17332</v>
      </c>
      <c r="K1812" s="16" t="s">
        <v>17455</v>
      </c>
      <c r="L1812" s="16" t="s">
        <v>17456</v>
      </c>
      <c r="M1812" s="16">
        <v>35702230</v>
      </c>
      <c r="N1812" s="16" t="s">
        <v>17773</v>
      </c>
      <c r="O1812" s="16" t="s">
        <v>17712</v>
      </c>
      <c r="P1812" s="3">
        <v>41394</v>
      </c>
      <c r="Q1812" s="28" t="s">
        <v>455</v>
      </c>
      <c r="R1812" s="16" t="s">
        <v>17702</v>
      </c>
      <c r="S1812" s="16" t="s">
        <v>17457</v>
      </c>
      <c r="T1812" s="16" t="s">
        <v>14839</v>
      </c>
      <c r="U1812" s="16" t="s">
        <v>15405</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19951</v>
      </c>
      <c r="I1813" s="3">
        <v>41389</v>
      </c>
      <c r="J1813" s="16" t="s">
        <v>17332</v>
      </c>
      <c r="K1813" s="16" t="s">
        <v>17458</v>
      </c>
      <c r="L1813" s="16" t="s">
        <v>17459</v>
      </c>
      <c r="M1813" s="16" t="s">
        <v>17460</v>
      </c>
      <c r="N1813" s="16" t="s">
        <v>19952</v>
      </c>
      <c r="O1813" s="16" t="s">
        <v>3718</v>
      </c>
      <c r="P1813" s="3">
        <v>41452</v>
      </c>
      <c r="Q1813" s="28" t="s">
        <v>455</v>
      </c>
      <c r="R1813" s="16" t="s">
        <v>19953</v>
      </c>
      <c r="S1813" s="16" t="s">
        <v>17461</v>
      </c>
      <c r="T1813" s="16" t="s">
        <v>14839</v>
      </c>
      <c r="U1813" s="16" t="s">
        <v>19954</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19683</v>
      </c>
      <c r="I1814" s="3">
        <v>41389</v>
      </c>
      <c r="J1814" s="16" t="s">
        <v>17332</v>
      </c>
      <c r="K1814" s="16" t="s">
        <v>17462</v>
      </c>
      <c r="L1814" s="16" t="s">
        <v>17463</v>
      </c>
      <c r="M1814" s="16" t="s">
        <v>17330</v>
      </c>
      <c r="N1814" s="16" t="s">
        <v>19955</v>
      </c>
      <c r="O1814" s="16" t="s">
        <v>4732</v>
      </c>
      <c r="P1814" s="3">
        <v>41452</v>
      </c>
      <c r="Q1814" s="28" t="s">
        <v>455</v>
      </c>
      <c r="R1814" s="16" t="s">
        <v>17464</v>
      </c>
      <c r="S1814" s="16" t="s">
        <v>17464</v>
      </c>
      <c r="T1814" s="16" t="s">
        <v>3998</v>
      </c>
      <c r="U1814" s="16" t="s">
        <v>15081</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17332</v>
      </c>
      <c r="K1815" s="16" t="s">
        <v>18618</v>
      </c>
      <c r="L1815" s="16" t="s">
        <v>17349</v>
      </c>
      <c r="M1815" s="16" t="s">
        <v>17335</v>
      </c>
      <c r="N1815" s="16" t="s">
        <v>455</v>
      </c>
      <c r="O1815" s="16" t="s">
        <v>455</v>
      </c>
      <c r="P1815" s="16" t="s">
        <v>455</v>
      </c>
      <c r="Q1815" s="28" t="s">
        <v>20400</v>
      </c>
      <c r="R1815" s="16" t="s">
        <v>455</v>
      </c>
      <c r="S1815" s="16" t="s">
        <v>17465</v>
      </c>
      <c r="T1815" s="16" t="s">
        <v>14839</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17703</v>
      </c>
      <c r="I1816" s="3">
        <v>41389</v>
      </c>
      <c r="J1816" s="16" t="s">
        <v>17332</v>
      </c>
      <c r="K1816" s="16" t="s">
        <v>17466</v>
      </c>
      <c r="L1816" s="16" t="s">
        <v>17467</v>
      </c>
      <c r="M1816" s="16" t="s">
        <v>17330</v>
      </c>
      <c r="N1816" s="16" t="s">
        <v>17704</v>
      </c>
      <c r="O1816" s="16" t="s">
        <v>9134</v>
      </c>
      <c r="P1816" s="3">
        <v>41390</v>
      </c>
      <c r="Q1816" s="28" t="s">
        <v>455</v>
      </c>
      <c r="R1816" s="16" t="s">
        <v>17698</v>
      </c>
      <c r="S1816" s="16" t="s">
        <v>17468</v>
      </c>
      <c r="T1816" s="16" t="s">
        <v>14839</v>
      </c>
      <c r="U1816" s="16" t="s">
        <v>15049</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17774</v>
      </c>
      <c r="I1817" s="3">
        <v>41389</v>
      </c>
      <c r="J1817" s="16" t="s">
        <v>17332</v>
      </c>
      <c r="K1817" s="16" t="s">
        <v>17469</v>
      </c>
      <c r="L1817" s="16" t="s">
        <v>17470</v>
      </c>
      <c r="M1817" s="16" t="s">
        <v>17471</v>
      </c>
      <c r="N1817" s="16" t="s">
        <v>17851</v>
      </c>
      <c r="O1817" s="16" t="s">
        <v>17776</v>
      </c>
      <c r="P1817" s="3">
        <v>41396</v>
      </c>
      <c r="Q1817" s="28" t="s">
        <v>455</v>
      </c>
      <c r="R1817" s="16" t="s">
        <v>17775</v>
      </c>
      <c r="S1817" s="16" t="s">
        <v>17472</v>
      </c>
      <c r="T1817" s="16" t="s">
        <v>14839</v>
      </c>
      <c r="U1817" s="16" t="s">
        <v>14970</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17705</v>
      </c>
      <c r="I1818" s="3">
        <v>41389</v>
      </c>
      <c r="J1818" s="16" t="s">
        <v>17473</v>
      </c>
      <c r="K1818" s="16" t="s">
        <v>17474</v>
      </c>
      <c r="L1818" s="16" t="s">
        <v>17475</v>
      </c>
      <c r="M1818" s="16" t="s">
        <v>17471</v>
      </c>
      <c r="N1818" s="16" t="s">
        <v>17706</v>
      </c>
      <c r="O1818" s="16" t="s">
        <v>17707</v>
      </c>
      <c r="P1818" s="3">
        <v>41393</v>
      </c>
      <c r="Q1818" s="28" t="s">
        <v>455</v>
      </c>
      <c r="R1818" s="16" t="s">
        <v>17708</v>
      </c>
      <c r="S1818" s="16" t="s">
        <v>17476</v>
      </c>
      <c r="T1818" s="16" t="s">
        <v>14839</v>
      </c>
      <c r="U1818" s="16" t="s">
        <v>14931</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20096</v>
      </c>
      <c r="I1819" s="3">
        <v>41389</v>
      </c>
      <c r="J1819" s="16" t="s">
        <v>17332</v>
      </c>
      <c r="K1819" s="16" t="s">
        <v>17477</v>
      </c>
      <c r="L1819" s="16" t="s">
        <v>17478</v>
      </c>
      <c r="M1819" s="16" t="s">
        <v>17471</v>
      </c>
      <c r="N1819" s="16" t="s">
        <v>20097</v>
      </c>
      <c r="O1819" s="16" t="s">
        <v>4056</v>
      </c>
      <c r="P1819" s="3">
        <v>41452</v>
      </c>
      <c r="Q1819" s="28" t="s">
        <v>455</v>
      </c>
      <c r="R1819" s="16" t="s">
        <v>20098</v>
      </c>
      <c r="S1819" s="16" t="s">
        <v>17479</v>
      </c>
      <c r="T1819" s="16" t="s">
        <v>3998</v>
      </c>
      <c r="U1819" s="16" t="s">
        <v>14949</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19956</v>
      </c>
      <c r="I1820" s="3">
        <v>41389</v>
      </c>
      <c r="J1820" s="16" t="s">
        <v>17332</v>
      </c>
      <c r="K1820" s="16" t="s">
        <v>17480</v>
      </c>
      <c r="L1820" s="16" t="s">
        <v>17481</v>
      </c>
      <c r="M1820" s="16" t="s">
        <v>17482</v>
      </c>
      <c r="N1820" s="16" t="s">
        <v>19957</v>
      </c>
      <c r="O1820" s="16" t="s">
        <v>3718</v>
      </c>
      <c r="P1820" s="3">
        <v>41452</v>
      </c>
      <c r="Q1820" s="28" t="s">
        <v>455</v>
      </c>
      <c r="R1820" s="16" t="s">
        <v>19958</v>
      </c>
      <c r="S1820" s="16" t="s">
        <v>17483</v>
      </c>
      <c r="T1820" s="16" t="s">
        <v>14839</v>
      </c>
      <c r="U1820" s="16" t="s">
        <v>14913</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19684</v>
      </c>
      <c r="I1821" s="3">
        <v>41389</v>
      </c>
      <c r="J1821" s="16" t="s">
        <v>17332</v>
      </c>
      <c r="K1821" s="16" t="s">
        <v>17484</v>
      </c>
      <c r="L1821" s="16" t="s">
        <v>17485</v>
      </c>
      <c r="M1821" s="16" t="s">
        <v>17471</v>
      </c>
      <c r="N1821" s="16" t="s">
        <v>19685</v>
      </c>
      <c r="O1821" s="16" t="s">
        <v>17776</v>
      </c>
      <c r="P1821" s="3">
        <v>41439</v>
      </c>
      <c r="Q1821" s="28" t="s">
        <v>455</v>
      </c>
      <c r="R1821" s="16" t="s">
        <v>4086</v>
      </c>
      <c r="S1821" s="16" t="s">
        <v>17486</v>
      </c>
      <c r="T1821" s="16" t="s">
        <v>14839</v>
      </c>
      <c r="U1821" s="16" t="s">
        <v>14931</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17709</v>
      </c>
      <c r="I1822" s="3">
        <v>41389</v>
      </c>
      <c r="J1822" s="16" t="s">
        <v>17332</v>
      </c>
      <c r="K1822" s="16" t="s">
        <v>17487</v>
      </c>
      <c r="L1822" s="16" t="s">
        <v>17488</v>
      </c>
      <c r="M1822" s="16" t="s">
        <v>17489</v>
      </c>
      <c r="N1822" s="16" t="s">
        <v>17710</v>
      </c>
      <c r="O1822" s="16" t="s">
        <v>17665</v>
      </c>
      <c r="P1822" s="3">
        <v>41394</v>
      </c>
      <c r="Q1822" s="28" t="s">
        <v>455</v>
      </c>
      <c r="R1822" s="16" t="s">
        <v>17711</v>
      </c>
      <c r="S1822" s="16" t="s">
        <v>17490</v>
      </c>
      <c r="T1822" s="16" t="s">
        <v>14839</v>
      </c>
      <c r="U1822" s="16" t="s">
        <v>15963</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14089</v>
      </c>
      <c r="G1823" s="16" t="s">
        <v>170</v>
      </c>
      <c r="H1823" s="16" t="s">
        <v>20185</v>
      </c>
      <c r="I1823" s="3">
        <v>41389</v>
      </c>
      <c r="J1823" s="16" t="s">
        <v>4984</v>
      </c>
      <c r="K1823" s="16" t="s">
        <v>17491</v>
      </c>
      <c r="L1823" s="16" t="s">
        <v>4196</v>
      </c>
      <c r="M1823" s="16" t="s">
        <v>4989</v>
      </c>
      <c r="N1823" s="16" t="s">
        <v>20191</v>
      </c>
      <c r="O1823" s="16" t="s">
        <v>20086</v>
      </c>
      <c r="P1823" s="16">
        <v>41458</v>
      </c>
      <c r="Q1823" s="28" t="s">
        <v>455</v>
      </c>
      <c r="R1823" s="16" t="s">
        <v>20186</v>
      </c>
      <c r="S1823" s="16" t="s">
        <v>17492</v>
      </c>
      <c r="T1823" s="16" t="s">
        <v>14839</v>
      </c>
      <c r="U1823" s="16" t="s">
        <v>14979</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18619</v>
      </c>
      <c r="I1824" s="3">
        <v>41389</v>
      </c>
      <c r="J1824" s="16" t="s">
        <v>17493</v>
      </c>
      <c r="K1824" s="16" t="s">
        <v>17494</v>
      </c>
      <c r="L1824" s="16" t="s">
        <v>4196</v>
      </c>
      <c r="M1824" s="16" t="s">
        <v>17495</v>
      </c>
      <c r="N1824" s="16" t="s">
        <v>18620</v>
      </c>
      <c r="O1824" s="16" t="s">
        <v>17520</v>
      </c>
      <c r="P1824" s="3">
        <v>41408</v>
      </c>
      <c r="Q1824" s="28" t="s">
        <v>455</v>
      </c>
      <c r="R1824" s="16" t="s">
        <v>18621</v>
      </c>
      <c r="S1824" s="16" t="s">
        <v>17496</v>
      </c>
      <c r="T1824" s="16" t="s">
        <v>14839</v>
      </c>
      <c r="U1824" s="16" t="s">
        <v>15405</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18705</v>
      </c>
      <c r="I1825" s="3">
        <v>41389</v>
      </c>
      <c r="J1825" s="16" t="s">
        <v>17497</v>
      </c>
      <c r="K1825" s="16" t="s">
        <v>17498</v>
      </c>
      <c r="L1825" s="16" t="s">
        <v>4196</v>
      </c>
      <c r="M1825" s="16" t="s">
        <v>17499</v>
      </c>
      <c r="N1825" s="16" t="s">
        <v>19099</v>
      </c>
      <c r="O1825" s="16" t="s">
        <v>19100</v>
      </c>
      <c r="P1825" s="3">
        <v>41414</v>
      </c>
      <c r="Q1825" s="28" t="s">
        <v>455</v>
      </c>
      <c r="R1825" s="16" t="s">
        <v>18706</v>
      </c>
      <c r="S1825" s="16" t="s">
        <v>17500</v>
      </c>
      <c r="T1825" s="16" t="s">
        <v>14839</v>
      </c>
      <c r="U1825" s="16" t="s">
        <v>19101</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19319</v>
      </c>
      <c r="I1826" s="3">
        <v>41389</v>
      </c>
      <c r="J1826" s="16" t="s">
        <v>17501</v>
      </c>
      <c r="K1826" s="16" t="s">
        <v>17502</v>
      </c>
      <c r="L1826" s="16" t="s">
        <v>4196</v>
      </c>
      <c r="M1826" s="16" t="s">
        <v>17503</v>
      </c>
      <c r="N1826" s="16" t="s">
        <v>19469</v>
      </c>
      <c r="O1826" s="16" t="s">
        <v>16284</v>
      </c>
      <c r="P1826" s="3">
        <v>41428</v>
      </c>
      <c r="Q1826" s="28" t="s">
        <v>455</v>
      </c>
      <c r="R1826" s="16" t="s">
        <v>19320</v>
      </c>
      <c r="S1826" s="16" t="s">
        <v>17504</v>
      </c>
      <c r="T1826" s="16" t="s">
        <v>14839</v>
      </c>
      <c r="U1826" s="16" t="s">
        <v>17569</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19250</v>
      </c>
      <c r="I1827" s="3">
        <v>41389</v>
      </c>
      <c r="J1827" s="16" t="s">
        <v>17505</v>
      </c>
      <c r="K1827" s="16" t="s">
        <v>17506</v>
      </c>
      <c r="L1827" s="16" t="s">
        <v>4196</v>
      </c>
      <c r="M1827" s="16" t="s">
        <v>17507</v>
      </c>
      <c r="N1827" s="16" t="s">
        <v>19251</v>
      </c>
      <c r="O1827" s="16" t="s">
        <v>17520</v>
      </c>
      <c r="P1827" s="3">
        <v>41417</v>
      </c>
      <c r="Q1827" s="28" t="s">
        <v>455</v>
      </c>
      <c r="R1827" s="16" t="s">
        <v>19252</v>
      </c>
      <c r="S1827" s="16" t="s">
        <v>17508</v>
      </c>
      <c r="T1827" s="16" t="s">
        <v>14839</v>
      </c>
      <c r="U1827" s="16" t="s">
        <v>15405</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19321</v>
      </c>
      <c r="I1828" s="3">
        <v>41389</v>
      </c>
      <c r="J1828" s="16" t="s">
        <v>17501</v>
      </c>
      <c r="K1828" s="16" t="s">
        <v>17509</v>
      </c>
      <c r="L1828" s="16" t="s">
        <v>4196</v>
      </c>
      <c r="M1828" s="16" t="s">
        <v>17510</v>
      </c>
      <c r="N1828" s="16" t="s">
        <v>19322</v>
      </c>
      <c r="O1828" s="16" t="s">
        <v>19306</v>
      </c>
      <c r="P1828" s="3">
        <v>41421</v>
      </c>
      <c r="Q1828" s="28" t="s">
        <v>455</v>
      </c>
      <c r="R1828" s="16" t="s">
        <v>19323</v>
      </c>
      <c r="S1828" s="16" t="s">
        <v>17511</v>
      </c>
      <c r="T1828" s="16" t="s">
        <v>14839</v>
      </c>
      <c r="U1828" s="16" t="s">
        <v>14931</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18622</v>
      </c>
      <c r="I1829" s="3">
        <v>41389</v>
      </c>
      <c r="J1829" s="16" t="s">
        <v>17512</v>
      </c>
      <c r="K1829" s="16" t="s">
        <v>17513</v>
      </c>
      <c r="L1829" s="16" t="s">
        <v>4196</v>
      </c>
      <c r="M1829" s="16" t="s">
        <v>17514</v>
      </c>
      <c r="N1829" s="16" t="s">
        <v>18623</v>
      </c>
      <c r="O1829" s="16" t="s">
        <v>18624</v>
      </c>
      <c r="P1829" s="3">
        <v>41429</v>
      </c>
      <c r="Q1829" s="28" t="s">
        <v>455</v>
      </c>
      <c r="R1829" s="16" t="s">
        <v>18625</v>
      </c>
      <c r="S1829" s="16" t="s">
        <v>17515</v>
      </c>
      <c r="T1829" s="16" t="s">
        <v>14839</v>
      </c>
      <c r="U1829" s="16" t="s">
        <v>15836</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14089</v>
      </c>
      <c r="G1830" s="16" t="s">
        <v>170</v>
      </c>
      <c r="H1830" s="16" t="s">
        <v>20187</v>
      </c>
      <c r="I1830" s="3">
        <v>41389</v>
      </c>
      <c r="J1830" s="16" t="s">
        <v>17516</v>
      </c>
      <c r="K1830" s="16" t="s">
        <v>17517</v>
      </c>
      <c r="L1830" s="16" t="s">
        <v>4196</v>
      </c>
      <c r="M1830" s="16" t="s">
        <v>17518</v>
      </c>
      <c r="N1830" s="16" t="s">
        <v>20460</v>
      </c>
      <c r="O1830" s="16" t="s">
        <v>19364</v>
      </c>
      <c r="P1830" s="16">
        <v>41484</v>
      </c>
      <c r="Q1830" s="28" t="s">
        <v>455</v>
      </c>
      <c r="R1830" s="16" t="s">
        <v>20188</v>
      </c>
      <c r="S1830" s="16" t="s">
        <v>17519</v>
      </c>
      <c r="T1830" s="16" t="s">
        <v>14839</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17595</v>
      </c>
      <c r="K1831" s="16" t="s">
        <v>17596</v>
      </c>
      <c r="L1831" s="16" t="s">
        <v>4196</v>
      </c>
      <c r="M1831" s="16" t="s">
        <v>17597</v>
      </c>
      <c r="N1831" s="16" t="s">
        <v>455</v>
      </c>
      <c r="O1831" s="16" t="s">
        <v>455</v>
      </c>
      <c r="P1831" s="16" t="s">
        <v>455</v>
      </c>
      <c r="Q1831" s="16" t="s">
        <v>18707</v>
      </c>
      <c r="R1831" s="16" t="s">
        <v>455</v>
      </c>
      <c r="S1831" s="16" t="s">
        <v>17598</v>
      </c>
      <c r="T1831" s="16" t="s">
        <v>14839</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17599</v>
      </c>
      <c r="L1832" s="16" t="s">
        <v>5438</v>
      </c>
      <c r="M1832" s="16" t="s">
        <v>5453</v>
      </c>
      <c r="N1832" s="16" t="s">
        <v>455</v>
      </c>
      <c r="O1832" s="16" t="s">
        <v>455</v>
      </c>
      <c r="P1832" s="16" t="s">
        <v>455</v>
      </c>
      <c r="Q1832" s="16" t="s">
        <v>18708</v>
      </c>
      <c r="R1832" s="16" t="s">
        <v>455</v>
      </c>
      <c r="S1832" s="16" t="s">
        <v>17600</v>
      </c>
      <c r="T1832" s="16" t="s">
        <v>14839</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18626</v>
      </c>
      <c r="I1833" s="3">
        <v>41407</v>
      </c>
      <c r="J1833" s="16" t="s">
        <v>17852</v>
      </c>
      <c r="K1833" s="16" t="s">
        <v>17853</v>
      </c>
      <c r="L1833" s="16" t="s">
        <v>4506</v>
      </c>
      <c r="M1833" s="16" t="s">
        <v>17854</v>
      </c>
      <c r="N1833" s="16" t="s">
        <v>18627</v>
      </c>
      <c r="O1833" s="16" t="s">
        <v>4594</v>
      </c>
      <c r="P1833" s="3">
        <v>41408</v>
      </c>
      <c r="Q1833" s="28" t="s">
        <v>455</v>
      </c>
      <c r="R1833" s="16" t="s">
        <v>18628</v>
      </c>
      <c r="S1833" s="16" t="s">
        <v>17855</v>
      </c>
      <c r="T1833" s="16" t="s">
        <v>3998</v>
      </c>
      <c r="U1833" s="16" t="s">
        <v>14882</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14089</v>
      </c>
      <c r="G1834" s="16" t="s">
        <v>8347</v>
      </c>
      <c r="H1834" s="16" t="s">
        <v>19392</v>
      </c>
      <c r="I1834" s="3">
        <v>41422</v>
      </c>
      <c r="J1834" s="16" t="s">
        <v>17856</v>
      </c>
      <c r="K1834" s="16" t="s">
        <v>20401</v>
      </c>
      <c r="L1834" s="16" t="s">
        <v>8349</v>
      </c>
      <c r="M1834" s="16" t="s">
        <v>17857</v>
      </c>
      <c r="N1834" s="16" t="s">
        <v>19393</v>
      </c>
      <c r="O1834" s="16" t="s">
        <v>19364</v>
      </c>
      <c r="P1834" s="3">
        <v>41422</v>
      </c>
      <c r="Q1834" s="28" t="s">
        <v>455</v>
      </c>
      <c r="R1834" s="16" t="s">
        <v>19394</v>
      </c>
      <c r="S1834" s="16" t="s">
        <v>17858</v>
      </c>
      <c r="T1834" s="16" t="s">
        <v>14839</v>
      </c>
      <c r="U1834" s="16" t="s">
        <v>14931</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14089</v>
      </c>
      <c r="G1835" s="16" t="s">
        <v>8347</v>
      </c>
      <c r="H1835" s="16" t="s">
        <v>19395</v>
      </c>
      <c r="I1835" s="3">
        <v>41422</v>
      </c>
      <c r="J1835" s="16" t="s">
        <v>17859</v>
      </c>
      <c r="K1835" s="16" t="s">
        <v>19396</v>
      </c>
      <c r="L1835" s="16" t="s">
        <v>8349</v>
      </c>
      <c r="M1835" s="16" t="s">
        <v>17860</v>
      </c>
      <c r="N1835" s="16" t="s">
        <v>19397</v>
      </c>
      <c r="O1835" s="16" t="s">
        <v>19364</v>
      </c>
      <c r="P1835" s="3">
        <v>41423</v>
      </c>
      <c r="Q1835" s="28" t="s">
        <v>455</v>
      </c>
      <c r="R1835" s="16" t="s">
        <v>19398</v>
      </c>
      <c r="S1835" s="16" t="s">
        <v>17861</v>
      </c>
      <c r="T1835" s="16" t="s">
        <v>14839</v>
      </c>
      <c r="U1835" s="16" t="s">
        <v>15405</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14089</v>
      </c>
      <c r="G1836" s="16" t="s">
        <v>8347</v>
      </c>
      <c r="H1836" s="16" t="s">
        <v>19399</v>
      </c>
      <c r="I1836" s="3">
        <v>41422</v>
      </c>
      <c r="J1836" s="16" t="s">
        <v>17862</v>
      </c>
      <c r="K1836" s="16" t="s">
        <v>17863</v>
      </c>
      <c r="L1836" s="16" t="s">
        <v>8349</v>
      </c>
      <c r="M1836" s="16" t="s">
        <v>17860</v>
      </c>
      <c r="N1836" s="16" t="s">
        <v>19400</v>
      </c>
      <c r="O1836" s="16" t="s">
        <v>19308</v>
      </c>
      <c r="P1836" s="3">
        <v>41423</v>
      </c>
      <c r="Q1836" s="28" t="s">
        <v>455</v>
      </c>
      <c r="R1836" s="16" t="s">
        <v>19401</v>
      </c>
      <c r="S1836" s="16" t="s">
        <v>17864</v>
      </c>
      <c r="T1836" s="16" t="s">
        <v>14839</v>
      </c>
      <c r="U1836" s="16" t="s">
        <v>15405</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19959</v>
      </c>
      <c r="I1837" s="3">
        <v>41450</v>
      </c>
      <c r="J1837" s="16" t="s">
        <v>17865</v>
      </c>
      <c r="K1837" s="16" t="s">
        <v>17866</v>
      </c>
      <c r="L1837" s="16" t="s">
        <v>9073</v>
      </c>
      <c r="M1837" s="16" t="s">
        <v>17867</v>
      </c>
      <c r="N1837" s="16" t="s">
        <v>19960</v>
      </c>
      <c r="O1837" s="16" t="s">
        <v>3719</v>
      </c>
      <c r="P1837" s="3">
        <v>41450</v>
      </c>
      <c r="Q1837" s="28" t="s">
        <v>455</v>
      </c>
      <c r="R1837" s="16" t="s">
        <v>19961</v>
      </c>
      <c r="S1837" s="16" t="s">
        <v>17868</v>
      </c>
      <c r="T1837" s="16" t="s">
        <v>3998</v>
      </c>
      <c r="U1837" s="16" t="s">
        <v>15113</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20099</v>
      </c>
      <c r="I1838" s="3">
        <v>41452</v>
      </c>
      <c r="J1838" s="16" t="s">
        <v>17869</v>
      </c>
      <c r="K1838" s="16" t="s">
        <v>17870</v>
      </c>
      <c r="L1838" s="16" t="s">
        <v>9073</v>
      </c>
      <c r="M1838" s="16" t="s">
        <v>17871</v>
      </c>
      <c r="N1838" s="16" t="s">
        <v>20100</v>
      </c>
      <c r="O1838" s="16" t="s">
        <v>3719</v>
      </c>
      <c r="P1838" s="3">
        <v>41453</v>
      </c>
      <c r="Q1838" s="28" t="s">
        <v>455</v>
      </c>
      <c r="R1838" s="16" t="s">
        <v>20101</v>
      </c>
      <c r="S1838" s="16" t="s">
        <v>17872</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20102</v>
      </c>
      <c r="I1839" s="3">
        <v>41453</v>
      </c>
      <c r="J1839" s="16" t="s">
        <v>17873</v>
      </c>
      <c r="K1839" s="16" t="s">
        <v>17874</v>
      </c>
      <c r="L1839" s="16" t="s">
        <v>9073</v>
      </c>
      <c r="M1839" s="16">
        <v>36881432</v>
      </c>
      <c r="N1839" s="16" t="s">
        <v>20103</v>
      </c>
      <c r="O1839" s="16" t="s">
        <v>5695</v>
      </c>
      <c r="P1839" s="3">
        <v>41453</v>
      </c>
      <c r="Q1839" s="28" t="s">
        <v>455</v>
      </c>
      <c r="R1839" s="16" t="s">
        <v>20104</v>
      </c>
      <c r="S1839" s="16" t="s">
        <v>17875</v>
      </c>
      <c r="T1839" s="16" t="s">
        <v>14839</v>
      </c>
      <c r="U1839" s="16" t="s">
        <v>15405</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18308</v>
      </c>
      <c r="I1840" s="3">
        <v>41401</v>
      </c>
      <c r="J1840" s="16" t="s">
        <v>17876</v>
      </c>
      <c r="K1840" s="16" t="s">
        <v>17877</v>
      </c>
      <c r="L1840" s="16" t="s">
        <v>9073</v>
      </c>
      <c r="M1840" s="16">
        <v>36898425</v>
      </c>
      <c r="N1840" s="16" t="s">
        <v>18309</v>
      </c>
      <c r="O1840" s="16" t="s">
        <v>4594</v>
      </c>
      <c r="P1840" s="3">
        <v>41402</v>
      </c>
      <c r="Q1840" s="28" t="s">
        <v>455</v>
      </c>
      <c r="R1840" s="16" t="s">
        <v>18310</v>
      </c>
      <c r="S1840" s="16" t="s">
        <v>17878</v>
      </c>
      <c r="T1840" s="16" t="s">
        <v>14839</v>
      </c>
      <c r="U1840" s="16" t="s">
        <v>15049</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18311</v>
      </c>
      <c r="I1841" s="3">
        <v>41401</v>
      </c>
      <c r="J1841" s="16" t="s">
        <v>17879</v>
      </c>
      <c r="K1841" s="16" t="s">
        <v>17880</v>
      </c>
      <c r="L1841" s="16" t="s">
        <v>9073</v>
      </c>
      <c r="M1841" s="16">
        <v>36881440</v>
      </c>
      <c r="N1841" s="16" t="s">
        <v>18492</v>
      </c>
      <c r="O1841" s="16" t="s">
        <v>4594</v>
      </c>
      <c r="P1841" s="3">
        <v>41404</v>
      </c>
      <c r="Q1841" s="28" t="s">
        <v>455</v>
      </c>
      <c r="R1841" s="16" t="s">
        <v>18312</v>
      </c>
      <c r="S1841" s="16" t="s">
        <v>17881</v>
      </c>
      <c r="T1841" s="16" t="s">
        <v>14839</v>
      </c>
      <c r="U1841" s="16" t="s">
        <v>15405</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18629</v>
      </c>
      <c r="I1842" s="3">
        <v>41401</v>
      </c>
      <c r="J1842" s="16" t="s">
        <v>17882</v>
      </c>
      <c r="K1842" s="16" t="s">
        <v>17883</v>
      </c>
      <c r="L1842" s="16" t="s">
        <v>9073</v>
      </c>
      <c r="M1842" s="16" t="s">
        <v>17884</v>
      </c>
      <c r="N1842" s="16" t="s">
        <v>18630</v>
      </c>
      <c r="O1842" s="16" t="s">
        <v>8962</v>
      </c>
      <c r="P1842" s="3">
        <v>41408</v>
      </c>
      <c r="Q1842" s="28" t="s">
        <v>455</v>
      </c>
      <c r="R1842" s="16" t="s">
        <v>18631</v>
      </c>
      <c r="S1842" s="16" t="s">
        <v>17885</v>
      </c>
      <c r="T1842" s="16" t="s">
        <v>14839</v>
      </c>
      <c r="U1842" s="16" t="s">
        <v>14931</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18313</v>
      </c>
      <c r="I1843" s="3">
        <v>41401</v>
      </c>
      <c r="J1843" s="16" t="s">
        <v>18022</v>
      </c>
      <c r="K1843" s="16" t="s">
        <v>18023</v>
      </c>
      <c r="L1843" s="16" t="s">
        <v>9073</v>
      </c>
      <c r="M1843" s="16" t="s">
        <v>18024</v>
      </c>
      <c r="N1843" s="16" t="s">
        <v>18632</v>
      </c>
      <c r="O1843" s="16" t="s">
        <v>7419</v>
      </c>
      <c r="P1843" s="3">
        <v>41409</v>
      </c>
      <c r="Q1843" s="28" t="s">
        <v>455</v>
      </c>
      <c r="R1843" s="16" t="s">
        <v>18314</v>
      </c>
      <c r="S1843" s="16" t="s">
        <v>17956</v>
      </c>
      <c r="T1843" s="16" t="s">
        <v>14839</v>
      </c>
      <c r="U1843" s="16" t="s">
        <v>15405</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18633</v>
      </c>
      <c r="I1844" s="3">
        <v>41409</v>
      </c>
      <c r="J1844" s="16" t="s">
        <v>18025</v>
      </c>
      <c r="K1844" s="16" t="s">
        <v>18026</v>
      </c>
      <c r="L1844" s="16" t="s">
        <v>9073</v>
      </c>
      <c r="M1844" s="16" t="s">
        <v>18027</v>
      </c>
      <c r="N1844" s="16" t="s">
        <v>18634</v>
      </c>
      <c r="O1844" s="16" t="s">
        <v>8962</v>
      </c>
      <c r="P1844" s="3">
        <v>41409</v>
      </c>
      <c r="Q1844" s="28" t="s">
        <v>455</v>
      </c>
      <c r="R1844" s="16" t="s">
        <v>18635</v>
      </c>
      <c r="S1844" s="16" t="s">
        <v>18028</v>
      </c>
      <c r="T1844" s="16" t="s">
        <v>14839</v>
      </c>
      <c r="U1844" s="16" t="s">
        <v>14970</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18315</v>
      </c>
      <c r="I1845" s="3">
        <v>41403</v>
      </c>
      <c r="J1845" s="16" t="s">
        <v>18029</v>
      </c>
      <c r="K1845" s="16" t="s">
        <v>18030</v>
      </c>
      <c r="L1845" s="16" t="s">
        <v>9073</v>
      </c>
      <c r="M1845" s="16">
        <v>36881439</v>
      </c>
      <c r="N1845" s="16" t="s">
        <v>18493</v>
      </c>
      <c r="O1845" s="16" t="s">
        <v>8962</v>
      </c>
      <c r="P1845" s="3">
        <v>41404</v>
      </c>
      <c r="Q1845" s="28" t="s">
        <v>455</v>
      </c>
      <c r="R1845" s="16" t="s">
        <v>18316</v>
      </c>
      <c r="S1845" s="16" t="s">
        <v>18031</v>
      </c>
      <c r="T1845" s="16" t="s">
        <v>14839</v>
      </c>
      <c r="U1845" s="16" t="s">
        <v>14931</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18527</v>
      </c>
      <c r="I1846" s="3">
        <v>41404</v>
      </c>
      <c r="J1846" s="16" t="s">
        <v>18029</v>
      </c>
      <c r="K1846" s="16" t="s">
        <v>18032</v>
      </c>
      <c r="L1846" s="16" t="s">
        <v>9073</v>
      </c>
      <c r="M1846" s="16" t="s">
        <v>18033</v>
      </c>
      <c r="N1846" s="16" t="s">
        <v>18528</v>
      </c>
      <c r="O1846" s="16" t="s">
        <v>6137</v>
      </c>
      <c r="P1846" s="3">
        <v>41404</v>
      </c>
      <c r="Q1846" s="28" t="s">
        <v>455</v>
      </c>
      <c r="R1846" s="16" t="s">
        <v>18529</v>
      </c>
      <c r="S1846" s="16" t="s">
        <v>18034</v>
      </c>
      <c r="T1846" s="16" t="s">
        <v>14839</v>
      </c>
      <c r="U1846" s="16" t="s">
        <v>15836</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18494</v>
      </c>
      <c r="I1847" s="3">
        <v>41401</v>
      </c>
      <c r="J1847" s="16" t="s">
        <v>18035</v>
      </c>
      <c r="K1847" s="16" t="s">
        <v>18036</v>
      </c>
      <c r="L1847" s="16" t="s">
        <v>9073</v>
      </c>
      <c r="M1847" s="16">
        <v>36881433</v>
      </c>
      <c r="N1847" s="16" t="s">
        <v>18530</v>
      </c>
      <c r="O1847" s="16" t="s">
        <v>9258</v>
      </c>
      <c r="P1847" s="3">
        <v>41404</v>
      </c>
      <c r="Q1847" s="28" t="s">
        <v>455</v>
      </c>
      <c r="R1847" s="16" t="s">
        <v>18495</v>
      </c>
      <c r="S1847" s="16" t="s">
        <v>18037</v>
      </c>
      <c r="T1847" s="16" t="s">
        <v>14839</v>
      </c>
      <c r="U1847" s="16" t="s">
        <v>18531</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18636</v>
      </c>
      <c r="I1848" s="3">
        <v>41401</v>
      </c>
      <c r="J1848" s="16" t="s">
        <v>18637</v>
      </c>
      <c r="K1848" s="16" t="s">
        <v>18638</v>
      </c>
      <c r="L1848" s="16" t="s">
        <v>9073</v>
      </c>
      <c r="M1848" s="16">
        <v>36881435</v>
      </c>
      <c r="N1848" s="16" t="s">
        <v>18639</v>
      </c>
      <c r="O1848" s="16" t="s">
        <v>9307</v>
      </c>
      <c r="P1848" s="3">
        <v>41408</v>
      </c>
      <c r="Q1848" s="28" t="s">
        <v>455</v>
      </c>
      <c r="R1848" s="16" t="s">
        <v>18640</v>
      </c>
      <c r="S1848" s="16" t="s">
        <v>18038</v>
      </c>
      <c r="T1848" s="16" t="s">
        <v>14839</v>
      </c>
      <c r="U1848" s="16" t="s">
        <v>14931</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18317</v>
      </c>
      <c r="I1849" s="3">
        <v>41401</v>
      </c>
      <c r="J1849" s="16" t="s">
        <v>18039</v>
      </c>
      <c r="K1849" s="16" t="s">
        <v>18040</v>
      </c>
      <c r="L1849" s="16" t="s">
        <v>9073</v>
      </c>
      <c r="M1849" s="16" t="s">
        <v>18041</v>
      </c>
      <c r="N1849" s="16" t="s">
        <v>18496</v>
      </c>
      <c r="O1849" s="16" t="s">
        <v>18278</v>
      </c>
      <c r="P1849" s="3">
        <v>41404</v>
      </c>
      <c r="Q1849" s="28" t="s">
        <v>455</v>
      </c>
      <c r="R1849" s="16" t="s">
        <v>18318</v>
      </c>
      <c r="S1849" s="16" t="s">
        <v>18042</v>
      </c>
      <c r="T1849" s="16" t="s">
        <v>14839</v>
      </c>
      <c r="U1849" s="16" t="s">
        <v>18323</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18319</v>
      </c>
      <c r="I1850" s="3">
        <v>41401</v>
      </c>
      <c r="J1850" s="16" t="s">
        <v>18043</v>
      </c>
      <c r="K1850" s="16" t="s">
        <v>18044</v>
      </c>
      <c r="L1850" s="16" t="s">
        <v>9073</v>
      </c>
      <c r="M1850" s="16" t="s">
        <v>18045</v>
      </c>
      <c r="N1850" s="16" t="s">
        <v>18320</v>
      </c>
      <c r="O1850" s="16" t="s">
        <v>18321</v>
      </c>
      <c r="P1850" s="3">
        <v>41402</v>
      </c>
      <c r="Q1850" s="28" t="s">
        <v>455</v>
      </c>
      <c r="R1850" s="16" t="s">
        <v>18322</v>
      </c>
      <c r="S1850" s="16" t="s">
        <v>17957</v>
      </c>
      <c r="T1850" s="16" t="s">
        <v>14839</v>
      </c>
      <c r="U1850" s="16" t="s">
        <v>18323</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18641</v>
      </c>
      <c r="I1851" s="3">
        <v>41401</v>
      </c>
      <c r="J1851" s="16" t="s">
        <v>18046</v>
      </c>
      <c r="K1851" s="16" t="s">
        <v>18047</v>
      </c>
      <c r="L1851" s="16" t="s">
        <v>9073</v>
      </c>
      <c r="M1851" s="16" t="s">
        <v>18045</v>
      </c>
      <c r="N1851" s="16" t="s">
        <v>18642</v>
      </c>
      <c r="O1851" s="16" t="s">
        <v>9258</v>
      </c>
      <c r="P1851" s="3">
        <v>41408</v>
      </c>
      <c r="Q1851" s="28" t="s">
        <v>455</v>
      </c>
      <c r="R1851" s="16" t="s">
        <v>18643</v>
      </c>
      <c r="S1851" s="16" t="s">
        <v>18048</v>
      </c>
      <c r="T1851" s="16" t="s">
        <v>14839</v>
      </c>
      <c r="U1851" s="16" t="s">
        <v>15855</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18497</v>
      </c>
      <c r="I1852" s="3">
        <v>41401</v>
      </c>
      <c r="J1852" s="16" t="s">
        <v>18049</v>
      </c>
      <c r="K1852" s="16" t="s">
        <v>18050</v>
      </c>
      <c r="L1852" s="16" t="s">
        <v>9073</v>
      </c>
      <c r="M1852" s="16" t="s">
        <v>18051</v>
      </c>
      <c r="N1852" s="16" t="s">
        <v>18532</v>
      </c>
      <c r="O1852" s="16" t="s">
        <v>18533</v>
      </c>
      <c r="P1852" s="3">
        <v>41408</v>
      </c>
      <c r="Q1852" s="28" t="s">
        <v>455</v>
      </c>
      <c r="R1852" s="16" t="s">
        <v>18498</v>
      </c>
      <c r="S1852" s="16" t="s">
        <v>18052</v>
      </c>
      <c r="T1852" s="16" t="s">
        <v>14839</v>
      </c>
      <c r="U1852" s="16" t="s">
        <v>15126</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20553</v>
      </c>
      <c r="I1853" s="3">
        <v>41407</v>
      </c>
      <c r="J1853" s="16" t="s">
        <v>18053</v>
      </c>
      <c r="K1853" s="16" t="s">
        <v>18054</v>
      </c>
      <c r="L1853" s="16" t="s">
        <v>8303</v>
      </c>
      <c r="M1853" s="16" t="s">
        <v>18055</v>
      </c>
      <c r="N1853" s="16" t="s">
        <v>20554</v>
      </c>
      <c r="O1853" s="16" t="s">
        <v>8962</v>
      </c>
      <c r="P1853" s="16">
        <v>41509</v>
      </c>
      <c r="Q1853" s="28" t="s">
        <v>455</v>
      </c>
      <c r="R1853" s="16" t="s">
        <v>20555</v>
      </c>
      <c r="S1853" s="16" t="s">
        <v>18056</v>
      </c>
      <c r="T1853" s="16" t="s">
        <v>14839</v>
      </c>
      <c r="U1853" s="16" t="s">
        <v>14931</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20461</v>
      </c>
      <c r="I1854" s="3">
        <v>41407</v>
      </c>
      <c r="J1854" s="16" t="s">
        <v>18057</v>
      </c>
      <c r="K1854" s="16" t="s">
        <v>18058</v>
      </c>
      <c r="L1854" s="16" t="s">
        <v>8303</v>
      </c>
      <c r="M1854" s="16" t="s">
        <v>18055</v>
      </c>
      <c r="N1854" s="16" t="s">
        <v>20556</v>
      </c>
      <c r="O1854" s="16" t="s">
        <v>7561</v>
      </c>
      <c r="P1854" s="16">
        <v>41486</v>
      </c>
      <c r="Q1854" s="28" t="s">
        <v>455</v>
      </c>
      <c r="R1854" s="16" t="s">
        <v>20462</v>
      </c>
      <c r="S1854" s="16" t="s">
        <v>18059</v>
      </c>
      <c r="T1854" s="16" t="s">
        <v>14839</v>
      </c>
      <c r="U1854" s="16" t="s">
        <v>15049</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20557</v>
      </c>
      <c r="I1855" s="3">
        <v>41407</v>
      </c>
      <c r="J1855" s="16" t="s">
        <v>18060</v>
      </c>
      <c r="K1855" s="16" t="s">
        <v>18061</v>
      </c>
      <c r="L1855" s="16" t="s">
        <v>8303</v>
      </c>
      <c r="M1855" s="16" t="s">
        <v>18062</v>
      </c>
      <c r="N1855" s="16" t="s">
        <v>20558</v>
      </c>
      <c r="O1855" s="16" t="s">
        <v>7419</v>
      </c>
      <c r="P1855" s="16">
        <v>41486</v>
      </c>
      <c r="Q1855" s="28" t="s">
        <v>455</v>
      </c>
      <c r="R1855" s="16" t="s">
        <v>20559</v>
      </c>
      <c r="S1855" s="16" t="s">
        <v>18063</v>
      </c>
      <c r="T1855" s="16" t="s">
        <v>14839</v>
      </c>
      <c r="U1855" s="16" t="s">
        <v>14931</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20612</v>
      </c>
      <c r="I1856" s="3">
        <v>41407</v>
      </c>
      <c r="J1856" s="16" t="s">
        <v>18064</v>
      </c>
      <c r="K1856" s="16" t="s">
        <v>18065</v>
      </c>
      <c r="L1856" s="16" t="s">
        <v>8303</v>
      </c>
      <c r="M1856" s="16" t="s">
        <v>18066</v>
      </c>
      <c r="N1856" s="16" t="s">
        <v>20613</v>
      </c>
      <c r="O1856" s="16" t="s">
        <v>20603</v>
      </c>
      <c r="P1856" s="16">
        <v>41508</v>
      </c>
      <c r="Q1856" s="28" t="s">
        <v>455</v>
      </c>
      <c r="R1856" s="16" t="s">
        <v>17972</v>
      </c>
      <c r="S1856" s="16" t="s">
        <v>18067</v>
      </c>
      <c r="T1856" s="16" t="s">
        <v>14839</v>
      </c>
      <c r="U1856" s="16" t="s">
        <v>15405</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14089</v>
      </c>
      <c r="G1857" s="16" t="s">
        <v>13831</v>
      </c>
      <c r="H1857" s="16" t="s">
        <v>455</v>
      </c>
      <c r="I1857" s="3">
        <v>41404</v>
      </c>
      <c r="J1857" s="16" t="s">
        <v>18068</v>
      </c>
      <c r="K1857" s="16" t="s">
        <v>18069</v>
      </c>
      <c r="L1857" s="16" t="s">
        <v>18070</v>
      </c>
      <c r="M1857" s="16" t="s">
        <v>18071</v>
      </c>
      <c r="N1857" s="16" t="s">
        <v>455</v>
      </c>
      <c r="O1857" s="16" t="s">
        <v>455</v>
      </c>
      <c r="P1857" s="16" t="s">
        <v>455</v>
      </c>
      <c r="Q1857" s="28" t="s">
        <v>20239</v>
      </c>
      <c r="R1857" s="16" t="s">
        <v>455</v>
      </c>
      <c r="S1857" s="16" t="s">
        <v>18072</v>
      </c>
      <c r="T1857" s="16" t="s">
        <v>14839</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19794</v>
      </c>
      <c r="I1858" s="3">
        <v>41404</v>
      </c>
      <c r="J1858" s="16" t="s">
        <v>18073</v>
      </c>
      <c r="K1858" s="16" t="s">
        <v>18074</v>
      </c>
      <c r="L1858" s="16" t="s">
        <v>18070</v>
      </c>
      <c r="M1858" s="16" t="s">
        <v>18075</v>
      </c>
      <c r="N1858" s="16" t="s">
        <v>19795</v>
      </c>
      <c r="O1858" s="16" t="s">
        <v>19750</v>
      </c>
      <c r="P1858" s="3">
        <v>41449</v>
      </c>
      <c r="Q1858" s="28" t="s">
        <v>455</v>
      </c>
      <c r="R1858" s="16" t="s">
        <v>19796</v>
      </c>
      <c r="S1858" s="16" t="s">
        <v>17966</v>
      </c>
      <c r="T1858" s="16" t="s">
        <v>14839</v>
      </c>
      <c r="U1858" s="16" t="s">
        <v>15405</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18076</v>
      </c>
      <c r="K1859" s="16" t="s">
        <v>18077</v>
      </c>
      <c r="L1859" s="16" t="s">
        <v>18070</v>
      </c>
      <c r="M1859" s="16" t="s">
        <v>18078</v>
      </c>
      <c r="N1859" s="16" t="s">
        <v>455</v>
      </c>
      <c r="O1859" s="16" t="s">
        <v>455</v>
      </c>
      <c r="P1859" s="16" t="s">
        <v>455</v>
      </c>
      <c r="Q1859" s="16" t="s">
        <v>20189</v>
      </c>
      <c r="R1859" s="16" t="s">
        <v>455</v>
      </c>
      <c r="S1859" s="16" t="s">
        <v>17967</v>
      </c>
      <c r="T1859" s="16" t="s">
        <v>14839</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19797</v>
      </c>
      <c r="I1860" s="3">
        <v>41404</v>
      </c>
      <c r="J1860" s="16" t="s">
        <v>18079</v>
      </c>
      <c r="K1860" s="16" t="s">
        <v>18080</v>
      </c>
      <c r="L1860" s="16" t="s">
        <v>18070</v>
      </c>
      <c r="M1860" s="16" t="s">
        <v>18081</v>
      </c>
      <c r="N1860" s="16" t="s">
        <v>19798</v>
      </c>
      <c r="O1860" s="16" t="s">
        <v>19778</v>
      </c>
      <c r="P1860" s="3">
        <v>41444</v>
      </c>
      <c r="Q1860" s="28" t="s">
        <v>455</v>
      </c>
      <c r="R1860" s="16" t="s">
        <v>19799</v>
      </c>
      <c r="S1860" s="16" t="s">
        <v>18082</v>
      </c>
      <c r="T1860" s="16" t="s">
        <v>14839</v>
      </c>
      <c r="U1860" s="16" t="s">
        <v>15049</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14089</v>
      </c>
      <c r="G1861" s="16" t="s">
        <v>13831</v>
      </c>
      <c r="H1861" s="16" t="s">
        <v>455</v>
      </c>
      <c r="I1861" s="3">
        <v>41404</v>
      </c>
      <c r="J1861" s="16" t="s">
        <v>18083</v>
      </c>
      <c r="K1861" s="16" t="s">
        <v>18084</v>
      </c>
      <c r="L1861" s="16" t="s">
        <v>18070</v>
      </c>
      <c r="M1861" s="16" t="s">
        <v>18085</v>
      </c>
      <c r="N1861" s="16" t="s">
        <v>455</v>
      </c>
      <c r="O1861" s="16" t="s">
        <v>455</v>
      </c>
      <c r="P1861" s="16" t="s">
        <v>455</v>
      </c>
      <c r="Q1861" s="28" t="s">
        <v>20240</v>
      </c>
      <c r="R1861" s="16" t="s">
        <v>455</v>
      </c>
      <c r="S1861" s="16" t="s">
        <v>18086</v>
      </c>
      <c r="T1861" s="16" t="s">
        <v>14839</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19686</v>
      </c>
      <c r="I1862" s="3">
        <v>41404</v>
      </c>
      <c r="J1862" s="16" t="s">
        <v>18087</v>
      </c>
      <c r="K1862" s="16" t="s">
        <v>18088</v>
      </c>
      <c r="L1862" s="16" t="s">
        <v>18070</v>
      </c>
      <c r="M1862" s="16" t="s">
        <v>18089</v>
      </c>
      <c r="N1862" s="16" t="s">
        <v>19749</v>
      </c>
      <c r="O1862" s="16" t="s">
        <v>19750</v>
      </c>
      <c r="P1862" s="3">
        <v>41443</v>
      </c>
      <c r="Q1862" s="28" t="s">
        <v>455</v>
      </c>
      <c r="R1862" s="16" t="s">
        <v>19687</v>
      </c>
      <c r="S1862" s="16" t="s">
        <v>18090</v>
      </c>
      <c r="T1862" s="16" t="s">
        <v>14839</v>
      </c>
      <c r="U1862" s="16" t="s">
        <v>14931</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19800</v>
      </c>
      <c r="I1863" s="3">
        <v>41404</v>
      </c>
      <c r="J1863" s="16" t="s">
        <v>18091</v>
      </c>
      <c r="K1863" s="16" t="s">
        <v>18092</v>
      </c>
      <c r="L1863" s="16" t="s">
        <v>18070</v>
      </c>
      <c r="M1863" s="16" t="s">
        <v>18093</v>
      </c>
      <c r="N1863" s="16" t="s">
        <v>19801</v>
      </c>
      <c r="O1863" s="16" t="s">
        <v>19778</v>
      </c>
      <c r="P1863" s="3">
        <v>41446</v>
      </c>
      <c r="Q1863" s="28" t="s">
        <v>455</v>
      </c>
      <c r="R1863" s="16" t="s">
        <v>19802</v>
      </c>
      <c r="S1863" s="16" t="s">
        <v>17968</v>
      </c>
      <c r="T1863" s="16" t="s">
        <v>14839</v>
      </c>
      <c r="U1863" s="16" t="s">
        <v>15405</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19688</v>
      </c>
      <c r="I1864" s="3">
        <v>41404</v>
      </c>
      <c r="J1864" s="16" t="s">
        <v>18094</v>
      </c>
      <c r="K1864" s="16" t="s">
        <v>18095</v>
      </c>
      <c r="L1864" s="16" t="s">
        <v>18070</v>
      </c>
      <c r="M1864" s="16" t="s">
        <v>18096</v>
      </c>
      <c r="N1864" s="16" t="s">
        <v>19803</v>
      </c>
      <c r="O1864" s="16" t="s">
        <v>19750</v>
      </c>
      <c r="P1864" s="3">
        <v>41444</v>
      </c>
      <c r="Q1864" s="28" t="s">
        <v>455</v>
      </c>
      <c r="R1864" s="16" t="s">
        <v>19689</v>
      </c>
      <c r="S1864" s="16" t="s">
        <v>18097</v>
      </c>
      <c r="T1864" s="16" t="s">
        <v>14839</v>
      </c>
      <c r="U1864" s="16" t="s">
        <v>17569</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19751</v>
      </c>
      <c r="I1865" s="3">
        <v>41404</v>
      </c>
      <c r="J1865" s="16" t="s">
        <v>18098</v>
      </c>
      <c r="K1865" s="16" t="s">
        <v>18099</v>
      </c>
      <c r="L1865" s="16" t="s">
        <v>18070</v>
      </c>
      <c r="M1865" s="16" t="s">
        <v>18100</v>
      </c>
      <c r="N1865" s="16" t="s">
        <v>19804</v>
      </c>
      <c r="O1865" s="16" t="s">
        <v>19780</v>
      </c>
      <c r="P1865" s="3">
        <v>41444</v>
      </c>
      <c r="Q1865" s="28" t="s">
        <v>455</v>
      </c>
      <c r="R1865" s="16" t="s">
        <v>19752</v>
      </c>
      <c r="S1865" s="16" t="s">
        <v>17969</v>
      </c>
      <c r="T1865" s="16" t="s">
        <v>14839</v>
      </c>
      <c r="U1865" s="16" t="s">
        <v>14931</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18644</v>
      </c>
      <c r="I1866" s="3">
        <v>41403</v>
      </c>
      <c r="J1866" s="16" t="s">
        <v>18101</v>
      </c>
      <c r="K1866" s="16" t="s">
        <v>18102</v>
      </c>
      <c r="L1866" s="16" t="s">
        <v>18103</v>
      </c>
      <c r="M1866" s="16" t="s">
        <v>18104</v>
      </c>
      <c r="N1866" s="16" t="s">
        <v>18645</v>
      </c>
      <c r="O1866" s="16" t="s">
        <v>4885</v>
      </c>
      <c r="P1866" s="3">
        <v>41429</v>
      </c>
      <c r="Q1866" s="28" t="s">
        <v>455</v>
      </c>
      <c r="R1866" s="16" t="s">
        <v>18646</v>
      </c>
      <c r="S1866" s="16" t="s">
        <v>18105</v>
      </c>
      <c r="T1866" s="16" t="s">
        <v>14839</v>
      </c>
      <c r="U1866" s="16" t="s">
        <v>15405</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18647</v>
      </c>
      <c r="I1867" s="3">
        <v>41408</v>
      </c>
      <c r="J1867" s="16" t="s">
        <v>18106</v>
      </c>
      <c r="K1867" s="16" t="s">
        <v>18107</v>
      </c>
      <c r="L1867" s="16" t="s">
        <v>18103</v>
      </c>
      <c r="M1867" s="16" t="s">
        <v>18108</v>
      </c>
      <c r="N1867" s="16" t="s">
        <v>18648</v>
      </c>
      <c r="O1867" s="16" t="s">
        <v>4885</v>
      </c>
      <c r="P1867" s="3">
        <v>41409</v>
      </c>
      <c r="Q1867" s="28" t="s">
        <v>455</v>
      </c>
      <c r="R1867" s="16" t="s">
        <v>18649</v>
      </c>
      <c r="S1867" s="16" t="s">
        <v>18109</v>
      </c>
      <c r="T1867" s="16" t="s">
        <v>14839</v>
      </c>
      <c r="U1867" s="16" t="s">
        <v>15405</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14089</v>
      </c>
      <c r="G1868" s="16" t="s">
        <v>3189</v>
      </c>
      <c r="H1868" s="16" t="s">
        <v>18650</v>
      </c>
      <c r="I1868" s="3">
        <v>41409</v>
      </c>
      <c r="J1868" s="16" t="s">
        <v>18110</v>
      </c>
      <c r="K1868" s="16" t="s">
        <v>18111</v>
      </c>
      <c r="L1868" s="16" t="s">
        <v>18112</v>
      </c>
      <c r="M1868" s="16" t="s">
        <v>18113</v>
      </c>
      <c r="N1868" s="16" t="s">
        <v>18651</v>
      </c>
      <c r="O1868" s="16" t="s">
        <v>12803</v>
      </c>
      <c r="P1868" s="3">
        <v>41410</v>
      </c>
      <c r="Q1868" s="28" t="s">
        <v>455</v>
      </c>
      <c r="R1868" s="16" t="s">
        <v>18652</v>
      </c>
      <c r="S1868" s="16" t="s">
        <v>17983</v>
      </c>
      <c r="T1868" s="16" t="s">
        <v>14839</v>
      </c>
      <c r="U1868" s="16" t="s">
        <v>15855</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20365</v>
      </c>
      <c r="I1869" s="16">
        <v>41470</v>
      </c>
      <c r="J1869" s="16" t="s">
        <v>18534</v>
      </c>
      <c r="K1869" s="16" t="s">
        <v>18114</v>
      </c>
      <c r="L1869" s="16" t="s">
        <v>18115</v>
      </c>
      <c r="M1869" s="260">
        <v>3315.4885245901642</v>
      </c>
      <c r="N1869" s="16" t="s">
        <v>20366</v>
      </c>
      <c r="O1869" s="16" t="s">
        <v>15542</v>
      </c>
      <c r="P1869" s="16">
        <v>41473</v>
      </c>
      <c r="Q1869" s="28" t="s">
        <v>19253</v>
      </c>
      <c r="R1869" s="16" t="s">
        <v>20367</v>
      </c>
      <c r="S1869" s="16" t="s">
        <v>17909</v>
      </c>
      <c r="T1869" s="16" t="s">
        <v>14839</v>
      </c>
      <c r="U1869" s="16" t="s">
        <v>14931</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20105</v>
      </c>
      <c r="I1870" s="3">
        <v>41452</v>
      </c>
      <c r="J1870" s="16" t="s">
        <v>18116</v>
      </c>
      <c r="K1870" s="16" t="s">
        <v>18117</v>
      </c>
      <c r="L1870" s="16" t="s">
        <v>18115</v>
      </c>
      <c r="M1870" s="16" t="s">
        <v>18118</v>
      </c>
      <c r="N1870" s="16" t="s">
        <v>20106</v>
      </c>
      <c r="O1870" s="16" t="s">
        <v>9307</v>
      </c>
      <c r="P1870" s="3">
        <v>41453</v>
      </c>
      <c r="Q1870" s="28" t="s">
        <v>455</v>
      </c>
      <c r="R1870" s="16" t="s">
        <v>20107</v>
      </c>
      <c r="S1870" s="16" t="s">
        <v>18119</v>
      </c>
      <c r="T1870" s="16" t="s">
        <v>14839</v>
      </c>
      <c r="U1870" s="16" t="s">
        <v>15405</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14089</v>
      </c>
      <c r="G1871" s="16" t="s">
        <v>913</v>
      </c>
      <c r="H1871" s="16" t="s">
        <v>19962</v>
      </c>
      <c r="I1871" s="3">
        <v>41446</v>
      </c>
      <c r="J1871" s="16" t="s">
        <v>18120</v>
      </c>
      <c r="K1871" s="16" t="s">
        <v>18121</v>
      </c>
      <c r="L1871" s="16" t="s">
        <v>4346</v>
      </c>
      <c r="M1871" s="16" t="s">
        <v>18122</v>
      </c>
      <c r="N1871" s="16" t="s">
        <v>19963</v>
      </c>
      <c r="O1871" s="16" t="s">
        <v>19367</v>
      </c>
      <c r="P1871" s="3">
        <v>41452</v>
      </c>
      <c r="Q1871" s="28" t="s">
        <v>455</v>
      </c>
      <c r="R1871" s="16" t="s">
        <v>4086</v>
      </c>
      <c r="S1871" s="16" t="s">
        <v>17894</v>
      </c>
      <c r="T1871" s="16" t="s">
        <v>14839</v>
      </c>
      <c r="U1871" s="16" t="s">
        <v>18323</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14089</v>
      </c>
      <c r="G1872" s="16" t="s">
        <v>13929</v>
      </c>
      <c r="H1872" s="16" t="s">
        <v>18709</v>
      </c>
      <c r="I1872" s="3">
        <v>41410</v>
      </c>
      <c r="J1872" s="16" t="s">
        <v>18123</v>
      </c>
      <c r="K1872" s="16" t="s">
        <v>18124</v>
      </c>
      <c r="L1872" s="16" t="s">
        <v>18125</v>
      </c>
      <c r="M1872" s="16" t="s">
        <v>18126</v>
      </c>
      <c r="N1872" s="16" t="s">
        <v>18710</v>
      </c>
      <c r="O1872" s="16" t="s">
        <v>12803</v>
      </c>
      <c r="P1872" s="3">
        <v>41411</v>
      </c>
      <c r="Q1872" s="28" t="s">
        <v>455</v>
      </c>
      <c r="R1872" s="16" t="s">
        <v>18711</v>
      </c>
      <c r="S1872" s="16" t="s">
        <v>18003</v>
      </c>
      <c r="T1872" s="16" t="s">
        <v>14839</v>
      </c>
      <c r="U1872" s="16" t="s">
        <v>18712</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19753</v>
      </c>
      <c r="I1873" s="3">
        <v>41443</v>
      </c>
      <c r="J1873" s="16" t="s">
        <v>18127</v>
      </c>
      <c r="K1873" s="16" t="s">
        <v>18128</v>
      </c>
      <c r="L1873" s="16" t="s">
        <v>18129</v>
      </c>
      <c r="M1873" s="16" t="s">
        <v>18130</v>
      </c>
      <c r="N1873" s="16" t="s">
        <v>19754</v>
      </c>
      <c r="O1873" s="16" t="s">
        <v>7561</v>
      </c>
      <c r="P1873" s="3">
        <v>41444</v>
      </c>
      <c r="Q1873" s="28" t="s">
        <v>455</v>
      </c>
      <c r="R1873" s="16" t="s">
        <v>19755</v>
      </c>
      <c r="S1873" s="16" t="s">
        <v>18131</v>
      </c>
      <c r="T1873" s="16" t="s">
        <v>14839</v>
      </c>
      <c r="U1873" s="16" t="s">
        <v>15049</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19805</v>
      </c>
      <c r="I1874" s="3">
        <v>41443</v>
      </c>
      <c r="J1874" s="16" t="s">
        <v>18132</v>
      </c>
      <c r="K1874" s="16" t="s">
        <v>18133</v>
      </c>
      <c r="L1874" s="16" t="s">
        <v>18129</v>
      </c>
      <c r="M1874" s="16" t="s">
        <v>18134</v>
      </c>
      <c r="N1874" s="16" t="s">
        <v>19806</v>
      </c>
      <c r="O1874" s="16" t="s">
        <v>19807</v>
      </c>
      <c r="P1874" s="3">
        <v>41446</v>
      </c>
      <c r="Q1874" s="28" t="s">
        <v>455</v>
      </c>
      <c r="R1874" s="16" t="s">
        <v>19808</v>
      </c>
      <c r="S1874" s="16" t="s">
        <v>18135</v>
      </c>
      <c r="T1874" s="16" t="s">
        <v>14839</v>
      </c>
      <c r="U1874" s="16" t="s">
        <v>19809</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19810</v>
      </c>
      <c r="I1875" s="3">
        <v>41444</v>
      </c>
      <c r="J1875" s="16" t="s">
        <v>18136</v>
      </c>
      <c r="K1875" s="16" t="s">
        <v>18137</v>
      </c>
      <c r="L1875" s="16" t="s">
        <v>18129</v>
      </c>
      <c r="M1875" s="16" t="s">
        <v>18134</v>
      </c>
      <c r="N1875" s="16" t="s">
        <v>19811</v>
      </c>
      <c r="O1875" s="16" t="s">
        <v>7561</v>
      </c>
      <c r="P1875" s="3">
        <v>41445</v>
      </c>
      <c r="Q1875" s="28" t="s">
        <v>455</v>
      </c>
      <c r="R1875" s="16" t="s">
        <v>19812</v>
      </c>
      <c r="S1875" s="16" t="s">
        <v>17911</v>
      </c>
      <c r="T1875" s="16" t="s">
        <v>14839</v>
      </c>
      <c r="U1875" s="16" t="s">
        <v>17850</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20294</v>
      </c>
      <c r="I1876" s="3">
        <v>41450</v>
      </c>
      <c r="J1876" s="16" t="s">
        <v>18138</v>
      </c>
      <c r="K1876" s="16" t="s">
        <v>18139</v>
      </c>
      <c r="L1876" s="16" t="s">
        <v>18129</v>
      </c>
      <c r="M1876" s="16" t="s">
        <v>18130</v>
      </c>
      <c r="N1876" s="16" t="s">
        <v>20295</v>
      </c>
      <c r="O1876" s="16" t="s">
        <v>8962</v>
      </c>
      <c r="P1876" s="16">
        <v>41464</v>
      </c>
      <c r="Q1876" s="28" t="s">
        <v>455</v>
      </c>
      <c r="R1876" s="16" t="s">
        <v>20296</v>
      </c>
      <c r="S1876" s="16" t="s">
        <v>18140</v>
      </c>
      <c r="T1876" s="16" t="s">
        <v>14839</v>
      </c>
      <c r="U1876" s="16" t="s">
        <v>14931</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14089</v>
      </c>
      <c r="G1877" s="16" t="s">
        <v>8364</v>
      </c>
      <c r="H1877" s="16" t="s">
        <v>18535</v>
      </c>
      <c r="I1877" s="3">
        <v>41404</v>
      </c>
      <c r="J1877" s="16" t="s">
        <v>18141</v>
      </c>
      <c r="K1877" s="16" t="s">
        <v>18142</v>
      </c>
      <c r="L1877" s="16" t="s">
        <v>8366</v>
      </c>
      <c r="M1877" s="16" t="s">
        <v>18143</v>
      </c>
      <c r="N1877" s="16" t="s">
        <v>18536</v>
      </c>
      <c r="O1877" s="16" t="s">
        <v>12652</v>
      </c>
      <c r="P1877" s="3">
        <v>41404</v>
      </c>
      <c r="Q1877" s="28" t="s">
        <v>455</v>
      </c>
      <c r="R1877" s="16" t="s">
        <v>18537</v>
      </c>
      <c r="S1877" s="16" t="s">
        <v>18144</v>
      </c>
      <c r="T1877" s="16" t="s">
        <v>14839</v>
      </c>
      <c r="U1877" s="16" t="s">
        <v>14931</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14089</v>
      </c>
      <c r="G1878" s="16" t="s">
        <v>8364</v>
      </c>
      <c r="H1878" s="16" t="s">
        <v>18538</v>
      </c>
      <c r="I1878" s="3">
        <v>41404</v>
      </c>
      <c r="J1878" s="16" t="s">
        <v>18141</v>
      </c>
      <c r="K1878" s="16" t="s">
        <v>18145</v>
      </c>
      <c r="L1878" s="16" t="s">
        <v>8366</v>
      </c>
      <c r="M1878" s="16" t="s">
        <v>18146</v>
      </c>
      <c r="N1878" s="16" t="s">
        <v>18539</v>
      </c>
      <c r="O1878" s="16" t="s">
        <v>12652</v>
      </c>
      <c r="P1878" s="3">
        <v>41404</v>
      </c>
      <c r="Q1878" s="28" t="s">
        <v>455</v>
      </c>
      <c r="R1878" s="16" t="s">
        <v>18540</v>
      </c>
      <c r="S1878" s="16" t="s">
        <v>17931</v>
      </c>
      <c r="T1878" s="16" t="s">
        <v>14839</v>
      </c>
      <c r="U1878" s="16" t="s">
        <v>14931</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14089</v>
      </c>
      <c r="G1879" s="16" t="s">
        <v>8364</v>
      </c>
      <c r="H1879" s="16" t="s">
        <v>18541</v>
      </c>
      <c r="I1879" s="3">
        <v>41405</v>
      </c>
      <c r="J1879" s="16" t="s">
        <v>18147</v>
      </c>
      <c r="K1879" s="16" t="s">
        <v>18148</v>
      </c>
      <c r="L1879" s="16" t="s">
        <v>8366</v>
      </c>
      <c r="M1879" s="16" t="s">
        <v>18149</v>
      </c>
      <c r="N1879" s="16" t="s">
        <v>18542</v>
      </c>
      <c r="O1879" s="16" t="s">
        <v>12652</v>
      </c>
      <c r="P1879" s="3">
        <v>41407</v>
      </c>
      <c r="Q1879" s="28" t="s">
        <v>455</v>
      </c>
      <c r="R1879" s="16" t="s">
        <v>18543</v>
      </c>
      <c r="S1879" s="16" t="s">
        <v>17932</v>
      </c>
      <c r="T1879" s="16" t="s">
        <v>14839</v>
      </c>
      <c r="U1879" s="16" t="s">
        <v>14931</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14089</v>
      </c>
      <c r="G1880" s="16" t="s">
        <v>8364</v>
      </c>
      <c r="H1880" s="16" t="s">
        <v>18544</v>
      </c>
      <c r="I1880" s="3">
        <v>41404</v>
      </c>
      <c r="J1880" s="16" t="s">
        <v>18150</v>
      </c>
      <c r="K1880" s="16" t="s">
        <v>18151</v>
      </c>
      <c r="L1880" s="16" t="s">
        <v>8366</v>
      </c>
      <c r="M1880" s="16" t="s">
        <v>18152</v>
      </c>
      <c r="N1880" s="16" t="s">
        <v>18545</v>
      </c>
      <c r="O1880" s="16" t="s">
        <v>12652</v>
      </c>
      <c r="P1880" s="3">
        <v>41404</v>
      </c>
      <c r="Q1880" s="28" t="s">
        <v>455</v>
      </c>
      <c r="R1880" s="16" t="s">
        <v>18546</v>
      </c>
      <c r="S1880" s="16" t="s">
        <v>17933</v>
      </c>
      <c r="T1880" s="16" t="s">
        <v>14839</v>
      </c>
      <c r="U1880" s="16" t="s">
        <v>14931</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14089</v>
      </c>
      <c r="G1881" s="16" t="s">
        <v>8364</v>
      </c>
      <c r="H1881" s="16" t="s">
        <v>18547</v>
      </c>
      <c r="I1881" s="3">
        <v>41405</v>
      </c>
      <c r="J1881" s="16" t="s">
        <v>18153</v>
      </c>
      <c r="K1881" s="16" t="s">
        <v>18154</v>
      </c>
      <c r="L1881" s="16" t="s">
        <v>8366</v>
      </c>
      <c r="M1881" s="16" t="s">
        <v>18152</v>
      </c>
      <c r="N1881" s="16" t="s">
        <v>18548</v>
      </c>
      <c r="O1881" s="16" t="s">
        <v>12652</v>
      </c>
      <c r="P1881" s="3">
        <v>41408</v>
      </c>
      <c r="Q1881" s="28" t="s">
        <v>455</v>
      </c>
      <c r="R1881" s="16" t="s">
        <v>18549</v>
      </c>
      <c r="S1881" s="16" t="s">
        <v>17934</v>
      </c>
      <c r="T1881" s="16" t="s">
        <v>14839</v>
      </c>
      <c r="U1881" s="16" t="s">
        <v>14931</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14089</v>
      </c>
      <c r="G1882" s="16" t="s">
        <v>8364</v>
      </c>
      <c r="H1882" s="16" t="s">
        <v>18550</v>
      </c>
      <c r="I1882" s="3">
        <v>41403</v>
      </c>
      <c r="J1882" s="16" t="s">
        <v>18155</v>
      </c>
      <c r="K1882" s="16" t="s">
        <v>18156</v>
      </c>
      <c r="L1882" s="16" t="s">
        <v>8366</v>
      </c>
      <c r="M1882" s="16" t="s">
        <v>18157</v>
      </c>
      <c r="N1882" s="16" t="s">
        <v>18551</v>
      </c>
      <c r="O1882" s="16" t="s">
        <v>12803</v>
      </c>
      <c r="P1882" s="3">
        <v>41404</v>
      </c>
      <c r="Q1882" s="28" t="s">
        <v>455</v>
      </c>
      <c r="R1882" s="16" t="s">
        <v>18552</v>
      </c>
      <c r="S1882" s="16" t="s">
        <v>17935</v>
      </c>
      <c r="T1882" s="16" t="s">
        <v>14839</v>
      </c>
      <c r="U1882" s="16" t="s">
        <v>15855</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19964</v>
      </c>
      <c r="I1883" s="3">
        <v>41446</v>
      </c>
      <c r="J1883" s="16" t="s">
        <v>18158</v>
      </c>
      <c r="K1883" s="16" t="s">
        <v>18159</v>
      </c>
      <c r="L1883" s="16" t="s">
        <v>18160</v>
      </c>
      <c r="M1883" s="16" t="s">
        <v>18161</v>
      </c>
      <c r="N1883" s="16" t="s">
        <v>19965</v>
      </c>
      <c r="O1883" s="16" t="s">
        <v>19881</v>
      </c>
      <c r="P1883" s="3">
        <v>41449</v>
      </c>
      <c r="Q1883" s="28" t="s">
        <v>455</v>
      </c>
      <c r="R1883" s="16" t="s">
        <v>19966</v>
      </c>
      <c r="S1883" s="16" t="s">
        <v>17937</v>
      </c>
      <c r="T1883" s="16" t="s">
        <v>14839</v>
      </c>
      <c r="U1883" s="16" t="s">
        <v>14931</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19967</v>
      </c>
      <c r="I1884" s="3">
        <v>41446</v>
      </c>
      <c r="J1884" s="16" t="s">
        <v>18162</v>
      </c>
      <c r="K1884" s="16" t="s">
        <v>18163</v>
      </c>
      <c r="L1884" s="16" t="s">
        <v>18160</v>
      </c>
      <c r="M1884" s="16" t="s">
        <v>18164</v>
      </c>
      <c r="N1884" s="16" t="s">
        <v>19968</v>
      </c>
      <c r="O1884" s="16" t="s">
        <v>19881</v>
      </c>
      <c r="P1884" s="3">
        <v>41449</v>
      </c>
      <c r="Q1884" s="28" t="s">
        <v>455</v>
      </c>
      <c r="R1884" s="16" t="s">
        <v>19969</v>
      </c>
      <c r="S1884" s="16" t="s">
        <v>17938</v>
      </c>
      <c r="T1884" s="16" t="s">
        <v>14839</v>
      </c>
      <c r="U1884" s="16" t="s">
        <v>14931</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19970</v>
      </c>
      <c r="I1885" s="3">
        <v>41446</v>
      </c>
      <c r="J1885" s="16" t="s">
        <v>18165</v>
      </c>
      <c r="K1885" s="16" t="s">
        <v>18166</v>
      </c>
      <c r="L1885" s="16" t="s">
        <v>18160</v>
      </c>
      <c r="M1885" s="16" t="s">
        <v>18167</v>
      </c>
      <c r="N1885" s="16" t="s">
        <v>19971</v>
      </c>
      <c r="O1885" s="16" t="s">
        <v>19972</v>
      </c>
      <c r="P1885" s="3">
        <v>41449</v>
      </c>
      <c r="Q1885" s="28" t="s">
        <v>455</v>
      </c>
      <c r="R1885" s="16" t="s">
        <v>19973</v>
      </c>
      <c r="S1885" s="16" t="s">
        <v>17939</v>
      </c>
      <c r="T1885" s="16" t="s">
        <v>14839</v>
      </c>
      <c r="U1885" s="16" t="s">
        <v>14931</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19974</v>
      </c>
      <c r="I1886" s="3">
        <v>41446</v>
      </c>
      <c r="J1886" s="16" t="s">
        <v>18168</v>
      </c>
      <c r="K1886" s="16" t="s">
        <v>18169</v>
      </c>
      <c r="L1886" s="16" t="s">
        <v>18160</v>
      </c>
      <c r="M1886" s="16" t="s">
        <v>18170</v>
      </c>
      <c r="N1886" s="16" t="s">
        <v>19975</v>
      </c>
      <c r="O1886" s="16" t="s">
        <v>19881</v>
      </c>
      <c r="P1886" s="3">
        <v>41449</v>
      </c>
      <c r="Q1886" s="28" t="s">
        <v>455</v>
      </c>
      <c r="R1886" s="16" t="s">
        <v>19976</v>
      </c>
      <c r="S1886" s="16" t="s">
        <v>17940</v>
      </c>
      <c r="T1886" s="16" t="s">
        <v>14839</v>
      </c>
      <c r="U1886" s="16" t="s">
        <v>14931</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14089</v>
      </c>
      <c r="G1887" s="16" t="s">
        <v>13792</v>
      </c>
      <c r="H1887" s="16" t="s">
        <v>18553</v>
      </c>
      <c r="I1887" s="3">
        <v>41407</v>
      </c>
      <c r="J1887" s="16" t="s">
        <v>18171</v>
      </c>
      <c r="K1887" s="16" t="s">
        <v>18172</v>
      </c>
      <c r="L1887" s="16" t="s">
        <v>18173</v>
      </c>
      <c r="M1887" s="16" t="s">
        <v>18174</v>
      </c>
      <c r="N1887" s="16" t="s">
        <v>20108</v>
      </c>
      <c r="O1887" s="16" t="s">
        <v>12652</v>
      </c>
      <c r="P1887" s="3">
        <v>41453</v>
      </c>
      <c r="Q1887" s="28" t="s">
        <v>455</v>
      </c>
      <c r="R1887" s="16" t="s">
        <v>18554</v>
      </c>
      <c r="S1887" s="16" t="s">
        <v>17925</v>
      </c>
      <c r="T1887" s="16" t="s">
        <v>14839</v>
      </c>
      <c r="U1887" s="16" t="s">
        <v>14931</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14089</v>
      </c>
      <c r="G1888" s="16" t="s">
        <v>13792</v>
      </c>
      <c r="H1888" s="16" t="s">
        <v>18555</v>
      </c>
      <c r="I1888" s="3">
        <v>41407</v>
      </c>
      <c r="J1888" s="16" t="s">
        <v>18175</v>
      </c>
      <c r="K1888" s="16" t="s">
        <v>18176</v>
      </c>
      <c r="L1888" s="16" t="s">
        <v>18173</v>
      </c>
      <c r="M1888" s="16" t="s">
        <v>18174</v>
      </c>
      <c r="N1888" s="16" t="s">
        <v>18556</v>
      </c>
      <c r="O1888" s="16" t="s">
        <v>18557</v>
      </c>
      <c r="P1888" s="3">
        <v>41407</v>
      </c>
      <c r="Q1888" s="28" t="s">
        <v>455</v>
      </c>
      <c r="R1888" s="16" t="s">
        <v>18558</v>
      </c>
      <c r="S1888" s="16" t="s">
        <v>17926</v>
      </c>
      <c r="T1888" s="16" t="s">
        <v>14839</v>
      </c>
      <c r="U1888" s="16" t="s">
        <v>14931</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14089</v>
      </c>
      <c r="G1889" s="16" t="s">
        <v>13792</v>
      </c>
      <c r="H1889" s="16" t="s">
        <v>18653</v>
      </c>
      <c r="I1889" s="3">
        <v>41408</v>
      </c>
      <c r="J1889" s="16" t="s">
        <v>18177</v>
      </c>
      <c r="K1889" s="16" t="s">
        <v>18178</v>
      </c>
      <c r="L1889" s="16" t="s">
        <v>18173</v>
      </c>
      <c r="M1889" s="16" t="s">
        <v>18174</v>
      </c>
      <c r="N1889" s="16" t="s">
        <v>18654</v>
      </c>
      <c r="O1889" s="16" t="s">
        <v>12726</v>
      </c>
      <c r="P1889" s="3">
        <v>41408</v>
      </c>
      <c r="Q1889" s="28" t="s">
        <v>455</v>
      </c>
      <c r="R1889" s="16" t="s">
        <v>18655</v>
      </c>
      <c r="S1889" s="16" t="s">
        <v>17927</v>
      </c>
      <c r="T1889" s="16" t="s">
        <v>14839</v>
      </c>
      <c r="U1889" s="16" t="s">
        <v>15049</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14089</v>
      </c>
      <c r="G1890" s="16" t="s">
        <v>13792</v>
      </c>
      <c r="H1890" s="16" t="s">
        <v>18656</v>
      </c>
      <c r="I1890" s="3">
        <v>41408</v>
      </c>
      <c r="J1890" s="16" t="s">
        <v>18179</v>
      </c>
      <c r="K1890" s="16" t="s">
        <v>18180</v>
      </c>
      <c r="L1890" s="16" t="s">
        <v>18173</v>
      </c>
      <c r="M1890" s="16" t="s">
        <v>18174</v>
      </c>
      <c r="N1890" s="16" t="s">
        <v>18657</v>
      </c>
      <c r="O1890" s="16" t="s">
        <v>12726</v>
      </c>
      <c r="P1890" s="3">
        <v>41408</v>
      </c>
      <c r="Q1890" s="28" t="s">
        <v>455</v>
      </c>
      <c r="R1890" s="16" t="s">
        <v>18658</v>
      </c>
      <c r="S1890" s="16" t="s">
        <v>17928</v>
      </c>
      <c r="T1890" s="16" t="s">
        <v>14839</v>
      </c>
      <c r="U1890" s="16" t="s">
        <v>15405</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14089</v>
      </c>
      <c r="G1891" s="16" t="s">
        <v>13792</v>
      </c>
      <c r="H1891" s="16" t="s">
        <v>18659</v>
      </c>
      <c r="I1891" s="3">
        <v>41408</v>
      </c>
      <c r="J1891" s="16" t="s">
        <v>18181</v>
      </c>
      <c r="K1891" s="16" t="s">
        <v>18182</v>
      </c>
      <c r="L1891" s="16" t="s">
        <v>18173</v>
      </c>
      <c r="M1891" s="16" t="s">
        <v>18174</v>
      </c>
      <c r="N1891" s="16" t="s">
        <v>18660</v>
      </c>
      <c r="O1891" s="16" t="s">
        <v>12652</v>
      </c>
      <c r="P1891" s="3">
        <v>41408</v>
      </c>
      <c r="Q1891" s="28" t="s">
        <v>455</v>
      </c>
      <c r="R1891" s="16" t="s">
        <v>18661</v>
      </c>
      <c r="S1891" s="16" t="s">
        <v>17929</v>
      </c>
      <c r="T1891" s="16" t="s">
        <v>14839</v>
      </c>
      <c r="U1891" s="16" t="s">
        <v>18662</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14089</v>
      </c>
      <c r="G1892" s="16" t="s">
        <v>3125</v>
      </c>
      <c r="H1892" s="16" t="s">
        <v>18713</v>
      </c>
      <c r="I1892" s="3">
        <v>41411</v>
      </c>
      <c r="J1892" s="16" t="s">
        <v>18183</v>
      </c>
      <c r="K1892" s="16" t="s">
        <v>18184</v>
      </c>
      <c r="L1892" s="16" t="s">
        <v>4581</v>
      </c>
      <c r="M1892" s="16" t="s">
        <v>18185</v>
      </c>
      <c r="N1892" s="16" t="s">
        <v>19102</v>
      </c>
      <c r="O1892" s="16" t="s">
        <v>12726</v>
      </c>
      <c r="P1892" s="3">
        <v>41414</v>
      </c>
      <c r="Q1892" s="28" t="s">
        <v>455</v>
      </c>
      <c r="R1892" s="16" t="s">
        <v>18714</v>
      </c>
      <c r="S1892" s="16" t="s">
        <v>17984</v>
      </c>
      <c r="T1892" s="16" t="s">
        <v>14839</v>
      </c>
      <c r="U1892" s="16" t="s">
        <v>15405</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14089</v>
      </c>
      <c r="G1893" s="16" t="s">
        <v>3125</v>
      </c>
      <c r="H1893" s="16" t="s">
        <v>19103</v>
      </c>
      <c r="I1893" s="3">
        <v>41411</v>
      </c>
      <c r="J1893" s="16" t="s">
        <v>18183</v>
      </c>
      <c r="K1893" s="16" t="s">
        <v>18186</v>
      </c>
      <c r="L1893" s="16" t="s">
        <v>4581</v>
      </c>
      <c r="M1893" s="16" t="s">
        <v>18185</v>
      </c>
      <c r="N1893" s="16" t="s">
        <v>19104</v>
      </c>
      <c r="O1893" s="16" t="s">
        <v>19105</v>
      </c>
      <c r="P1893" s="3">
        <v>41414</v>
      </c>
      <c r="Q1893" s="28" t="s">
        <v>455</v>
      </c>
      <c r="R1893" s="16" t="s">
        <v>19106</v>
      </c>
      <c r="S1893" s="16" t="s">
        <v>17985</v>
      </c>
      <c r="T1893" s="16" t="s">
        <v>14839</v>
      </c>
      <c r="U1893" s="16" t="s">
        <v>14931</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19756</v>
      </c>
      <c r="I1894" s="3">
        <v>41442</v>
      </c>
      <c r="J1894" s="16" t="s">
        <v>18187</v>
      </c>
      <c r="K1894" s="16" t="s">
        <v>18188</v>
      </c>
      <c r="L1894" s="16" t="s">
        <v>4344</v>
      </c>
      <c r="M1894" s="16" t="s">
        <v>18189</v>
      </c>
      <c r="N1894" s="16" t="s">
        <v>19757</v>
      </c>
      <c r="O1894" s="16" t="s">
        <v>4885</v>
      </c>
      <c r="P1894" s="3">
        <v>41443</v>
      </c>
      <c r="Q1894" s="28" t="s">
        <v>455</v>
      </c>
      <c r="R1894" s="16" t="s">
        <v>19758</v>
      </c>
      <c r="S1894" s="16" t="s">
        <v>17891</v>
      </c>
      <c r="T1894" s="16" t="s">
        <v>14839</v>
      </c>
      <c r="U1894" s="16" t="s">
        <v>17569</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19813</v>
      </c>
      <c r="I1895" s="3">
        <v>41443</v>
      </c>
      <c r="J1895" s="16" t="s">
        <v>18190</v>
      </c>
      <c r="K1895" s="16" t="s">
        <v>18191</v>
      </c>
      <c r="L1895" s="16" t="s">
        <v>4344</v>
      </c>
      <c r="M1895" s="16" t="s">
        <v>18192</v>
      </c>
      <c r="N1895" s="16" t="s">
        <v>19814</v>
      </c>
      <c r="O1895" s="16" t="s">
        <v>4885</v>
      </c>
      <c r="P1895" s="3">
        <v>41444</v>
      </c>
      <c r="Q1895" s="28" t="s">
        <v>455</v>
      </c>
      <c r="R1895" s="16" t="s">
        <v>19815</v>
      </c>
      <c r="S1895" s="16" t="s">
        <v>17892</v>
      </c>
      <c r="T1895" s="16" t="s">
        <v>14839</v>
      </c>
      <c r="U1895" s="16" t="s">
        <v>15049</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20368</v>
      </c>
      <c r="I1896" s="16">
        <v>41473</v>
      </c>
      <c r="J1896" s="16" t="s">
        <v>20327</v>
      </c>
      <c r="K1896" s="16" t="s">
        <v>20328</v>
      </c>
      <c r="L1896" s="16" t="s">
        <v>18194</v>
      </c>
      <c r="M1896" s="16" t="s">
        <v>18195</v>
      </c>
      <c r="N1896" s="16" t="s">
        <v>20369</v>
      </c>
      <c r="O1896" s="16" t="s">
        <v>4885</v>
      </c>
      <c r="P1896" s="16">
        <v>41478</v>
      </c>
      <c r="Q1896" s="28" t="s">
        <v>20329</v>
      </c>
      <c r="R1896" s="16" t="s">
        <v>20370</v>
      </c>
      <c r="S1896" s="16" t="s">
        <v>17898</v>
      </c>
      <c r="T1896" s="16" t="s">
        <v>14839</v>
      </c>
      <c r="U1896" s="16" t="s">
        <v>15405</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20241</v>
      </c>
      <c r="I1897" s="16">
        <v>41459</v>
      </c>
      <c r="J1897" s="16" t="s">
        <v>18193</v>
      </c>
      <c r="K1897" s="16" t="s">
        <v>18196</v>
      </c>
      <c r="L1897" s="16" t="s">
        <v>18194</v>
      </c>
      <c r="M1897" s="16" t="s">
        <v>18197</v>
      </c>
      <c r="N1897" s="16" t="s">
        <v>20242</v>
      </c>
      <c r="O1897" s="16" t="s">
        <v>20243</v>
      </c>
      <c r="P1897" s="16">
        <v>41459</v>
      </c>
      <c r="Q1897" s="28" t="s">
        <v>455</v>
      </c>
      <c r="R1897" s="16" t="s">
        <v>20244</v>
      </c>
      <c r="S1897" s="16" t="s">
        <v>17899</v>
      </c>
      <c r="T1897" s="16" t="s">
        <v>3998</v>
      </c>
      <c r="U1897" s="16" t="s">
        <v>20245</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18193</v>
      </c>
      <c r="K1898" s="16" t="s">
        <v>18198</v>
      </c>
      <c r="L1898" s="16" t="s">
        <v>18194</v>
      </c>
      <c r="M1898" s="16" t="s">
        <v>18199</v>
      </c>
      <c r="N1898" s="16" t="s">
        <v>455</v>
      </c>
      <c r="O1898" s="16" t="s">
        <v>455</v>
      </c>
      <c r="P1898" s="16" t="s">
        <v>455</v>
      </c>
      <c r="Q1898" s="28" t="s">
        <v>20330</v>
      </c>
      <c r="R1898" s="16" t="s">
        <v>455</v>
      </c>
      <c r="S1898" s="16" t="s">
        <v>17900</v>
      </c>
      <c r="T1898" s="16" t="s">
        <v>14839</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19626</v>
      </c>
      <c r="I1899" s="3">
        <v>41407</v>
      </c>
      <c r="J1899" s="16" t="s">
        <v>18200</v>
      </c>
      <c r="K1899" s="16" t="s">
        <v>18201</v>
      </c>
      <c r="L1899" s="16" t="s">
        <v>18202</v>
      </c>
      <c r="M1899" s="16" t="s">
        <v>18203</v>
      </c>
      <c r="N1899" s="16" t="s">
        <v>19627</v>
      </c>
      <c r="O1899" s="16" t="s">
        <v>5621</v>
      </c>
      <c r="P1899" s="3">
        <v>41438</v>
      </c>
      <c r="Q1899" s="28" t="s">
        <v>455</v>
      </c>
      <c r="R1899" s="16" t="s">
        <v>19628</v>
      </c>
      <c r="S1899" s="16" t="s">
        <v>17916</v>
      </c>
      <c r="T1899" s="16" t="s">
        <v>14839</v>
      </c>
      <c r="U1899" s="16" t="s">
        <v>15405</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19629</v>
      </c>
      <c r="I1900" s="3">
        <v>41407</v>
      </c>
      <c r="J1900" s="16" t="s">
        <v>18204</v>
      </c>
      <c r="K1900" s="16" t="s">
        <v>18205</v>
      </c>
      <c r="L1900" s="16" t="s">
        <v>18202</v>
      </c>
      <c r="M1900" s="16" t="s">
        <v>18206</v>
      </c>
      <c r="N1900" s="16" t="s">
        <v>19630</v>
      </c>
      <c r="O1900" s="16" t="s">
        <v>5621</v>
      </c>
      <c r="P1900" s="3">
        <v>41436</v>
      </c>
      <c r="Q1900" s="28" t="s">
        <v>455</v>
      </c>
      <c r="R1900" s="16" t="s">
        <v>19631</v>
      </c>
      <c r="S1900" s="16" t="s">
        <v>17917</v>
      </c>
      <c r="T1900" s="16" t="s">
        <v>3998</v>
      </c>
      <c r="U1900" s="16" t="s">
        <v>19632</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19633</v>
      </c>
      <c r="I1901" s="3">
        <v>41437</v>
      </c>
      <c r="J1901" s="16" t="s">
        <v>18207</v>
      </c>
      <c r="K1901" s="16" t="s">
        <v>18208</v>
      </c>
      <c r="L1901" s="16" t="s">
        <v>18202</v>
      </c>
      <c r="M1901" s="16" t="s">
        <v>18209</v>
      </c>
      <c r="N1901" s="16" t="s">
        <v>19634</v>
      </c>
      <c r="O1901" s="16" t="s">
        <v>19607</v>
      </c>
      <c r="P1901" s="3">
        <v>41437</v>
      </c>
      <c r="Q1901" s="28" t="s">
        <v>455</v>
      </c>
      <c r="R1901" s="16" t="s">
        <v>19635</v>
      </c>
      <c r="S1901" s="16" t="s">
        <v>17918</v>
      </c>
      <c r="T1901" s="16" t="s">
        <v>3998</v>
      </c>
      <c r="U1901" s="16" t="s">
        <v>15086</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19636</v>
      </c>
      <c r="I1902" s="3">
        <v>41407</v>
      </c>
      <c r="J1902" s="16" t="s">
        <v>18210</v>
      </c>
      <c r="K1902" s="16" t="s">
        <v>18211</v>
      </c>
      <c r="L1902" s="16" t="s">
        <v>18202</v>
      </c>
      <c r="M1902" s="16" t="s">
        <v>18212</v>
      </c>
      <c r="N1902" s="16" t="s">
        <v>19637</v>
      </c>
      <c r="O1902" s="16" t="s">
        <v>19607</v>
      </c>
      <c r="P1902" s="3">
        <v>41437</v>
      </c>
      <c r="Q1902" s="28" t="s">
        <v>455</v>
      </c>
      <c r="R1902" s="16" t="s">
        <v>19638</v>
      </c>
      <c r="S1902" s="16" t="s">
        <v>17919</v>
      </c>
      <c r="T1902" s="16" t="s">
        <v>14839</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19639</v>
      </c>
      <c r="I1903" s="3">
        <v>41407</v>
      </c>
      <c r="J1903" s="16" t="s">
        <v>18213</v>
      </c>
      <c r="K1903" s="16" t="s">
        <v>18214</v>
      </c>
      <c r="L1903" s="16" t="s">
        <v>18202</v>
      </c>
      <c r="M1903" s="16" t="s">
        <v>18215</v>
      </c>
      <c r="N1903" s="16" t="s">
        <v>19640</v>
      </c>
      <c r="O1903" s="16" t="s">
        <v>5621</v>
      </c>
      <c r="P1903" s="3">
        <v>41436</v>
      </c>
      <c r="Q1903" s="28" t="s">
        <v>455</v>
      </c>
      <c r="R1903" s="16" t="s">
        <v>19641</v>
      </c>
      <c r="S1903" s="16" t="s">
        <v>17920</v>
      </c>
      <c r="T1903" s="16" t="s">
        <v>14839</v>
      </c>
      <c r="U1903" s="16" t="s">
        <v>15405</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19690</v>
      </c>
      <c r="I1904" s="3">
        <v>41438</v>
      </c>
      <c r="J1904" s="16" t="s">
        <v>18216</v>
      </c>
      <c r="K1904" s="16" t="s">
        <v>18217</v>
      </c>
      <c r="L1904" s="16" t="s">
        <v>18202</v>
      </c>
      <c r="M1904" s="16" t="s">
        <v>18218</v>
      </c>
      <c r="N1904" s="16" t="s">
        <v>19691</v>
      </c>
      <c r="O1904" s="16" t="s">
        <v>7208</v>
      </c>
      <c r="P1904" s="3">
        <v>41438</v>
      </c>
      <c r="Q1904" s="28" t="s">
        <v>455</v>
      </c>
      <c r="R1904" s="16" t="s">
        <v>19692</v>
      </c>
      <c r="S1904" s="16" t="s">
        <v>17921</v>
      </c>
      <c r="T1904" s="16" t="s">
        <v>14839</v>
      </c>
      <c r="U1904" s="16" t="s">
        <v>17569</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19693</v>
      </c>
      <c r="I1905" s="3">
        <v>41407</v>
      </c>
      <c r="J1905" s="16" t="s">
        <v>18219</v>
      </c>
      <c r="K1905" s="16" t="s">
        <v>18220</v>
      </c>
      <c r="L1905" s="16" t="s">
        <v>18202</v>
      </c>
      <c r="M1905" s="16" t="s">
        <v>18221</v>
      </c>
      <c r="N1905" s="16" t="s">
        <v>19816</v>
      </c>
      <c r="O1905" s="16" t="s">
        <v>5621</v>
      </c>
      <c r="P1905" s="3">
        <v>41446</v>
      </c>
      <c r="Q1905" s="28" t="s">
        <v>455</v>
      </c>
      <c r="R1905" s="16" t="s">
        <v>19694</v>
      </c>
      <c r="S1905" s="16" t="s">
        <v>17922</v>
      </c>
      <c r="T1905" s="16" t="s">
        <v>14839</v>
      </c>
      <c r="U1905" s="16" t="s">
        <v>19518</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20109</v>
      </c>
      <c r="I1906" s="3">
        <v>41407</v>
      </c>
      <c r="J1906" s="16" t="s">
        <v>18222</v>
      </c>
      <c r="K1906" s="16" t="s">
        <v>18223</v>
      </c>
      <c r="L1906" s="16" t="s">
        <v>18224</v>
      </c>
      <c r="M1906" s="16" t="s">
        <v>20564</v>
      </c>
      <c r="N1906" s="16" t="s">
        <v>20110</v>
      </c>
      <c r="O1906" s="16" t="s">
        <v>20062</v>
      </c>
      <c r="P1906" s="3">
        <v>41453</v>
      </c>
      <c r="Q1906" s="28" t="s">
        <v>455</v>
      </c>
      <c r="R1906" s="16" t="s">
        <v>20111</v>
      </c>
      <c r="S1906" s="16" t="s">
        <v>17912</v>
      </c>
      <c r="T1906" s="16" t="s">
        <v>3998</v>
      </c>
      <c r="U1906" s="16" t="s">
        <v>20112</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19977</v>
      </c>
      <c r="I1907" s="3">
        <v>41407</v>
      </c>
      <c r="J1907" s="16" t="s">
        <v>18222</v>
      </c>
      <c r="K1907" s="16" t="s">
        <v>18226</v>
      </c>
      <c r="L1907" s="16" t="s">
        <v>18224</v>
      </c>
      <c r="M1907" s="16" t="s">
        <v>18225</v>
      </c>
      <c r="N1907" s="16" t="s">
        <v>20113</v>
      </c>
      <c r="O1907" s="16" t="s">
        <v>20056</v>
      </c>
      <c r="P1907" s="16">
        <v>41453</v>
      </c>
      <c r="Q1907" s="28" t="s">
        <v>455</v>
      </c>
      <c r="R1907" s="16" t="s">
        <v>19978</v>
      </c>
      <c r="S1907" s="16" t="s">
        <v>17913</v>
      </c>
      <c r="T1907" s="16" t="s">
        <v>3998</v>
      </c>
      <c r="U1907" s="16" t="s">
        <v>20114</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19979</v>
      </c>
      <c r="I1908" s="3">
        <v>41407</v>
      </c>
      <c r="J1908" s="16" t="s">
        <v>18222</v>
      </c>
      <c r="K1908" s="16" t="s">
        <v>18227</v>
      </c>
      <c r="L1908" s="16" t="s">
        <v>18224</v>
      </c>
      <c r="M1908" s="16">
        <v>3891357097</v>
      </c>
      <c r="N1908" s="16" t="s">
        <v>20115</v>
      </c>
      <c r="O1908" s="16" t="s">
        <v>20116</v>
      </c>
      <c r="P1908" s="3">
        <v>41453</v>
      </c>
      <c r="Q1908" s="28" t="s">
        <v>455</v>
      </c>
      <c r="R1908" s="16" t="s">
        <v>19980</v>
      </c>
      <c r="S1908" s="16" t="s">
        <v>17914</v>
      </c>
      <c r="T1908" s="16" t="s">
        <v>3998</v>
      </c>
      <c r="U1908" s="16" t="s">
        <v>20117</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19981</v>
      </c>
      <c r="I1909" s="3">
        <v>41407</v>
      </c>
      <c r="J1909" s="16" t="s">
        <v>18228</v>
      </c>
      <c r="K1909" s="16" t="s">
        <v>18229</v>
      </c>
      <c r="L1909" s="16" t="s">
        <v>8203</v>
      </c>
      <c r="M1909" s="16" t="s">
        <v>18230</v>
      </c>
      <c r="N1909" s="16" t="s">
        <v>19982</v>
      </c>
      <c r="O1909" s="16" t="s">
        <v>7208</v>
      </c>
      <c r="P1909" s="3">
        <v>41452</v>
      </c>
      <c r="Q1909" s="28" t="s">
        <v>455</v>
      </c>
      <c r="R1909" s="16" t="s">
        <v>19983</v>
      </c>
      <c r="S1909" s="16" t="s">
        <v>17905</v>
      </c>
      <c r="T1909" s="16" t="s">
        <v>14839</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14089</v>
      </c>
      <c r="G1910" s="16" t="s">
        <v>8347</v>
      </c>
      <c r="H1910" s="16" t="s">
        <v>19402</v>
      </c>
      <c r="I1910" s="3">
        <v>41422</v>
      </c>
      <c r="J1910" s="16" t="s">
        <v>18231</v>
      </c>
      <c r="K1910" s="16" t="s">
        <v>18232</v>
      </c>
      <c r="L1910" s="16" t="s">
        <v>8349</v>
      </c>
      <c r="M1910" s="16" t="s">
        <v>18233</v>
      </c>
      <c r="N1910" s="16" t="s">
        <v>19403</v>
      </c>
      <c r="O1910" s="16" t="s">
        <v>14586</v>
      </c>
      <c r="P1910" s="3">
        <v>41422</v>
      </c>
      <c r="Q1910" s="28" t="s">
        <v>455</v>
      </c>
      <c r="R1910" s="16" t="s">
        <v>19404</v>
      </c>
      <c r="S1910" s="16" t="s">
        <v>17954</v>
      </c>
      <c r="T1910" s="16" t="s">
        <v>14839</v>
      </c>
      <c r="U1910" s="16" t="s">
        <v>14931</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14089</v>
      </c>
      <c r="G1911" s="16" t="s">
        <v>8347</v>
      </c>
      <c r="H1911" s="16" t="s">
        <v>19405</v>
      </c>
      <c r="I1911" s="3">
        <v>41422</v>
      </c>
      <c r="J1911" s="16" t="s">
        <v>18234</v>
      </c>
      <c r="K1911" s="16" t="s">
        <v>18235</v>
      </c>
      <c r="L1911" s="16" t="s">
        <v>8349</v>
      </c>
      <c r="M1911" s="16" t="s">
        <v>18236</v>
      </c>
      <c r="N1911" s="16" t="s">
        <v>19406</v>
      </c>
      <c r="O1911" s="16" t="s">
        <v>14586</v>
      </c>
      <c r="P1911" s="3">
        <v>41423</v>
      </c>
      <c r="Q1911" s="28" t="s">
        <v>455</v>
      </c>
      <c r="R1911" s="16" t="s">
        <v>19407</v>
      </c>
      <c r="S1911" s="16" t="s">
        <v>17955</v>
      </c>
      <c r="T1911" s="16" t="s">
        <v>14839</v>
      </c>
      <c r="U1911" s="16" t="s">
        <v>14931</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18715</v>
      </c>
      <c r="I1912" s="3">
        <v>41403</v>
      </c>
      <c r="J1912" s="16" t="s">
        <v>18237</v>
      </c>
      <c r="K1912" s="16" t="s">
        <v>18238</v>
      </c>
      <c r="L1912" s="16" t="s">
        <v>18103</v>
      </c>
      <c r="M1912" s="16" t="s">
        <v>18239</v>
      </c>
      <c r="N1912" s="16" t="s">
        <v>18716</v>
      </c>
      <c r="O1912" s="16" t="s">
        <v>4885</v>
      </c>
      <c r="P1912" s="3">
        <v>41410</v>
      </c>
      <c r="Q1912" s="28" t="s">
        <v>455</v>
      </c>
      <c r="R1912" s="16" t="s">
        <v>18717</v>
      </c>
      <c r="S1912" s="16" t="s">
        <v>17958</v>
      </c>
      <c r="T1912" s="16" t="s">
        <v>14839</v>
      </c>
      <c r="U1912" s="16" t="s">
        <v>15049</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19254</v>
      </c>
      <c r="I1913" s="3">
        <v>41415</v>
      </c>
      <c r="J1913" s="16" t="s">
        <v>18240</v>
      </c>
      <c r="K1913" s="16" t="s">
        <v>18241</v>
      </c>
      <c r="L1913" s="16" t="s">
        <v>18103</v>
      </c>
      <c r="M1913" s="16" t="s">
        <v>18242</v>
      </c>
      <c r="N1913" s="16" t="s">
        <v>19255</v>
      </c>
      <c r="O1913" s="16" t="s">
        <v>4885</v>
      </c>
      <c r="P1913" s="3">
        <v>41416</v>
      </c>
      <c r="Q1913" s="28" t="s">
        <v>455</v>
      </c>
      <c r="R1913" s="16" t="s">
        <v>19256</v>
      </c>
      <c r="S1913" s="16" t="s">
        <v>17959</v>
      </c>
      <c r="T1913" s="16" t="s">
        <v>14839</v>
      </c>
      <c r="U1913" s="16" t="s">
        <v>14970</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19257</v>
      </c>
      <c r="I1914" s="3">
        <v>41403</v>
      </c>
      <c r="J1914" s="16" t="s">
        <v>18243</v>
      </c>
      <c r="K1914" s="16" t="s">
        <v>18244</v>
      </c>
      <c r="L1914" s="16" t="s">
        <v>18103</v>
      </c>
      <c r="M1914" s="16" t="s">
        <v>18245</v>
      </c>
      <c r="N1914" s="16" t="s">
        <v>19258</v>
      </c>
      <c r="O1914" s="16" t="s">
        <v>4885</v>
      </c>
      <c r="P1914" s="3">
        <v>41416</v>
      </c>
      <c r="Q1914" s="28" t="s">
        <v>455</v>
      </c>
      <c r="R1914" s="16" t="s">
        <v>19259</v>
      </c>
      <c r="S1914" s="16" t="s">
        <v>17960</v>
      </c>
      <c r="T1914" s="16" t="s">
        <v>14839</v>
      </c>
      <c r="U1914" s="16" t="s">
        <v>14970</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19260</v>
      </c>
      <c r="I1915" s="3">
        <v>41403</v>
      </c>
      <c r="J1915" s="16" t="s">
        <v>18246</v>
      </c>
      <c r="K1915" s="16" t="s">
        <v>18247</v>
      </c>
      <c r="L1915" s="16" t="s">
        <v>18248</v>
      </c>
      <c r="M1915" s="16" t="s">
        <v>18249</v>
      </c>
      <c r="N1915" s="16" t="s">
        <v>19261</v>
      </c>
      <c r="O1915" s="16" t="s">
        <v>9307</v>
      </c>
      <c r="P1915" s="3">
        <v>41416</v>
      </c>
      <c r="Q1915" s="28" t="s">
        <v>455</v>
      </c>
      <c r="R1915" s="16" t="s">
        <v>19262</v>
      </c>
      <c r="S1915" s="16" t="s">
        <v>17961</v>
      </c>
      <c r="T1915" s="16" t="s">
        <v>14839</v>
      </c>
      <c r="U1915" s="16" t="s">
        <v>15405</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18250</v>
      </c>
      <c r="K1916" s="16" t="s">
        <v>18499</v>
      </c>
      <c r="L1916" s="16" t="s">
        <v>18103</v>
      </c>
      <c r="M1916" s="16" t="s">
        <v>18251</v>
      </c>
      <c r="N1916" s="16" t="s">
        <v>455</v>
      </c>
      <c r="O1916" s="16" t="s">
        <v>455</v>
      </c>
      <c r="P1916" s="16" t="s">
        <v>455</v>
      </c>
      <c r="Q1916" s="16" t="s">
        <v>18663</v>
      </c>
      <c r="R1916" s="16" t="s">
        <v>455</v>
      </c>
      <c r="S1916" s="16" t="s">
        <v>17962</v>
      </c>
      <c r="T1916" s="16" t="s">
        <v>14839</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19263</v>
      </c>
      <c r="I1917" s="3">
        <v>41403</v>
      </c>
      <c r="J1917" s="16" t="s">
        <v>18252</v>
      </c>
      <c r="K1917" s="16" t="s">
        <v>18253</v>
      </c>
      <c r="L1917" s="16" t="s">
        <v>18103</v>
      </c>
      <c r="M1917" s="16" t="s">
        <v>18254</v>
      </c>
      <c r="N1917" s="16" t="s">
        <v>19264</v>
      </c>
      <c r="O1917" s="16" t="s">
        <v>8962</v>
      </c>
      <c r="P1917" s="3">
        <v>41415</v>
      </c>
      <c r="Q1917" s="28" t="s">
        <v>455</v>
      </c>
      <c r="R1917" s="16" t="s">
        <v>19265</v>
      </c>
      <c r="S1917" s="16" t="s">
        <v>17963</v>
      </c>
      <c r="T1917" s="16" t="s">
        <v>14839</v>
      </c>
      <c r="U1917" s="16" t="s">
        <v>14931</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18664</v>
      </c>
      <c r="I1918" s="3">
        <v>41404</v>
      </c>
      <c r="J1918" s="16" t="s">
        <v>18255</v>
      </c>
      <c r="K1918" s="16" t="s">
        <v>18559</v>
      </c>
      <c r="L1918" s="16" t="s">
        <v>18103</v>
      </c>
      <c r="M1918" s="16" t="s">
        <v>18256</v>
      </c>
      <c r="N1918" s="16" t="s">
        <v>18665</v>
      </c>
      <c r="O1918" s="16" t="s">
        <v>4594</v>
      </c>
      <c r="P1918" s="3">
        <v>41409</v>
      </c>
      <c r="Q1918" s="28" t="s">
        <v>455</v>
      </c>
      <c r="R1918" s="16" t="s">
        <v>18666</v>
      </c>
      <c r="S1918" s="16" t="s">
        <v>17964</v>
      </c>
      <c r="T1918" s="16" t="s">
        <v>14839</v>
      </c>
      <c r="U1918" s="16" t="s">
        <v>18667</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18718</v>
      </c>
      <c r="I1919" s="3">
        <v>41410</v>
      </c>
      <c r="J1919" s="16" t="s">
        <v>18257</v>
      </c>
      <c r="K1919" s="16" t="s">
        <v>18258</v>
      </c>
      <c r="L1919" s="16" t="s">
        <v>18103</v>
      </c>
      <c r="M1919" s="16" t="s">
        <v>18259</v>
      </c>
      <c r="N1919" s="16" t="s">
        <v>18719</v>
      </c>
      <c r="O1919" s="16" t="s">
        <v>4594</v>
      </c>
      <c r="P1919" s="3">
        <v>41411</v>
      </c>
      <c r="Q1919" s="28" t="s">
        <v>455</v>
      </c>
      <c r="R1919" s="16" t="s">
        <v>18720</v>
      </c>
      <c r="S1919" s="16" t="s">
        <v>17965</v>
      </c>
      <c r="T1919" s="16" t="s">
        <v>14839</v>
      </c>
      <c r="U1919" s="16" t="s">
        <v>18721</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14089</v>
      </c>
      <c r="G1920" s="16" t="s">
        <v>13785</v>
      </c>
      <c r="H1920" s="16" t="s">
        <v>20118</v>
      </c>
      <c r="I1920" s="3">
        <v>41404</v>
      </c>
      <c r="J1920" s="16" t="s">
        <v>18260</v>
      </c>
      <c r="K1920" s="16" t="s">
        <v>18261</v>
      </c>
      <c r="L1920" s="16" t="s">
        <v>18262</v>
      </c>
      <c r="M1920" s="16" t="s">
        <v>18263</v>
      </c>
      <c r="N1920" s="16" t="s">
        <v>20119</v>
      </c>
      <c r="O1920" s="16" t="s">
        <v>19364</v>
      </c>
      <c r="P1920" s="3">
        <v>41452</v>
      </c>
      <c r="Q1920" s="28" t="s">
        <v>455</v>
      </c>
      <c r="R1920" s="16" t="s">
        <v>20120</v>
      </c>
      <c r="S1920" s="16" t="s">
        <v>17910</v>
      </c>
      <c r="T1920" s="16" t="s">
        <v>14839</v>
      </c>
      <c r="U1920" s="16" t="s">
        <v>15405</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20121</v>
      </c>
      <c r="I1921" s="3">
        <v>41452</v>
      </c>
      <c r="J1921" s="16" t="s">
        <v>18264</v>
      </c>
      <c r="K1921" s="16" t="s">
        <v>18265</v>
      </c>
      <c r="L1921" s="16" t="s">
        <v>18266</v>
      </c>
      <c r="M1921" s="16" t="s">
        <v>18267</v>
      </c>
      <c r="N1921" s="16" t="s">
        <v>20122</v>
      </c>
      <c r="O1921" s="16" t="s">
        <v>7561</v>
      </c>
      <c r="P1921" s="3">
        <v>41453</v>
      </c>
      <c r="Q1921" s="28" t="s">
        <v>455</v>
      </c>
      <c r="R1921" s="16" t="s">
        <v>20123</v>
      </c>
      <c r="S1921" s="16" t="s">
        <v>17936</v>
      </c>
      <c r="T1921" s="16" t="s">
        <v>14839</v>
      </c>
      <c r="U1921" s="16" t="s">
        <v>15405</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20297</v>
      </c>
      <c r="I1922" s="3">
        <v>41407</v>
      </c>
      <c r="J1922" s="16" t="s">
        <v>18268</v>
      </c>
      <c r="K1922" s="16" t="s">
        <v>18269</v>
      </c>
      <c r="L1922" s="16" t="s">
        <v>18270</v>
      </c>
      <c r="M1922" s="16" t="s">
        <v>18271</v>
      </c>
      <c r="N1922" s="16" t="s">
        <v>20298</v>
      </c>
      <c r="O1922" s="16" t="s">
        <v>5621</v>
      </c>
      <c r="P1922" s="16">
        <v>41465</v>
      </c>
      <c r="Q1922" s="28" t="s">
        <v>455</v>
      </c>
      <c r="R1922" s="16" t="s">
        <v>20299</v>
      </c>
      <c r="S1922" s="16" t="s">
        <v>17953</v>
      </c>
      <c r="T1922" s="16" t="s">
        <v>14839</v>
      </c>
      <c r="U1922" s="16" t="s">
        <v>15049</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14089</v>
      </c>
      <c r="G1923" s="16" t="s">
        <v>13884</v>
      </c>
      <c r="H1923" s="16" t="s">
        <v>18722</v>
      </c>
      <c r="I1923" s="3">
        <v>41449</v>
      </c>
      <c r="J1923" s="16" t="s">
        <v>18272</v>
      </c>
      <c r="K1923" s="16" t="s">
        <v>19572</v>
      </c>
      <c r="L1923" s="16" t="s">
        <v>18273</v>
      </c>
      <c r="M1923" s="16" t="s">
        <v>18274</v>
      </c>
      <c r="N1923" s="16" t="s">
        <v>19984</v>
      </c>
      <c r="O1923" s="16" t="s">
        <v>19369</v>
      </c>
      <c r="P1923" s="3">
        <v>41450</v>
      </c>
      <c r="Q1923" s="28" t="s">
        <v>19573</v>
      </c>
      <c r="R1923" s="16" t="s">
        <v>18711</v>
      </c>
      <c r="S1923" s="16" t="s">
        <v>17995</v>
      </c>
      <c r="T1923" s="16" t="s">
        <v>14839</v>
      </c>
      <c r="U1923" s="16" t="s">
        <v>15049</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14089</v>
      </c>
      <c r="G1924" s="16" t="s">
        <v>13895</v>
      </c>
      <c r="H1924" s="16" t="s">
        <v>19642</v>
      </c>
      <c r="I1924" s="3">
        <v>41436</v>
      </c>
      <c r="J1924" s="16" t="s">
        <v>18324</v>
      </c>
      <c r="K1924" s="16" t="s">
        <v>18325</v>
      </c>
      <c r="L1924" s="16" t="s">
        <v>18326</v>
      </c>
      <c r="M1924" s="16" t="s">
        <v>18327</v>
      </c>
      <c r="N1924" s="16" t="s">
        <v>19643</v>
      </c>
      <c r="O1924" s="16" t="s">
        <v>19606</v>
      </c>
      <c r="P1924" s="3">
        <v>41437</v>
      </c>
      <c r="Q1924" s="28" t="s">
        <v>455</v>
      </c>
      <c r="R1924" s="16" t="s">
        <v>19644</v>
      </c>
      <c r="S1924" s="16" t="s">
        <v>17996</v>
      </c>
      <c r="T1924" s="16" t="s">
        <v>14839</v>
      </c>
      <c r="U1924" s="16" t="s">
        <v>15405</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14089</v>
      </c>
      <c r="G1925" s="16" t="s">
        <v>13895</v>
      </c>
      <c r="H1925" s="16" t="s">
        <v>19645</v>
      </c>
      <c r="I1925" s="3">
        <v>41436</v>
      </c>
      <c r="J1925" s="16" t="s">
        <v>18328</v>
      </c>
      <c r="K1925" s="16" t="s">
        <v>18329</v>
      </c>
      <c r="L1925" s="16" t="s">
        <v>18330</v>
      </c>
      <c r="M1925" s="16" t="s">
        <v>18331</v>
      </c>
      <c r="N1925" s="16" t="s">
        <v>19646</v>
      </c>
      <c r="O1925" s="16" t="s">
        <v>19606</v>
      </c>
      <c r="P1925" s="3">
        <v>41436</v>
      </c>
      <c r="Q1925" s="28" t="s">
        <v>455</v>
      </c>
      <c r="R1925" s="16" t="s">
        <v>19647</v>
      </c>
      <c r="S1925" s="16" t="s">
        <v>18332</v>
      </c>
      <c r="T1925" s="16" t="s">
        <v>14839</v>
      </c>
      <c r="U1925" s="16" t="s">
        <v>15405</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14089</v>
      </c>
      <c r="G1926" s="16" t="s">
        <v>13926</v>
      </c>
      <c r="H1926" s="16" t="s">
        <v>19648</v>
      </c>
      <c r="I1926" s="3">
        <v>41435</v>
      </c>
      <c r="J1926" s="16" t="s">
        <v>18333</v>
      </c>
      <c r="K1926" s="16" t="s">
        <v>18334</v>
      </c>
      <c r="L1926" s="16" t="s">
        <v>18335</v>
      </c>
      <c r="M1926" s="16" t="s">
        <v>18336</v>
      </c>
      <c r="N1926" s="16" t="s">
        <v>19649</v>
      </c>
      <c r="O1926" s="16" t="s">
        <v>19308</v>
      </c>
      <c r="P1926" s="3">
        <v>41435</v>
      </c>
      <c r="Q1926" s="28" t="s">
        <v>455</v>
      </c>
      <c r="R1926" s="16" t="s">
        <v>19650</v>
      </c>
      <c r="S1926" s="16" t="s">
        <v>18002</v>
      </c>
      <c r="T1926" s="16" t="s">
        <v>14839</v>
      </c>
      <c r="U1926" s="16" t="s">
        <v>15049</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19266</v>
      </c>
      <c r="I1927" s="3">
        <v>41409</v>
      </c>
      <c r="J1927" s="16" t="s">
        <v>18337</v>
      </c>
      <c r="K1927" s="16" t="s">
        <v>18338</v>
      </c>
      <c r="L1927" s="16" t="s">
        <v>18339</v>
      </c>
      <c r="M1927" s="16" t="s">
        <v>18340</v>
      </c>
      <c r="N1927" s="16" t="s">
        <v>19267</v>
      </c>
      <c r="O1927" s="16" t="s">
        <v>4594</v>
      </c>
      <c r="P1927" s="3">
        <v>41417</v>
      </c>
      <c r="Q1927" s="28" t="s">
        <v>455</v>
      </c>
      <c r="R1927" s="16" t="s">
        <v>19268</v>
      </c>
      <c r="S1927" s="16" t="s">
        <v>17986</v>
      </c>
      <c r="T1927" s="16" t="s">
        <v>3998</v>
      </c>
      <c r="U1927" s="16" t="s">
        <v>18667</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19269</v>
      </c>
      <c r="I1928" s="3">
        <v>41409</v>
      </c>
      <c r="J1928" s="16" t="s">
        <v>18341</v>
      </c>
      <c r="K1928" s="16" t="s">
        <v>18342</v>
      </c>
      <c r="L1928" s="16" t="s">
        <v>18339</v>
      </c>
      <c r="M1928" s="16" t="s">
        <v>18343</v>
      </c>
      <c r="N1928" s="16" t="s">
        <v>19270</v>
      </c>
      <c r="O1928" s="16" t="s">
        <v>4594</v>
      </c>
      <c r="P1928" s="3">
        <v>41417</v>
      </c>
      <c r="Q1928" s="28" t="s">
        <v>455</v>
      </c>
      <c r="R1928" s="16" t="s">
        <v>19271</v>
      </c>
      <c r="S1928" s="16" t="s">
        <v>17987</v>
      </c>
      <c r="T1928" s="16" t="s">
        <v>3998</v>
      </c>
      <c r="U1928" s="16" t="s">
        <v>19272</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19273</v>
      </c>
      <c r="I1929" s="3">
        <v>41409</v>
      </c>
      <c r="J1929" s="16" t="s">
        <v>18344</v>
      </c>
      <c r="K1929" s="16" t="s">
        <v>18345</v>
      </c>
      <c r="L1929" s="16" t="s">
        <v>18339</v>
      </c>
      <c r="M1929" s="16" t="s">
        <v>18346</v>
      </c>
      <c r="N1929" s="16" t="s">
        <v>19274</v>
      </c>
      <c r="O1929" s="16" t="s">
        <v>15542</v>
      </c>
      <c r="P1929" s="3">
        <v>41417</v>
      </c>
      <c r="Q1929" s="28" t="s">
        <v>455</v>
      </c>
      <c r="R1929" s="16" t="s">
        <v>19275</v>
      </c>
      <c r="S1929" s="16" t="s">
        <v>17988</v>
      </c>
      <c r="T1929" s="16" t="s">
        <v>14839</v>
      </c>
      <c r="U1929" s="16" t="s">
        <v>14931</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14089</v>
      </c>
      <c r="G1930" s="16" t="s">
        <v>13867</v>
      </c>
      <c r="H1930" s="16" t="s">
        <v>19324</v>
      </c>
      <c r="I1930" s="3">
        <v>41418</v>
      </c>
      <c r="J1930" s="16" t="s">
        <v>18347</v>
      </c>
      <c r="K1930" s="16" t="s">
        <v>18348</v>
      </c>
      <c r="L1930" s="16" t="s">
        <v>18349</v>
      </c>
      <c r="M1930" s="16" t="s">
        <v>18350</v>
      </c>
      <c r="N1930" s="16" t="s">
        <v>19325</v>
      </c>
      <c r="O1930" s="16" t="s">
        <v>19308</v>
      </c>
      <c r="P1930" s="3">
        <v>41421</v>
      </c>
      <c r="Q1930" s="28" t="s">
        <v>455</v>
      </c>
      <c r="R1930" s="16" t="s">
        <v>19326</v>
      </c>
      <c r="S1930" s="16" t="s">
        <v>17991</v>
      </c>
      <c r="T1930" s="16" t="s">
        <v>14839</v>
      </c>
      <c r="U1930" s="16" t="s">
        <v>15405</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14089</v>
      </c>
      <c r="G1931" s="16" t="s">
        <v>13867</v>
      </c>
      <c r="H1931" s="16" t="s">
        <v>19549</v>
      </c>
      <c r="I1931" s="3">
        <v>41430</v>
      </c>
      <c r="J1931" s="16" t="s">
        <v>18351</v>
      </c>
      <c r="K1931" s="16" t="s">
        <v>18352</v>
      </c>
      <c r="L1931" s="16" t="s">
        <v>18353</v>
      </c>
      <c r="M1931" s="16" t="s">
        <v>18354</v>
      </c>
      <c r="N1931" s="16" t="s">
        <v>19550</v>
      </c>
      <c r="O1931" s="16" t="s">
        <v>19574</v>
      </c>
      <c r="P1931" s="3">
        <v>41430</v>
      </c>
      <c r="Q1931" s="28" t="s">
        <v>455</v>
      </c>
      <c r="R1931" s="16" t="s">
        <v>19551</v>
      </c>
      <c r="S1931" s="16" t="s">
        <v>17990</v>
      </c>
      <c r="T1931" s="16" t="s">
        <v>14839</v>
      </c>
      <c r="U1931" s="16" t="s">
        <v>15405</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14089</v>
      </c>
      <c r="G1932" s="16" t="s">
        <v>13867</v>
      </c>
      <c r="H1932" s="16" t="s">
        <v>19470</v>
      </c>
      <c r="I1932" s="3">
        <v>41430</v>
      </c>
      <c r="J1932" s="16" t="s">
        <v>18355</v>
      </c>
      <c r="K1932" s="16" t="s">
        <v>18356</v>
      </c>
      <c r="L1932" s="16" t="s">
        <v>18353</v>
      </c>
      <c r="M1932" s="16" t="s">
        <v>18357</v>
      </c>
      <c r="N1932" s="16" t="s">
        <v>19552</v>
      </c>
      <c r="O1932" s="16" t="s">
        <v>19543</v>
      </c>
      <c r="P1932" s="3">
        <v>41430</v>
      </c>
      <c r="Q1932" s="28" t="s">
        <v>455</v>
      </c>
      <c r="R1932" s="16" t="s">
        <v>19471</v>
      </c>
      <c r="S1932" s="16" t="s">
        <v>17989</v>
      </c>
      <c r="T1932" s="16" t="s">
        <v>14839</v>
      </c>
      <c r="U1932" s="16" t="s">
        <v>14931</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14089</v>
      </c>
      <c r="G1933" s="16" t="s">
        <v>13867</v>
      </c>
      <c r="H1933" s="16" t="s">
        <v>455</v>
      </c>
      <c r="I1933" s="16" t="s">
        <v>455</v>
      </c>
      <c r="J1933" s="16" t="s">
        <v>18358</v>
      </c>
      <c r="K1933" s="16" t="s">
        <v>18359</v>
      </c>
      <c r="L1933" s="16" t="s">
        <v>18360</v>
      </c>
      <c r="M1933" s="16" t="s">
        <v>18361</v>
      </c>
      <c r="N1933" s="16" t="s">
        <v>455</v>
      </c>
      <c r="O1933" s="16" t="s">
        <v>455</v>
      </c>
      <c r="P1933" s="16" t="s">
        <v>455</v>
      </c>
      <c r="Q1933" s="28" t="s">
        <v>20246</v>
      </c>
      <c r="R1933" s="16" t="s">
        <v>455</v>
      </c>
      <c r="S1933" s="16" t="s">
        <v>17992</v>
      </c>
      <c r="T1933" s="16" t="s">
        <v>14839</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14089</v>
      </c>
      <c r="G1934" s="16" t="s">
        <v>13867</v>
      </c>
      <c r="H1934" s="16" t="s">
        <v>19472</v>
      </c>
      <c r="I1934" s="3">
        <v>41429</v>
      </c>
      <c r="J1934" s="16" t="s">
        <v>18362</v>
      </c>
      <c r="K1934" s="16" t="s">
        <v>18363</v>
      </c>
      <c r="L1934" s="16" t="s">
        <v>18364</v>
      </c>
      <c r="M1934" s="16" t="s">
        <v>18365</v>
      </c>
      <c r="N1934" s="16" t="s">
        <v>19473</v>
      </c>
      <c r="O1934" s="16" t="s">
        <v>19308</v>
      </c>
      <c r="P1934" s="3">
        <v>41429</v>
      </c>
      <c r="Q1934" s="28" t="s">
        <v>455</v>
      </c>
      <c r="R1934" s="16" t="s">
        <v>19474</v>
      </c>
      <c r="S1934" s="16" t="s">
        <v>17993</v>
      </c>
      <c r="T1934" s="16" t="s">
        <v>14839</v>
      </c>
      <c r="U1934" s="16" t="s">
        <v>17569</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20124</v>
      </c>
      <c r="I1935" s="3">
        <v>41409</v>
      </c>
      <c r="J1935" s="16" t="s">
        <v>18366</v>
      </c>
      <c r="K1935" s="16" t="s">
        <v>18367</v>
      </c>
      <c r="L1935" s="16" t="s">
        <v>4499</v>
      </c>
      <c r="M1935" s="16" t="s">
        <v>18368</v>
      </c>
      <c r="N1935" s="16" t="s">
        <v>20125</v>
      </c>
      <c r="O1935" s="16" t="s">
        <v>20126</v>
      </c>
      <c r="P1935" s="3">
        <v>41453</v>
      </c>
      <c r="Q1935" s="28" t="s">
        <v>455</v>
      </c>
      <c r="R1935" s="16" t="s">
        <v>20127</v>
      </c>
      <c r="S1935" s="16" t="s">
        <v>17906</v>
      </c>
      <c r="T1935" s="16" t="s">
        <v>14839</v>
      </c>
      <c r="U1935" s="16" t="s">
        <v>17569</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20128</v>
      </c>
      <c r="I1936" s="3">
        <v>41409</v>
      </c>
      <c r="J1936" s="16" t="s">
        <v>18369</v>
      </c>
      <c r="K1936" s="16" t="s">
        <v>18370</v>
      </c>
      <c r="L1936" s="16" t="s">
        <v>4499</v>
      </c>
      <c r="M1936" s="16" t="s">
        <v>18368</v>
      </c>
      <c r="N1936" s="16" t="s">
        <v>20560</v>
      </c>
      <c r="O1936" s="16" t="s">
        <v>17707</v>
      </c>
      <c r="P1936" s="16">
        <v>41512</v>
      </c>
      <c r="Q1936" s="28" t="s">
        <v>455</v>
      </c>
      <c r="R1936" s="16" t="s">
        <v>20129</v>
      </c>
      <c r="S1936" s="16" t="s">
        <v>17907</v>
      </c>
      <c r="T1936" s="16" t="s">
        <v>14839</v>
      </c>
      <c r="U1936" s="16" t="s">
        <v>14931</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19759</v>
      </c>
      <c r="I1937" s="3">
        <v>41408</v>
      </c>
      <c r="J1937" s="16" t="s">
        <v>18371</v>
      </c>
      <c r="K1937" s="16" t="s">
        <v>18372</v>
      </c>
      <c r="L1937" s="16" t="s">
        <v>4309</v>
      </c>
      <c r="M1937" s="16" t="s">
        <v>18373</v>
      </c>
      <c r="N1937" s="16" t="s">
        <v>19760</v>
      </c>
      <c r="O1937" s="16" t="s">
        <v>3838</v>
      </c>
      <c r="P1937" s="3">
        <v>41444</v>
      </c>
      <c r="Q1937" s="28" t="s">
        <v>455</v>
      </c>
      <c r="R1937" s="16" t="s">
        <v>19761</v>
      </c>
      <c r="S1937" s="16" t="s">
        <v>17941</v>
      </c>
      <c r="T1937" s="16" t="s">
        <v>14839</v>
      </c>
      <c r="U1937" s="16" t="s">
        <v>19762</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20130</v>
      </c>
      <c r="I1938" s="3">
        <v>41408</v>
      </c>
      <c r="J1938" s="16" t="s">
        <v>18374</v>
      </c>
      <c r="K1938" s="16" t="s">
        <v>18375</v>
      </c>
      <c r="L1938" s="16" t="s">
        <v>4309</v>
      </c>
      <c r="M1938" s="16" t="s">
        <v>18376</v>
      </c>
      <c r="N1938" s="16" t="s">
        <v>20131</v>
      </c>
      <c r="O1938" s="16" t="s">
        <v>19676</v>
      </c>
      <c r="P1938" s="3">
        <v>41453</v>
      </c>
      <c r="Q1938" s="28" t="s">
        <v>455</v>
      </c>
      <c r="R1938" s="16" t="s">
        <v>20132</v>
      </c>
      <c r="S1938" s="16" t="s">
        <v>17942</v>
      </c>
      <c r="T1938" s="16" t="s">
        <v>14839</v>
      </c>
      <c r="U1938" s="16" t="s">
        <v>18323</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19695</v>
      </c>
      <c r="I1939" s="3">
        <v>41408</v>
      </c>
      <c r="J1939" s="16" t="s">
        <v>18377</v>
      </c>
      <c r="K1939" s="16" t="s">
        <v>18378</v>
      </c>
      <c r="L1939" s="16" t="s">
        <v>4309</v>
      </c>
      <c r="M1939" s="16" t="s">
        <v>18379</v>
      </c>
      <c r="N1939" s="16" t="s">
        <v>19763</v>
      </c>
      <c r="O1939" s="16" t="s">
        <v>3838</v>
      </c>
      <c r="P1939" s="3">
        <v>41443</v>
      </c>
      <c r="Q1939" s="28" t="s">
        <v>455</v>
      </c>
      <c r="R1939" s="16" t="s">
        <v>19696</v>
      </c>
      <c r="S1939" s="16" t="s">
        <v>17943</v>
      </c>
      <c r="T1939" s="16" t="s">
        <v>14839</v>
      </c>
      <c r="U1939" s="16" t="s">
        <v>14931</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19651</v>
      </c>
      <c r="I1940" s="3">
        <v>41408</v>
      </c>
      <c r="J1940" s="16" t="s">
        <v>18380</v>
      </c>
      <c r="K1940" s="16" t="s">
        <v>18381</v>
      </c>
      <c r="L1940" s="16" t="s">
        <v>4309</v>
      </c>
      <c r="M1940" s="16" t="s">
        <v>18373</v>
      </c>
      <c r="N1940" s="16" t="s">
        <v>19697</v>
      </c>
      <c r="O1940" s="16" t="s">
        <v>1844</v>
      </c>
      <c r="P1940" s="3">
        <v>41438</v>
      </c>
      <c r="Q1940" s="28" t="s">
        <v>455</v>
      </c>
      <c r="R1940" s="16" t="s">
        <v>19652</v>
      </c>
      <c r="S1940" s="16" t="s">
        <v>17944</v>
      </c>
      <c r="T1940" s="16" t="s">
        <v>14839</v>
      </c>
      <c r="U1940" s="16" t="s">
        <v>15405</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19653</v>
      </c>
      <c r="I1941" s="3">
        <v>41408</v>
      </c>
      <c r="J1941" s="16" t="s">
        <v>18382</v>
      </c>
      <c r="K1941" s="16" t="s">
        <v>18383</v>
      </c>
      <c r="L1941" s="16" t="s">
        <v>4309</v>
      </c>
      <c r="M1941" s="16" t="s">
        <v>18376</v>
      </c>
      <c r="N1941" s="16" t="s">
        <v>19654</v>
      </c>
      <c r="O1941" s="16" t="s">
        <v>1844</v>
      </c>
      <c r="P1941" s="3">
        <v>41437</v>
      </c>
      <c r="Q1941" s="28" t="s">
        <v>455</v>
      </c>
      <c r="R1941" s="16" t="s">
        <v>19655</v>
      </c>
      <c r="S1941" s="16" t="s">
        <v>17945</v>
      </c>
      <c r="T1941" s="16" t="s">
        <v>14839</v>
      </c>
      <c r="U1941" s="16" t="s">
        <v>15405</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19575</v>
      </c>
      <c r="I1942" s="3">
        <v>41408</v>
      </c>
      <c r="J1942" s="16" t="s">
        <v>18384</v>
      </c>
      <c r="K1942" s="16" t="s">
        <v>18385</v>
      </c>
      <c r="L1942" s="16" t="s">
        <v>4309</v>
      </c>
      <c r="M1942" s="16" t="s">
        <v>18376</v>
      </c>
      <c r="N1942" s="16" t="s">
        <v>19656</v>
      </c>
      <c r="O1942" s="16" t="s">
        <v>1844</v>
      </c>
      <c r="P1942" s="3">
        <v>41436</v>
      </c>
      <c r="Q1942" s="28" t="s">
        <v>455</v>
      </c>
      <c r="R1942" s="16" t="s">
        <v>19576</v>
      </c>
      <c r="S1942" s="16" t="s">
        <v>17946</v>
      </c>
      <c r="T1942" s="16" t="s">
        <v>14839</v>
      </c>
      <c r="U1942" s="16" t="s">
        <v>17569</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19817</v>
      </c>
      <c r="I1943" s="3">
        <v>41408</v>
      </c>
      <c r="J1943" s="16" t="s">
        <v>18386</v>
      </c>
      <c r="K1943" s="16" t="s">
        <v>18387</v>
      </c>
      <c r="L1943" s="16" t="s">
        <v>4309</v>
      </c>
      <c r="M1943" s="16" t="s">
        <v>18388</v>
      </c>
      <c r="N1943" s="16" t="s">
        <v>19818</v>
      </c>
      <c r="O1943" s="16" t="s">
        <v>11513</v>
      </c>
      <c r="P1943" s="3">
        <v>41444</v>
      </c>
      <c r="Q1943" s="28" t="s">
        <v>455</v>
      </c>
      <c r="R1943" s="16" t="s">
        <v>19819</v>
      </c>
      <c r="S1943" s="16" t="s">
        <v>17947</v>
      </c>
      <c r="T1943" s="16" t="s">
        <v>14839</v>
      </c>
      <c r="U1943" s="16" t="s">
        <v>15973</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19820</v>
      </c>
      <c r="I1944" s="3">
        <v>41444</v>
      </c>
      <c r="J1944" s="16" t="s">
        <v>18389</v>
      </c>
      <c r="K1944" s="16" t="s">
        <v>18390</v>
      </c>
      <c r="L1944" s="16" t="s">
        <v>4309</v>
      </c>
      <c r="M1944" s="16" t="s">
        <v>18373</v>
      </c>
      <c r="N1944" s="16" t="s">
        <v>19821</v>
      </c>
      <c r="O1944" s="16" t="s">
        <v>3838</v>
      </c>
      <c r="P1944" s="3">
        <v>41446</v>
      </c>
      <c r="Q1944" s="28" t="s">
        <v>455</v>
      </c>
      <c r="R1944" s="16" t="s">
        <v>19822</v>
      </c>
      <c r="S1944" s="16" t="s">
        <v>17948</v>
      </c>
      <c r="T1944" s="16" t="s">
        <v>14839</v>
      </c>
      <c r="U1944" s="16" t="s">
        <v>17850</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20133</v>
      </c>
      <c r="I1945" s="3">
        <v>41408</v>
      </c>
      <c r="J1945" s="16" t="s">
        <v>18391</v>
      </c>
      <c r="K1945" s="16" t="s">
        <v>18392</v>
      </c>
      <c r="L1945" s="16" t="s">
        <v>4309</v>
      </c>
      <c r="M1945" s="16" t="s">
        <v>18388</v>
      </c>
      <c r="N1945" s="16" t="s">
        <v>20134</v>
      </c>
      <c r="O1945" s="16" t="s">
        <v>19676</v>
      </c>
      <c r="P1945" s="3">
        <v>41453</v>
      </c>
      <c r="Q1945" s="28" t="s">
        <v>455</v>
      </c>
      <c r="R1945" s="16" t="s">
        <v>20135</v>
      </c>
      <c r="S1945" s="16" t="s">
        <v>17949</v>
      </c>
      <c r="T1945" s="16" t="s">
        <v>14839</v>
      </c>
      <c r="U1945" s="16" t="s">
        <v>17569</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19823</v>
      </c>
      <c r="I1946" s="3">
        <v>41408</v>
      </c>
      <c r="J1946" s="16" t="s">
        <v>18393</v>
      </c>
      <c r="K1946" s="16" t="s">
        <v>18394</v>
      </c>
      <c r="L1946" s="16" t="s">
        <v>4309</v>
      </c>
      <c r="M1946" s="16" t="s">
        <v>18379</v>
      </c>
      <c r="N1946" s="16" t="s">
        <v>19824</v>
      </c>
      <c r="O1946" s="16" t="s">
        <v>3838</v>
      </c>
      <c r="P1946" s="3">
        <v>41446</v>
      </c>
      <c r="Q1946" s="28" t="s">
        <v>455</v>
      </c>
      <c r="R1946" s="16" t="s">
        <v>19825</v>
      </c>
      <c r="S1946" s="16" t="s">
        <v>17950</v>
      </c>
      <c r="T1946" s="16" t="s">
        <v>14839</v>
      </c>
      <c r="U1946" s="16" t="s">
        <v>15405</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19698</v>
      </c>
      <c r="I1947" s="3">
        <v>41408</v>
      </c>
      <c r="J1947" s="16" t="s">
        <v>18395</v>
      </c>
      <c r="K1947" s="16" t="s">
        <v>18396</v>
      </c>
      <c r="L1947" s="16" t="s">
        <v>4309</v>
      </c>
      <c r="M1947" s="16" t="s">
        <v>18376</v>
      </c>
      <c r="N1947" s="16" t="s">
        <v>19699</v>
      </c>
      <c r="O1947" s="16" t="s">
        <v>19676</v>
      </c>
      <c r="P1947" s="3">
        <v>41438</v>
      </c>
      <c r="Q1947" s="28" t="s">
        <v>455</v>
      </c>
      <c r="R1947" s="16" t="s">
        <v>17951</v>
      </c>
      <c r="S1947" s="16" t="s">
        <v>17951</v>
      </c>
      <c r="T1947" s="16" t="s">
        <v>14839</v>
      </c>
      <c r="U1947" s="16" t="s">
        <v>17569</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20192</v>
      </c>
      <c r="I1948" s="3">
        <v>41408</v>
      </c>
      <c r="J1948" s="16" t="s">
        <v>18397</v>
      </c>
      <c r="K1948" s="16" t="s">
        <v>18398</v>
      </c>
      <c r="L1948" s="16" t="s">
        <v>4309</v>
      </c>
      <c r="M1948" s="16" t="s">
        <v>18399</v>
      </c>
      <c r="N1948" s="16" t="s">
        <v>20247</v>
      </c>
      <c r="O1948" s="16" t="s">
        <v>11513</v>
      </c>
      <c r="P1948" s="16">
        <v>41458</v>
      </c>
      <c r="Q1948" s="28" t="s">
        <v>455</v>
      </c>
      <c r="R1948" s="16" t="s">
        <v>20193</v>
      </c>
      <c r="S1948" s="16" t="s">
        <v>17952</v>
      </c>
      <c r="T1948" s="16" t="s">
        <v>14839</v>
      </c>
      <c r="U1948" s="16" t="s">
        <v>15405</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14089</v>
      </c>
      <c r="G1949" s="16" t="s">
        <v>8781</v>
      </c>
      <c r="H1949" s="16" t="s">
        <v>18668</v>
      </c>
      <c r="I1949" s="3">
        <v>41409</v>
      </c>
      <c r="J1949" s="16" t="s">
        <v>18400</v>
      </c>
      <c r="K1949" s="16" t="s">
        <v>18401</v>
      </c>
      <c r="L1949" s="16" t="s">
        <v>8784</v>
      </c>
      <c r="M1949" s="16" t="s">
        <v>18402</v>
      </c>
      <c r="N1949" s="16" t="s">
        <v>18669</v>
      </c>
      <c r="O1949" s="16" t="s">
        <v>12652</v>
      </c>
      <c r="P1949" s="3">
        <v>41409</v>
      </c>
      <c r="Q1949" s="28" t="s">
        <v>455</v>
      </c>
      <c r="R1949" s="16" t="s">
        <v>18670</v>
      </c>
      <c r="S1949" s="16" t="s">
        <v>17998</v>
      </c>
      <c r="T1949" s="16" t="s">
        <v>14839</v>
      </c>
      <c r="U1949" s="16" t="s">
        <v>14931</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14089</v>
      </c>
      <c r="G1950" s="16" t="s">
        <v>3275</v>
      </c>
      <c r="H1950" s="16" t="s">
        <v>19276</v>
      </c>
      <c r="I1950" s="3">
        <v>41415</v>
      </c>
      <c r="J1950" s="16" t="s">
        <v>18403</v>
      </c>
      <c r="K1950" s="16" t="s">
        <v>18404</v>
      </c>
      <c r="L1950" s="16" t="s">
        <v>4646</v>
      </c>
      <c r="M1950" s="16" t="s">
        <v>18405</v>
      </c>
      <c r="N1950" s="16" t="s">
        <v>19277</v>
      </c>
      <c r="O1950" s="16" t="s">
        <v>19278</v>
      </c>
      <c r="P1950" s="3">
        <v>41415</v>
      </c>
      <c r="Q1950" s="28" t="s">
        <v>455</v>
      </c>
      <c r="R1950" s="16" t="s">
        <v>19279</v>
      </c>
      <c r="S1950" s="16" t="s">
        <v>18005</v>
      </c>
      <c r="T1950" s="16" t="s">
        <v>14839</v>
      </c>
      <c r="U1950" s="16" t="s">
        <v>17569</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14089</v>
      </c>
      <c r="G1951" s="16" t="s">
        <v>13921</v>
      </c>
      <c r="H1951" s="16" t="s">
        <v>19475</v>
      </c>
      <c r="I1951" s="3">
        <v>41429</v>
      </c>
      <c r="J1951" s="16" t="s">
        <v>18406</v>
      </c>
      <c r="K1951" s="16" t="s">
        <v>18407</v>
      </c>
      <c r="L1951" s="16" t="s">
        <v>5479</v>
      </c>
      <c r="M1951" s="16" t="s">
        <v>18408</v>
      </c>
      <c r="N1951" s="16" t="s">
        <v>19476</v>
      </c>
      <c r="O1951" s="16" t="s">
        <v>19477</v>
      </c>
      <c r="P1951" s="3">
        <v>41429</v>
      </c>
      <c r="Q1951" s="28" t="s">
        <v>455</v>
      </c>
      <c r="R1951" s="16" t="s">
        <v>19478</v>
      </c>
      <c r="S1951" s="16" t="s">
        <v>17997</v>
      </c>
      <c r="T1951" s="16" t="s">
        <v>14839</v>
      </c>
      <c r="U1951" s="16" t="s">
        <v>15405</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14089</v>
      </c>
      <c r="G1952" s="16" t="s">
        <v>13792</v>
      </c>
      <c r="H1952" s="16" t="s">
        <v>18671</v>
      </c>
      <c r="I1952" s="3">
        <v>41408</v>
      </c>
      <c r="J1952" s="16" t="s">
        <v>18409</v>
      </c>
      <c r="K1952" s="16" t="s">
        <v>18410</v>
      </c>
      <c r="L1952" s="16" t="s">
        <v>18173</v>
      </c>
      <c r="M1952" s="16" t="s">
        <v>18411</v>
      </c>
      <c r="N1952" s="16" t="s">
        <v>18672</v>
      </c>
      <c r="O1952" s="16" t="s">
        <v>12726</v>
      </c>
      <c r="P1952" s="3">
        <v>41409</v>
      </c>
      <c r="Q1952" s="28" t="s">
        <v>455</v>
      </c>
      <c r="R1952" s="16" t="s">
        <v>18673</v>
      </c>
      <c r="S1952" s="16" t="s">
        <v>17930</v>
      </c>
      <c r="T1952" s="16" t="s">
        <v>14839</v>
      </c>
      <c r="U1952" s="16" t="s">
        <v>15405</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19764</v>
      </c>
      <c r="I1953" s="3">
        <v>41443</v>
      </c>
      <c r="J1953" s="16" t="s">
        <v>18412</v>
      </c>
      <c r="K1953" s="16" t="s">
        <v>18413</v>
      </c>
      <c r="L1953" s="16" t="s">
        <v>18414</v>
      </c>
      <c r="M1953" s="16" t="s">
        <v>18415</v>
      </c>
      <c r="N1953" s="16" t="s">
        <v>19765</v>
      </c>
      <c r="O1953" s="16" t="s">
        <v>6138</v>
      </c>
      <c r="P1953" s="3">
        <v>41443</v>
      </c>
      <c r="Q1953" s="28" t="s">
        <v>455</v>
      </c>
      <c r="R1953" s="16" t="s">
        <v>19766</v>
      </c>
      <c r="S1953" s="16" t="s">
        <v>17973</v>
      </c>
      <c r="T1953" s="16" t="s">
        <v>14839</v>
      </c>
      <c r="U1953" s="16" t="s">
        <v>17569</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19700</v>
      </c>
      <c r="I1954" s="3">
        <v>41439</v>
      </c>
      <c r="J1954" s="16" t="s">
        <v>18412</v>
      </c>
      <c r="K1954" s="16" t="s">
        <v>18416</v>
      </c>
      <c r="L1954" s="16" t="s">
        <v>18417</v>
      </c>
      <c r="M1954" s="16" t="s">
        <v>18415</v>
      </c>
      <c r="N1954" s="16" t="s">
        <v>19701</v>
      </c>
      <c r="O1954" s="16" t="s">
        <v>4594</v>
      </c>
      <c r="P1954" s="3">
        <v>41438</v>
      </c>
      <c r="Q1954" s="28" t="s">
        <v>455</v>
      </c>
      <c r="R1954" s="16" t="s">
        <v>4086</v>
      </c>
      <c r="S1954" s="16" t="s">
        <v>17974</v>
      </c>
      <c r="T1954" s="16" t="s">
        <v>14839</v>
      </c>
      <c r="U1954" s="16" t="s">
        <v>14931</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19985</v>
      </c>
      <c r="I1955" s="3">
        <v>41450</v>
      </c>
      <c r="J1955" s="16" t="s">
        <v>18418</v>
      </c>
      <c r="K1955" s="16" t="s">
        <v>18419</v>
      </c>
      <c r="L1955" s="16" t="s">
        <v>18414</v>
      </c>
      <c r="M1955" s="16" t="s">
        <v>18420</v>
      </c>
      <c r="N1955" s="16" t="s">
        <v>20136</v>
      </c>
      <c r="O1955" s="16" t="s">
        <v>20137</v>
      </c>
      <c r="P1955" s="3">
        <v>41452</v>
      </c>
      <c r="Q1955" s="28" t="s">
        <v>455</v>
      </c>
      <c r="R1955" s="16" t="s">
        <v>19986</v>
      </c>
      <c r="S1955" s="16" t="s">
        <v>17975</v>
      </c>
      <c r="T1955" s="16" t="s">
        <v>14839</v>
      </c>
      <c r="U1955" s="16" t="s">
        <v>20138</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19826</v>
      </c>
      <c r="I1956" s="3">
        <v>41445</v>
      </c>
      <c r="J1956" s="16" t="s">
        <v>18421</v>
      </c>
      <c r="K1956" s="16" t="s">
        <v>18422</v>
      </c>
      <c r="L1956" s="16" t="s">
        <v>18414</v>
      </c>
      <c r="M1956" s="16" t="s">
        <v>18423</v>
      </c>
      <c r="N1956" s="16" t="s">
        <v>19827</v>
      </c>
      <c r="O1956" s="16" t="s">
        <v>4594</v>
      </c>
      <c r="P1956" s="3">
        <v>41449</v>
      </c>
      <c r="Q1956" s="28" t="s">
        <v>455</v>
      </c>
      <c r="R1956" s="16" t="s">
        <v>19828</v>
      </c>
      <c r="S1956" s="16" t="s">
        <v>17976</v>
      </c>
      <c r="T1956" s="16" t="s">
        <v>14839</v>
      </c>
      <c r="U1956" s="16" t="s">
        <v>14931</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19987</v>
      </c>
      <c r="I1957" s="3">
        <v>41450</v>
      </c>
      <c r="J1957" s="16" t="s">
        <v>18412</v>
      </c>
      <c r="K1957" s="16" t="s">
        <v>18424</v>
      </c>
      <c r="L1957" s="16" t="s">
        <v>18414</v>
      </c>
      <c r="M1957" s="16" t="s">
        <v>18425</v>
      </c>
      <c r="N1957" s="16" t="s">
        <v>19988</v>
      </c>
      <c r="O1957" s="16" t="s">
        <v>4594</v>
      </c>
      <c r="P1957" s="3">
        <v>41452</v>
      </c>
      <c r="Q1957" s="28" t="s">
        <v>455</v>
      </c>
      <c r="R1957" s="16" t="s">
        <v>19989</v>
      </c>
      <c r="S1957" s="16" t="s">
        <v>18426</v>
      </c>
      <c r="T1957" s="16" t="s">
        <v>14839</v>
      </c>
      <c r="U1957" s="16" t="s">
        <v>15049</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19829</v>
      </c>
      <c r="I1958" s="3">
        <v>41444</v>
      </c>
      <c r="J1958" s="16" t="s">
        <v>18412</v>
      </c>
      <c r="K1958" s="16" t="s">
        <v>18427</v>
      </c>
      <c r="L1958" s="16" t="s">
        <v>18414</v>
      </c>
      <c r="M1958" s="16" t="s">
        <v>18415</v>
      </c>
      <c r="N1958" s="16" t="s">
        <v>19830</v>
      </c>
      <c r="O1958" s="16" t="s">
        <v>4594</v>
      </c>
      <c r="P1958" s="3">
        <v>41445</v>
      </c>
      <c r="Q1958" s="28" t="s">
        <v>455</v>
      </c>
      <c r="R1958" s="16" t="s">
        <v>19831</v>
      </c>
      <c r="S1958" s="16" t="s">
        <v>18428</v>
      </c>
      <c r="T1958" s="16" t="s">
        <v>14839</v>
      </c>
      <c r="U1958" s="16" t="s">
        <v>15405</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14089</v>
      </c>
      <c r="G1959" s="16" t="s">
        <v>13842</v>
      </c>
      <c r="H1959" s="16" t="s">
        <v>19990</v>
      </c>
      <c r="I1959" s="3">
        <v>41450</v>
      </c>
      <c r="J1959" s="16" t="s">
        <v>18429</v>
      </c>
      <c r="K1959" s="16" t="s">
        <v>18430</v>
      </c>
      <c r="L1959" s="16" t="s">
        <v>18414</v>
      </c>
      <c r="M1959" s="16" t="s">
        <v>18431</v>
      </c>
      <c r="N1959" s="16" t="s">
        <v>19991</v>
      </c>
      <c r="O1959" s="16" t="s">
        <v>19992</v>
      </c>
      <c r="P1959" s="3">
        <v>41452</v>
      </c>
      <c r="Q1959" s="28" t="s">
        <v>455</v>
      </c>
      <c r="R1959" s="16" t="s">
        <v>19993</v>
      </c>
      <c r="S1959" s="16" t="s">
        <v>18432</v>
      </c>
      <c r="T1959" s="16" t="s">
        <v>3998</v>
      </c>
      <c r="U1959" s="16" t="s">
        <v>19994</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19832</v>
      </c>
      <c r="I1960" s="3">
        <v>41444</v>
      </c>
      <c r="J1960" s="16" t="s">
        <v>18412</v>
      </c>
      <c r="K1960" s="16" t="s">
        <v>18433</v>
      </c>
      <c r="L1960" s="16" t="s">
        <v>18414</v>
      </c>
      <c r="M1960" s="16" t="s">
        <v>18434</v>
      </c>
      <c r="N1960" s="16" t="s">
        <v>19833</v>
      </c>
      <c r="O1960" s="16" t="s">
        <v>4594</v>
      </c>
      <c r="P1960" s="3">
        <v>41444</v>
      </c>
      <c r="Q1960" s="28" t="s">
        <v>455</v>
      </c>
      <c r="R1960" s="16" t="s">
        <v>19834</v>
      </c>
      <c r="S1960" s="16" t="s">
        <v>18435</v>
      </c>
      <c r="T1960" s="16" t="s">
        <v>14839</v>
      </c>
      <c r="U1960" s="16" t="s">
        <v>15405</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14089</v>
      </c>
      <c r="G1961" s="16" t="s">
        <v>13842</v>
      </c>
      <c r="H1961" s="16" t="s">
        <v>19995</v>
      </c>
      <c r="I1961" s="3">
        <v>41450</v>
      </c>
      <c r="J1961" s="16" t="s">
        <v>18436</v>
      </c>
      <c r="K1961" s="16" t="s">
        <v>18419</v>
      </c>
      <c r="L1961" s="16" t="s">
        <v>18414</v>
      </c>
      <c r="M1961" s="16" t="s">
        <v>18434</v>
      </c>
      <c r="N1961" s="16" t="s">
        <v>19996</v>
      </c>
      <c r="O1961" s="16" t="s">
        <v>19886</v>
      </c>
      <c r="P1961" s="3">
        <v>41452</v>
      </c>
      <c r="Q1961" s="28" t="s">
        <v>455</v>
      </c>
      <c r="R1961" s="16" t="s">
        <v>19997</v>
      </c>
      <c r="S1961" s="16" t="s">
        <v>18437</v>
      </c>
      <c r="T1961" s="16" t="s">
        <v>14839</v>
      </c>
      <c r="U1961" s="16" t="s">
        <v>18323</v>
      </c>
      <c r="V1961" s="16">
        <v>17</v>
      </c>
      <c r="W1961" s="16">
        <v>17</v>
      </c>
      <c r="X1961" s="16">
        <v>1</v>
      </c>
      <c r="Y1961" s="16">
        <v>42</v>
      </c>
      <c r="Z1961" s="16">
        <v>0</v>
      </c>
      <c r="AA1961" s="16">
        <v>54</v>
      </c>
      <c r="AB1961" s="16" t="s">
        <v>455</v>
      </c>
      <c r="AC1961" s="16" t="s">
        <v>455</v>
      </c>
      <c r="AD1961" s="16" t="s">
        <v>455</v>
      </c>
    </row>
    <row r="1962" spans="1:30" s="16" customFormat="1" ht="165">
      <c r="A1962" s="16" t="s">
        <v>19479</v>
      </c>
      <c r="B1962" s="16">
        <v>5343</v>
      </c>
      <c r="C1962" s="3">
        <v>41409</v>
      </c>
      <c r="D1962" s="3">
        <v>41454</v>
      </c>
      <c r="E1962" s="16" t="s">
        <v>1454</v>
      </c>
      <c r="F1962" s="16" t="s">
        <v>14089</v>
      </c>
      <c r="G1962" s="16" t="s">
        <v>7717</v>
      </c>
      <c r="H1962" s="16" t="s">
        <v>455</v>
      </c>
      <c r="I1962" s="16" t="s">
        <v>455</v>
      </c>
      <c r="J1962" s="16" t="s">
        <v>18674</v>
      </c>
      <c r="K1962" s="16" t="s">
        <v>18675</v>
      </c>
      <c r="L1962" s="16" t="s">
        <v>7720</v>
      </c>
      <c r="M1962" s="16" t="s">
        <v>18676</v>
      </c>
      <c r="N1962" s="16" t="s">
        <v>455</v>
      </c>
      <c r="O1962" s="16" t="s">
        <v>455</v>
      </c>
      <c r="P1962" s="16" t="s">
        <v>455</v>
      </c>
      <c r="Q1962" s="28" t="s">
        <v>19480</v>
      </c>
      <c r="R1962" s="16" t="s">
        <v>455</v>
      </c>
      <c r="S1962" s="16" t="s">
        <v>18677</v>
      </c>
      <c r="T1962" s="16" t="s">
        <v>14839</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18678</v>
      </c>
      <c r="K1963" s="16" t="s">
        <v>18679</v>
      </c>
      <c r="L1963" s="16" t="s">
        <v>18680</v>
      </c>
      <c r="M1963" s="16" t="s">
        <v>18681</v>
      </c>
      <c r="N1963" s="16" t="s">
        <v>455</v>
      </c>
      <c r="O1963" s="16" t="s">
        <v>455</v>
      </c>
      <c r="P1963" s="16" t="s">
        <v>455</v>
      </c>
      <c r="Q1963" s="28" t="s">
        <v>20402</v>
      </c>
      <c r="R1963" s="16" t="s">
        <v>455</v>
      </c>
      <c r="S1963" s="16" t="s">
        <v>18682</v>
      </c>
      <c r="T1963" s="16" t="s">
        <v>14839</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14089</v>
      </c>
      <c r="G1964" s="16" t="s">
        <v>13943</v>
      </c>
      <c r="H1964" s="16" t="s">
        <v>20139</v>
      </c>
      <c r="I1964" s="3">
        <v>41452</v>
      </c>
      <c r="J1964" s="16" t="s">
        <v>18683</v>
      </c>
      <c r="K1964" s="16" t="s">
        <v>20140</v>
      </c>
      <c r="L1964" s="16" t="s">
        <v>18684</v>
      </c>
      <c r="M1964" s="16" t="s">
        <v>18685</v>
      </c>
      <c r="N1964" s="16" t="s">
        <v>20141</v>
      </c>
      <c r="O1964" s="16" t="s">
        <v>20142</v>
      </c>
      <c r="P1964" s="3">
        <v>41453</v>
      </c>
      <c r="Q1964" s="28" t="s">
        <v>455</v>
      </c>
      <c r="R1964" s="16" t="s">
        <v>20143</v>
      </c>
      <c r="S1964" s="16" t="s">
        <v>18686</v>
      </c>
      <c r="T1964" s="16" t="s">
        <v>14839</v>
      </c>
      <c r="U1964" s="16" t="s">
        <v>17569</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20248</v>
      </c>
      <c r="I1965" s="16">
        <v>41458</v>
      </c>
      <c r="J1965" s="16" t="s">
        <v>18687</v>
      </c>
      <c r="K1965" s="16" t="s">
        <v>18688</v>
      </c>
      <c r="L1965" s="16" t="s">
        <v>18689</v>
      </c>
      <c r="M1965" s="16">
        <v>3388335791</v>
      </c>
      <c r="N1965" s="16" t="s">
        <v>20249</v>
      </c>
      <c r="O1965" s="16" t="s">
        <v>4885</v>
      </c>
      <c r="P1965" s="16">
        <v>41459</v>
      </c>
      <c r="Q1965" s="28" t="s">
        <v>455</v>
      </c>
      <c r="R1965" s="16" t="s">
        <v>20250</v>
      </c>
      <c r="S1965" s="16" t="s">
        <v>18690</v>
      </c>
      <c r="T1965" s="16" t="s">
        <v>14839</v>
      </c>
      <c r="U1965" s="16" t="s">
        <v>15049</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20144</v>
      </c>
      <c r="I1966" s="3">
        <v>41451</v>
      </c>
      <c r="J1966" s="16" t="s">
        <v>18691</v>
      </c>
      <c r="K1966" s="16" t="s">
        <v>18692</v>
      </c>
      <c r="L1966" s="16" t="s">
        <v>4582</v>
      </c>
      <c r="M1966" s="16" t="s">
        <v>18693</v>
      </c>
      <c r="N1966" s="16" t="s">
        <v>20145</v>
      </c>
      <c r="O1966" s="16" t="s">
        <v>20146</v>
      </c>
      <c r="P1966" s="3">
        <v>41453</v>
      </c>
      <c r="Q1966" s="28" t="s">
        <v>455</v>
      </c>
      <c r="R1966" s="16" t="s">
        <v>20147</v>
      </c>
      <c r="S1966" s="16" t="s">
        <v>18694</v>
      </c>
      <c r="T1966" s="16" t="s">
        <v>14839</v>
      </c>
      <c r="U1966" s="16" t="s">
        <v>15405</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14089</v>
      </c>
      <c r="G1967" s="16" t="s">
        <v>1813</v>
      </c>
      <c r="H1967" s="16" t="s">
        <v>19408</v>
      </c>
      <c r="I1967" s="3">
        <v>41423</v>
      </c>
      <c r="J1967" s="16" t="s">
        <v>18695</v>
      </c>
      <c r="K1967" s="16" t="s">
        <v>18696</v>
      </c>
      <c r="L1967" s="16" t="s">
        <v>4370</v>
      </c>
      <c r="M1967" s="16" t="s">
        <v>18697</v>
      </c>
      <c r="N1967" s="16" t="s">
        <v>19409</v>
      </c>
      <c r="O1967" s="16" t="s">
        <v>19364</v>
      </c>
      <c r="P1967" s="3">
        <v>41423</v>
      </c>
      <c r="Q1967" s="28" t="s">
        <v>455</v>
      </c>
      <c r="R1967" s="16" t="s">
        <v>19410</v>
      </c>
      <c r="S1967" s="16" t="s">
        <v>18698</v>
      </c>
      <c r="T1967" s="16" t="s">
        <v>14839</v>
      </c>
      <c r="U1967" s="16" t="s">
        <v>14931</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14089</v>
      </c>
      <c r="G1968" s="16" t="s">
        <v>1813</v>
      </c>
      <c r="H1968" s="16" t="s">
        <v>19411</v>
      </c>
      <c r="I1968" s="3">
        <v>41423</v>
      </c>
      <c r="J1968" s="16" t="s">
        <v>18695</v>
      </c>
      <c r="K1968" s="16" t="s">
        <v>18723</v>
      </c>
      <c r="L1968" s="16" t="s">
        <v>4370</v>
      </c>
      <c r="M1968" s="16" t="s">
        <v>18724</v>
      </c>
      <c r="N1968" s="16" t="s">
        <v>19412</v>
      </c>
      <c r="O1968" s="16" t="s">
        <v>19369</v>
      </c>
      <c r="P1968" s="3">
        <v>41423</v>
      </c>
      <c r="Q1968" s="28" t="s">
        <v>455</v>
      </c>
      <c r="R1968" s="16" t="s">
        <v>19413</v>
      </c>
      <c r="S1968" s="16" t="s">
        <v>18725</v>
      </c>
      <c r="T1968" s="16" t="s">
        <v>14839</v>
      </c>
      <c r="U1968" s="16" t="s">
        <v>15405</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14089</v>
      </c>
      <c r="G1969" s="16" t="s">
        <v>13698</v>
      </c>
      <c r="H1969" s="16" t="s">
        <v>19327</v>
      </c>
      <c r="I1969" s="3">
        <v>41418</v>
      </c>
      <c r="J1969" s="16" t="s">
        <v>18726</v>
      </c>
      <c r="K1969" s="16" t="s">
        <v>18727</v>
      </c>
      <c r="L1969" s="16" t="s">
        <v>18728</v>
      </c>
      <c r="M1969" s="16" t="s">
        <v>18729</v>
      </c>
      <c r="N1969" s="16" t="s">
        <v>19328</v>
      </c>
      <c r="O1969" s="16" t="s">
        <v>11997</v>
      </c>
      <c r="P1969" s="3">
        <v>41422</v>
      </c>
      <c r="Q1969" s="28" t="s">
        <v>455</v>
      </c>
      <c r="R1969" s="16" t="s">
        <v>19329</v>
      </c>
      <c r="S1969" s="16" t="s">
        <v>18730</v>
      </c>
      <c r="T1969" s="16" t="s">
        <v>14839</v>
      </c>
      <c r="U1969" s="16" t="s">
        <v>14931</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19835</v>
      </c>
      <c r="I1970" s="3">
        <v>41428</v>
      </c>
      <c r="J1970" s="16" t="s">
        <v>18731</v>
      </c>
      <c r="K1970" s="16" t="s">
        <v>18732</v>
      </c>
      <c r="L1970" s="16" t="s">
        <v>18733</v>
      </c>
      <c r="M1970" s="16" t="s">
        <v>18734</v>
      </c>
      <c r="N1970" s="16" t="s">
        <v>19998</v>
      </c>
      <c r="O1970" s="16" t="s">
        <v>19306</v>
      </c>
      <c r="P1970" s="3">
        <v>41449</v>
      </c>
      <c r="Q1970" s="28" t="s">
        <v>455</v>
      </c>
      <c r="R1970" s="16" t="s">
        <v>19836</v>
      </c>
      <c r="S1970" s="16" t="s">
        <v>18735</v>
      </c>
      <c r="T1970" s="16" t="s">
        <v>14839</v>
      </c>
      <c r="U1970" s="16" t="s">
        <v>14931</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19999</v>
      </c>
      <c r="I1971" s="3">
        <v>41428</v>
      </c>
      <c r="J1971" s="16" t="s">
        <v>18736</v>
      </c>
      <c r="K1971" s="16" t="s">
        <v>18737</v>
      </c>
      <c r="L1971" s="16" t="s">
        <v>18733</v>
      </c>
      <c r="M1971" s="16" t="s">
        <v>18738</v>
      </c>
      <c r="N1971" s="16" t="s">
        <v>20000</v>
      </c>
      <c r="O1971" s="16" t="s">
        <v>19777</v>
      </c>
      <c r="P1971" s="3">
        <v>41450</v>
      </c>
      <c r="Q1971" s="28" t="s">
        <v>455</v>
      </c>
      <c r="R1971" s="16" t="s">
        <v>20001</v>
      </c>
      <c r="S1971" s="16" t="s">
        <v>18739</v>
      </c>
      <c r="T1971" s="16" t="s">
        <v>14839</v>
      </c>
      <c r="U1971" s="16" t="s">
        <v>14931</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20002</v>
      </c>
      <c r="I1972" s="3">
        <v>41428</v>
      </c>
      <c r="J1972" s="16" t="s">
        <v>18736</v>
      </c>
      <c r="K1972" s="16" t="s">
        <v>18740</v>
      </c>
      <c r="L1972" s="16" t="s">
        <v>18741</v>
      </c>
      <c r="M1972" s="16" t="s">
        <v>18738</v>
      </c>
      <c r="N1972" s="16" t="s">
        <v>20003</v>
      </c>
      <c r="O1972" s="16" t="s">
        <v>19883</v>
      </c>
      <c r="P1972" s="3">
        <v>41449</v>
      </c>
      <c r="Q1972" s="28" t="s">
        <v>455</v>
      </c>
      <c r="R1972" s="16" t="s">
        <v>20004</v>
      </c>
      <c r="S1972" s="16" t="s">
        <v>18742</v>
      </c>
      <c r="T1972" s="16" t="s">
        <v>14839</v>
      </c>
      <c r="U1972" s="16" t="s">
        <v>14931</v>
      </c>
      <c r="V1972" s="16">
        <v>20</v>
      </c>
      <c r="W1972" s="16">
        <v>30</v>
      </c>
      <c r="X1972" s="16">
        <v>13</v>
      </c>
      <c r="Y1972" s="16">
        <v>41</v>
      </c>
      <c r="Z1972" s="16">
        <v>52</v>
      </c>
      <c r="AA1972" s="16">
        <v>55</v>
      </c>
      <c r="AB1972" s="16" t="s">
        <v>455</v>
      </c>
      <c r="AC1972" s="16" t="s">
        <v>455</v>
      </c>
      <c r="AD1972" s="16" t="s">
        <v>455</v>
      </c>
    </row>
    <row r="1973" spans="1:30" s="16" customFormat="1" ht="15">
      <c r="A1973" s="16" t="s">
        <v>20148</v>
      </c>
      <c r="B1973" s="16">
        <v>5436</v>
      </c>
      <c r="C1973" s="3">
        <v>41409</v>
      </c>
      <c r="D1973" s="3">
        <v>41454</v>
      </c>
      <c r="E1973" s="16" t="s">
        <v>1370</v>
      </c>
      <c r="F1973" s="16" t="s">
        <v>1308</v>
      </c>
      <c r="G1973" s="16" t="s">
        <v>13711</v>
      </c>
      <c r="H1973" s="16" t="s">
        <v>455</v>
      </c>
      <c r="I1973" s="3">
        <v>41428</v>
      </c>
      <c r="J1973" s="16" t="s">
        <v>18736</v>
      </c>
      <c r="K1973" s="16" t="s">
        <v>18743</v>
      </c>
      <c r="L1973" s="16" t="s">
        <v>18733</v>
      </c>
      <c r="M1973" s="16" t="s">
        <v>18738</v>
      </c>
      <c r="N1973" s="16" t="s">
        <v>455</v>
      </c>
      <c r="O1973" s="16" t="s">
        <v>455</v>
      </c>
      <c r="P1973" s="16" t="s">
        <v>455</v>
      </c>
      <c r="Q1973" s="28" t="s">
        <v>455</v>
      </c>
      <c r="R1973" s="16" t="s">
        <v>455</v>
      </c>
      <c r="S1973" s="16" t="s">
        <v>18744</v>
      </c>
      <c r="T1973" s="16" t="s">
        <v>14839</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20403</v>
      </c>
      <c r="I1974" s="3">
        <v>41432</v>
      </c>
      <c r="J1974" s="16" t="s">
        <v>18745</v>
      </c>
      <c r="K1974" s="16" t="s">
        <v>20404</v>
      </c>
      <c r="L1974" s="16" t="s">
        <v>18746</v>
      </c>
      <c r="M1974" s="260">
        <v>3858.7362355953906</v>
      </c>
      <c r="N1974" s="16" t="s">
        <v>455</v>
      </c>
      <c r="O1974" s="16" t="s">
        <v>455</v>
      </c>
      <c r="P1974" s="16" t="s">
        <v>455</v>
      </c>
      <c r="Q1974" s="28" t="s">
        <v>20561</v>
      </c>
      <c r="R1974" s="16" t="s">
        <v>20405</v>
      </c>
      <c r="S1974" s="16" t="s">
        <v>18747</v>
      </c>
      <c r="T1974" s="16" t="s">
        <v>14839</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20005</v>
      </c>
      <c r="I1975" s="3">
        <v>41432</v>
      </c>
      <c r="J1975" s="16" t="s">
        <v>18748</v>
      </c>
      <c r="K1975" s="16" t="s">
        <v>18749</v>
      </c>
      <c r="L1975" s="16" t="s">
        <v>18750</v>
      </c>
      <c r="M1975" s="16" t="s">
        <v>18751</v>
      </c>
      <c r="N1975" s="16" t="s">
        <v>20149</v>
      </c>
      <c r="O1975" s="16" t="s">
        <v>5625</v>
      </c>
      <c r="P1975" s="3">
        <v>41452</v>
      </c>
      <c r="Q1975" s="28" t="s">
        <v>455</v>
      </c>
      <c r="R1975" s="16" t="s">
        <v>20006</v>
      </c>
      <c r="S1975" s="16" t="s">
        <v>18752</v>
      </c>
      <c r="T1975" s="16" t="s">
        <v>14839</v>
      </c>
      <c r="U1975" s="16" t="s">
        <v>17569</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20007</v>
      </c>
      <c r="I1976" s="3">
        <v>41432</v>
      </c>
      <c r="J1976" s="16" t="s">
        <v>18753</v>
      </c>
      <c r="K1976" s="16" t="s">
        <v>18754</v>
      </c>
      <c r="L1976" s="16" t="s">
        <v>18750</v>
      </c>
      <c r="M1976" s="16">
        <v>3138589246</v>
      </c>
      <c r="N1976" s="16" t="s">
        <v>20008</v>
      </c>
      <c r="O1976" s="16" t="s">
        <v>4885</v>
      </c>
      <c r="P1976" s="3">
        <v>41452</v>
      </c>
      <c r="Q1976" s="28" t="s">
        <v>455</v>
      </c>
      <c r="R1976" s="16" t="s">
        <v>20009</v>
      </c>
      <c r="S1976" s="16" t="s">
        <v>18755</v>
      </c>
      <c r="T1976" s="16" t="s">
        <v>14839</v>
      </c>
      <c r="U1976" s="16" t="s">
        <v>15405</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14089</v>
      </c>
      <c r="G1977" s="16" t="s">
        <v>13753</v>
      </c>
      <c r="H1977" s="16" t="s">
        <v>19702</v>
      </c>
      <c r="I1977" s="3">
        <v>41432</v>
      </c>
      <c r="J1977" s="16" t="s">
        <v>18753</v>
      </c>
      <c r="K1977" s="16" t="s">
        <v>18756</v>
      </c>
      <c r="L1977" s="16" t="s">
        <v>18750</v>
      </c>
      <c r="M1977" s="16" t="s">
        <v>18757</v>
      </c>
      <c r="N1977" s="16" t="s">
        <v>19703</v>
      </c>
      <c r="O1977" s="16" t="s">
        <v>19606</v>
      </c>
      <c r="P1977" s="3">
        <v>41438</v>
      </c>
      <c r="Q1977" s="28" t="s">
        <v>455</v>
      </c>
      <c r="R1977" s="16" t="s">
        <v>19704</v>
      </c>
      <c r="S1977" s="16" t="s">
        <v>18758</v>
      </c>
      <c r="T1977" s="16" t="s">
        <v>14839</v>
      </c>
      <c r="U1977" s="16" t="s">
        <v>15405</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14089</v>
      </c>
      <c r="G1978" s="16" t="s">
        <v>2369</v>
      </c>
      <c r="H1978" s="16" t="s">
        <v>20150</v>
      </c>
      <c r="I1978" s="3">
        <v>41453</v>
      </c>
      <c r="J1978" s="16" t="s">
        <v>18759</v>
      </c>
      <c r="K1978" s="16" t="s">
        <v>18760</v>
      </c>
      <c r="L1978" s="16" t="s">
        <v>4457</v>
      </c>
      <c r="M1978" s="16" t="s">
        <v>18761</v>
      </c>
      <c r="N1978" s="16" t="s">
        <v>20151</v>
      </c>
      <c r="O1978" s="16" t="s">
        <v>20055</v>
      </c>
      <c r="P1978" s="3">
        <v>41453</v>
      </c>
      <c r="Q1978" s="28" t="s">
        <v>455</v>
      </c>
      <c r="R1978" s="16" t="s">
        <v>20152</v>
      </c>
      <c r="S1978" s="16" t="s">
        <v>18762</v>
      </c>
      <c r="T1978" s="16" t="s">
        <v>14839</v>
      </c>
      <c r="U1978" s="16" t="s">
        <v>18323</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14089</v>
      </c>
      <c r="G1979" s="16" t="s">
        <v>2369</v>
      </c>
      <c r="H1979" s="16" t="s">
        <v>20153</v>
      </c>
      <c r="I1979" s="3">
        <v>41453</v>
      </c>
      <c r="J1979" s="16" t="s">
        <v>18763</v>
      </c>
      <c r="K1979" s="16" t="s">
        <v>18764</v>
      </c>
      <c r="L1979" s="16" t="s">
        <v>4457</v>
      </c>
      <c r="M1979" s="16" t="s">
        <v>18761</v>
      </c>
      <c r="N1979" s="16" t="s">
        <v>20154</v>
      </c>
      <c r="O1979" s="16" t="s">
        <v>12726</v>
      </c>
      <c r="P1979" s="3">
        <v>41453</v>
      </c>
      <c r="Q1979" s="28" t="s">
        <v>455</v>
      </c>
      <c r="R1979" s="16" t="s">
        <v>4086</v>
      </c>
      <c r="S1979" s="16" t="s">
        <v>18765</v>
      </c>
      <c r="T1979" s="16" t="s">
        <v>3998</v>
      </c>
      <c r="U1979" s="16" t="s">
        <v>20155</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14089</v>
      </c>
      <c r="G1980" s="16" t="s">
        <v>7782</v>
      </c>
      <c r="H1980" s="16" t="s">
        <v>19481</v>
      </c>
      <c r="I1980" s="3">
        <v>41425</v>
      </c>
      <c r="J1980" s="16" t="s">
        <v>18766</v>
      </c>
      <c r="K1980" s="16" t="s">
        <v>18767</v>
      </c>
      <c r="L1980" s="16" t="s">
        <v>7785</v>
      </c>
      <c r="M1980" s="16" t="s">
        <v>18768</v>
      </c>
      <c r="N1980" s="16" t="s">
        <v>19482</v>
      </c>
      <c r="O1980" s="16" t="s">
        <v>19369</v>
      </c>
      <c r="P1980" s="3">
        <v>41428</v>
      </c>
      <c r="Q1980" s="28" t="s">
        <v>455</v>
      </c>
      <c r="R1980" s="16" t="s">
        <v>19483</v>
      </c>
      <c r="S1980" s="16" t="s">
        <v>18769</v>
      </c>
      <c r="T1980" s="16" t="s">
        <v>14839</v>
      </c>
      <c r="U1980" s="16" t="s">
        <v>19453</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14089</v>
      </c>
      <c r="G1981" s="16" t="s">
        <v>7782</v>
      </c>
      <c r="H1981" s="16" t="s">
        <v>19484</v>
      </c>
      <c r="I1981" s="3">
        <v>41425</v>
      </c>
      <c r="J1981" s="16" t="s">
        <v>18770</v>
      </c>
      <c r="K1981" s="16" t="s">
        <v>18771</v>
      </c>
      <c r="L1981" s="16" t="s">
        <v>7785</v>
      </c>
      <c r="M1981" s="16" t="s">
        <v>18772</v>
      </c>
      <c r="N1981" s="16" t="s">
        <v>19485</v>
      </c>
      <c r="O1981" s="16" t="s">
        <v>14586</v>
      </c>
      <c r="P1981" s="3">
        <v>41428</v>
      </c>
      <c r="Q1981" s="28" t="s">
        <v>455</v>
      </c>
      <c r="R1981" s="16" t="s">
        <v>19486</v>
      </c>
      <c r="S1981" s="16" t="s">
        <v>18773</v>
      </c>
      <c r="T1981" s="16" t="s">
        <v>14839</v>
      </c>
      <c r="U1981" s="16" t="s">
        <v>14931</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14089</v>
      </c>
      <c r="G1982" s="16" t="s">
        <v>7782</v>
      </c>
      <c r="H1982" s="16" t="s">
        <v>19487</v>
      </c>
      <c r="I1982" s="3">
        <v>41425</v>
      </c>
      <c r="J1982" s="16" t="s">
        <v>18774</v>
      </c>
      <c r="K1982" s="16" t="s">
        <v>18775</v>
      </c>
      <c r="L1982" s="16" t="s">
        <v>7785</v>
      </c>
      <c r="M1982" s="16" t="s">
        <v>18776</v>
      </c>
      <c r="N1982" s="16" t="s">
        <v>19488</v>
      </c>
      <c r="O1982" s="16" t="s">
        <v>12728</v>
      </c>
      <c r="P1982" s="3">
        <v>41428</v>
      </c>
      <c r="Q1982" s="28" t="s">
        <v>455</v>
      </c>
      <c r="R1982" s="16" t="s">
        <v>19489</v>
      </c>
      <c r="S1982" s="16" t="s">
        <v>18777</v>
      </c>
      <c r="T1982" s="16" t="s">
        <v>14839</v>
      </c>
      <c r="U1982" s="16" t="s">
        <v>15405</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19837</v>
      </c>
      <c r="I1983" s="3">
        <v>41446</v>
      </c>
      <c r="J1983" s="16" t="s">
        <v>18778</v>
      </c>
      <c r="K1983" s="16" t="s">
        <v>18779</v>
      </c>
      <c r="L1983" s="16" t="s">
        <v>4349</v>
      </c>
      <c r="M1983" s="16" t="s">
        <v>18780</v>
      </c>
      <c r="N1983" s="16" t="s">
        <v>20010</v>
      </c>
      <c r="O1983" s="16" t="s">
        <v>15542</v>
      </c>
      <c r="P1983" s="3">
        <v>41449</v>
      </c>
      <c r="Q1983" s="28" t="s">
        <v>455</v>
      </c>
      <c r="R1983" s="16" t="s">
        <v>19838</v>
      </c>
      <c r="S1983" s="16" t="s">
        <v>18781</v>
      </c>
      <c r="T1983" s="16" t="s">
        <v>14839</v>
      </c>
      <c r="U1983" s="16" t="s">
        <v>14931</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20011</v>
      </c>
      <c r="I1984" s="3">
        <v>41449</v>
      </c>
      <c r="J1984" s="16" t="s">
        <v>18782</v>
      </c>
      <c r="K1984" s="16" t="s">
        <v>18783</v>
      </c>
      <c r="L1984" s="16" t="s">
        <v>4349</v>
      </c>
      <c r="M1984" s="16" t="s">
        <v>18784</v>
      </c>
      <c r="N1984" s="16" t="s">
        <v>20012</v>
      </c>
      <c r="O1984" s="16" t="s">
        <v>20013</v>
      </c>
      <c r="P1984" s="3">
        <v>41452</v>
      </c>
      <c r="Q1984" s="28" t="s">
        <v>455</v>
      </c>
      <c r="R1984" s="16" t="s">
        <v>20014</v>
      </c>
      <c r="S1984" s="16" t="s">
        <v>18785</v>
      </c>
      <c r="T1984" s="16" t="s">
        <v>14839</v>
      </c>
      <c r="U1984" s="16" t="s">
        <v>17569</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14089</v>
      </c>
      <c r="G1985" s="16" t="s">
        <v>13694</v>
      </c>
      <c r="H1985" s="16" t="s">
        <v>19490</v>
      </c>
      <c r="I1985" s="3">
        <v>41429</v>
      </c>
      <c r="J1985" s="16" t="s">
        <v>18786</v>
      </c>
      <c r="K1985" s="16" t="s">
        <v>18787</v>
      </c>
      <c r="L1985" s="16" t="s">
        <v>18788</v>
      </c>
      <c r="M1985" s="16" t="s">
        <v>18789</v>
      </c>
      <c r="N1985" s="16" t="s">
        <v>19491</v>
      </c>
      <c r="O1985" s="16" t="s">
        <v>12031</v>
      </c>
      <c r="P1985" s="3">
        <v>41429</v>
      </c>
      <c r="Q1985" s="28" t="s">
        <v>455</v>
      </c>
      <c r="R1985" s="16" t="s">
        <v>19492</v>
      </c>
      <c r="S1985" s="16" t="s">
        <v>18790</v>
      </c>
      <c r="T1985" s="16" t="s">
        <v>14839</v>
      </c>
      <c r="U1985" s="16" t="s">
        <v>19493</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19414</v>
      </c>
      <c r="I1986" s="3">
        <v>41423</v>
      </c>
      <c r="J1986" s="16" t="s">
        <v>18791</v>
      </c>
      <c r="K1986" s="16" t="s">
        <v>18792</v>
      </c>
      <c r="L1986" s="16" t="s">
        <v>18793</v>
      </c>
      <c r="M1986" s="16" t="s">
        <v>18794</v>
      </c>
      <c r="N1986" s="16" t="s">
        <v>19494</v>
      </c>
      <c r="O1986" s="16" t="s">
        <v>17779</v>
      </c>
      <c r="P1986" s="3">
        <v>41428</v>
      </c>
      <c r="Q1986" s="28" t="s">
        <v>455</v>
      </c>
      <c r="R1986" s="16" t="s">
        <v>19415</v>
      </c>
      <c r="S1986" s="16" t="s">
        <v>18795</v>
      </c>
      <c r="T1986" s="16" t="s">
        <v>14839</v>
      </c>
      <c r="U1986" s="16" t="s">
        <v>15405</v>
      </c>
      <c r="V1986" s="16">
        <v>21</v>
      </c>
      <c r="W1986" s="16">
        <v>12</v>
      </c>
      <c r="X1986" s="16">
        <v>0</v>
      </c>
      <c r="Y1986" s="16">
        <v>42</v>
      </c>
      <c r="Z1986" s="16">
        <v>36</v>
      </c>
      <c r="AA1986" s="16">
        <v>63</v>
      </c>
      <c r="AB1986" s="16" t="s">
        <v>455</v>
      </c>
      <c r="AC1986" s="16" t="s">
        <v>455</v>
      </c>
      <c r="AD1986" s="16" t="s">
        <v>455</v>
      </c>
    </row>
    <row r="1987" spans="1:30" s="16" customFormat="1" ht="180">
      <c r="A1987" s="16" t="s">
        <v>19767</v>
      </c>
      <c r="B1987" s="16">
        <v>5604</v>
      </c>
      <c r="C1987" s="3">
        <v>41409</v>
      </c>
      <c r="D1987" s="3">
        <v>41457</v>
      </c>
      <c r="E1987" s="16" t="s">
        <v>1370</v>
      </c>
      <c r="F1987" s="16" t="s">
        <v>14089</v>
      </c>
      <c r="G1987" s="16" t="s">
        <v>7008</v>
      </c>
      <c r="H1987" s="16" t="s">
        <v>455</v>
      </c>
      <c r="I1987" s="3">
        <v>41442</v>
      </c>
      <c r="J1987" s="16" t="s">
        <v>18796</v>
      </c>
      <c r="K1987" s="16" t="s">
        <v>19577</v>
      </c>
      <c r="L1987" s="16" t="s">
        <v>7003</v>
      </c>
      <c r="M1987" s="16" t="s">
        <v>18797</v>
      </c>
      <c r="N1987" s="16" t="s">
        <v>455</v>
      </c>
      <c r="O1987" s="16" t="s">
        <v>455</v>
      </c>
      <c r="P1987" s="16" t="s">
        <v>455</v>
      </c>
      <c r="Q1987" s="28" t="s">
        <v>19578</v>
      </c>
      <c r="R1987" s="16" t="s">
        <v>455</v>
      </c>
      <c r="S1987" s="16" t="s">
        <v>18798</v>
      </c>
      <c r="T1987" s="16" t="s">
        <v>14839</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14089</v>
      </c>
      <c r="G1988" s="16" t="s">
        <v>13786</v>
      </c>
      <c r="H1988" s="16" t="s">
        <v>19280</v>
      </c>
      <c r="I1988" s="3">
        <v>41415</v>
      </c>
      <c r="J1988" s="16" t="s">
        <v>18799</v>
      </c>
      <c r="K1988" s="16" t="s">
        <v>18800</v>
      </c>
      <c r="L1988" s="16" t="s">
        <v>18801</v>
      </c>
      <c r="M1988" s="16" t="s">
        <v>18802</v>
      </c>
      <c r="N1988" s="16" t="s">
        <v>19281</v>
      </c>
      <c r="O1988" s="16" t="s">
        <v>11997</v>
      </c>
      <c r="P1988" s="3">
        <v>41416</v>
      </c>
      <c r="Q1988" s="28" t="s">
        <v>455</v>
      </c>
      <c r="R1988" s="16" t="s">
        <v>19282</v>
      </c>
      <c r="S1988" s="16" t="s">
        <v>18803</v>
      </c>
      <c r="T1988" s="16" t="s">
        <v>14839</v>
      </c>
      <c r="U1988" s="16" t="s">
        <v>14931</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14089</v>
      </c>
      <c r="G1989" s="16" t="s">
        <v>13786</v>
      </c>
      <c r="H1989" s="16" t="s">
        <v>19283</v>
      </c>
      <c r="I1989" s="3">
        <v>41416</v>
      </c>
      <c r="J1989" s="16" t="s">
        <v>18804</v>
      </c>
      <c r="K1989" s="16" t="s">
        <v>18805</v>
      </c>
      <c r="L1989" s="16" t="s">
        <v>18801</v>
      </c>
      <c r="M1989" s="16" t="s">
        <v>18806</v>
      </c>
      <c r="N1989" s="16" t="s">
        <v>19284</v>
      </c>
      <c r="O1989" s="16" t="s">
        <v>11997</v>
      </c>
      <c r="P1989" s="3">
        <v>41417</v>
      </c>
      <c r="Q1989" s="28" t="s">
        <v>455</v>
      </c>
      <c r="R1989" s="16" t="s">
        <v>19285</v>
      </c>
      <c r="S1989" s="16" t="s">
        <v>18807</v>
      </c>
      <c r="T1989" s="16" t="s">
        <v>14839</v>
      </c>
      <c r="U1989" s="16" t="s">
        <v>14931</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14089</v>
      </c>
      <c r="G1990" s="16" t="s">
        <v>13802</v>
      </c>
      <c r="H1990" s="16" t="s">
        <v>19579</v>
      </c>
      <c r="I1990" s="3">
        <v>41450</v>
      </c>
      <c r="J1990" s="16" t="s">
        <v>18808</v>
      </c>
      <c r="K1990" s="16" t="s">
        <v>18809</v>
      </c>
      <c r="L1990" s="16" t="s">
        <v>18810</v>
      </c>
      <c r="M1990" s="16" t="s">
        <v>18811</v>
      </c>
      <c r="N1990" s="16" t="s">
        <v>20156</v>
      </c>
      <c r="O1990" s="16" t="s">
        <v>19530</v>
      </c>
      <c r="P1990" s="3">
        <v>41452</v>
      </c>
      <c r="Q1990" s="28" t="s">
        <v>455</v>
      </c>
      <c r="R1990" s="16" t="s">
        <v>19580</v>
      </c>
      <c r="S1990" s="16" t="s">
        <v>18812</v>
      </c>
      <c r="T1990" s="16" t="s">
        <v>14839</v>
      </c>
      <c r="U1990" s="16" t="s">
        <v>18323</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14089</v>
      </c>
      <c r="G1991" s="16" t="s">
        <v>13802</v>
      </c>
      <c r="H1991" s="16" t="s">
        <v>19581</v>
      </c>
      <c r="I1991" s="3">
        <v>41450</v>
      </c>
      <c r="J1991" s="16" t="s">
        <v>18808</v>
      </c>
      <c r="K1991" s="16" t="s">
        <v>18813</v>
      </c>
      <c r="L1991" s="16" t="s">
        <v>18810</v>
      </c>
      <c r="M1991" s="16" t="s">
        <v>18811</v>
      </c>
      <c r="N1991" s="16" t="s">
        <v>20157</v>
      </c>
      <c r="O1991" s="16" t="s">
        <v>19434</v>
      </c>
      <c r="P1991" s="16">
        <v>41453</v>
      </c>
      <c r="Q1991" s="28" t="s">
        <v>455</v>
      </c>
      <c r="R1991" s="16" t="s">
        <v>19582</v>
      </c>
      <c r="S1991" s="16" t="s">
        <v>18814</v>
      </c>
      <c r="T1991" s="16" t="s">
        <v>14839</v>
      </c>
      <c r="U1991" s="16" t="s">
        <v>17569</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14089</v>
      </c>
      <c r="G1992" s="16" t="s">
        <v>13802</v>
      </c>
      <c r="H1992" s="16" t="s">
        <v>19583</v>
      </c>
      <c r="I1992" s="3">
        <v>41432</v>
      </c>
      <c r="J1992" s="16" t="s">
        <v>18808</v>
      </c>
      <c r="K1992" s="16" t="s">
        <v>18815</v>
      </c>
      <c r="L1992" s="16" t="s">
        <v>18810</v>
      </c>
      <c r="M1992" s="16" t="s">
        <v>18811</v>
      </c>
      <c r="N1992" s="16" t="s">
        <v>19584</v>
      </c>
      <c r="O1992" s="16" t="s">
        <v>12726</v>
      </c>
      <c r="P1992" s="3">
        <v>41432</v>
      </c>
      <c r="Q1992" s="28" t="s">
        <v>455</v>
      </c>
      <c r="R1992" s="16" t="s">
        <v>19585</v>
      </c>
      <c r="S1992" s="16" t="s">
        <v>18816</v>
      </c>
      <c r="T1992" s="16" t="s">
        <v>14839</v>
      </c>
      <c r="U1992" s="16" t="s">
        <v>15405</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14089</v>
      </c>
      <c r="G1993" s="16" t="s">
        <v>13802</v>
      </c>
      <c r="H1993" s="16" t="s">
        <v>19586</v>
      </c>
      <c r="I1993" s="3">
        <v>41451</v>
      </c>
      <c r="J1993" s="16" t="s">
        <v>18808</v>
      </c>
      <c r="K1993" s="16" t="s">
        <v>18817</v>
      </c>
      <c r="L1993" s="16" t="s">
        <v>18810</v>
      </c>
      <c r="M1993" s="16" t="s">
        <v>18811</v>
      </c>
      <c r="N1993" s="16" t="s">
        <v>20158</v>
      </c>
      <c r="O1993" s="16" t="s">
        <v>19530</v>
      </c>
      <c r="P1993" s="3">
        <v>41453</v>
      </c>
      <c r="Q1993" s="28" t="s">
        <v>455</v>
      </c>
      <c r="R1993" s="16" t="s">
        <v>19587</v>
      </c>
      <c r="S1993" s="16" t="s">
        <v>18818</v>
      </c>
      <c r="T1993" s="16" t="s">
        <v>14839</v>
      </c>
      <c r="U1993" s="16" t="s">
        <v>15405</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14089</v>
      </c>
      <c r="G1994" s="16" t="s">
        <v>13801</v>
      </c>
      <c r="H1994" s="16" t="s">
        <v>19839</v>
      </c>
      <c r="I1994" s="3">
        <v>41443</v>
      </c>
      <c r="J1994" s="16" t="s">
        <v>18819</v>
      </c>
      <c r="K1994" s="16" t="s">
        <v>18820</v>
      </c>
      <c r="L1994" s="16" t="s">
        <v>18821</v>
      </c>
      <c r="M1994" s="16" t="s">
        <v>18822</v>
      </c>
      <c r="N1994" s="16" t="s">
        <v>19840</v>
      </c>
      <c r="O1994" s="16" t="s">
        <v>11997</v>
      </c>
      <c r="P1994" s="3">
        <v>41445</v>
      </c>
      <c r="Q1994" s="28" t="s">
        <v>455</v>
      </c>
      <c r="R1994" s="16" t="s">
        <v>19841</v>
      </c>
      <c r="S1994" s="16" t="s">
        <v>18823</v>
      </c>
      <c r="T1994" s="16" t="s">
        <v>14839</v>
      </c>
      <c r="U1994" s="16" t="s">
        <v>14931</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14089</v>
      </c>
      <c r="G1995" s="16" t="s">
        <v>13801</v>
      </c>
      <c r="H1995" s="16" t="s">
        <v>19842</v>
      </c>
      <c r="I1995" s="3">
        <v>41444</v>
      </c>
      <c r="J1995" s="16" t="s">
        <v>18824</v>
      </c>
      <c r="K1995" s="16" t="s">
        <v>18825</v>
      </c>
      <c r="L1995" s="16" t="s">
        <v>18821</v>
      </c>
      <c r="M1995" s="16" t="s">
        <v>18826</v>
      </c>
      <c r="N1995" s="16" t="s">
        <v>19843</v>
      </c>
      <c r="O1995" s="16" t="s">
        <v>11997</v>
      </c>
      <c r="P1995" s="3">
        <v>41446</v>
      </c>
      <c r="Q1995" s="28" t="s">
        <v>455</v>
      </c>
      <c r="R1995" s="16" t="s">
        <v>19844</v>
      </c>
      <c r="S1995" s="16" t="s">
        <v>18827</v>
      </c>
      <c r="T1995" s="16" t="s">
        <v>14839</v>
      </c>
      <c r="U1995" s="16" t="s">
        <v>15405</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20331</v>
      </c>
      <c r="I1996" s="3">
        <v>41466</v>
      </c>
      <c r="J1996" s="16" t="s">
        <v>18828</v>
      </c>
      <c r="K1996" s="16" t="s">
        <v>18829</v>
      </c>
      <c r="L1996" s="16" t="s">
        <v>18830</v>
      </c>
      <c r="M1996" s="16" t="s">
        <v>18831</v>
      </c>
      <c r="N1996" s="16" t="s">
        <v>20332</v>
      </c>
      <c r="O1996" s="16" t="s">
        <v>7419</v>
      </c>
      <c r="P1996" s="16">
        <v>41470</v>
      </c>
      <c r="Q1996" s="28" t="s">
        <v>455</v>
      </c>
      <c r="R1996" s="16" t="s">
        <v>20333</v>
      </c>
      <c r="S1996" s="16" t="s">
        <v>18832</v>
      </c>
      <c r="T1996" s="16" t="s">
        <v>14839</v>
      </c>
      <c r="U1996" s="16" t="s">
        <v>15405</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20334</v>
      </c>
      <c r="I1997" s="3">
        <v>41446</v>
      </c>
      <c r="J1997" s="16" t="s">
        <v>18828</v>
      </c>
      <c r="K1997" s="16" t="s">
        <v>18833</v>
      </c>
      <c r="L1997" s="16" t="s">
        <v>18834</v>
      </c>
      <c r="M1997" s="16" t="s">
        <v>18835</v>
      </c>
      <c r="N1997" s="16" t="s">
        <v>20463</v>
      </c>
      <c r="O1997" s="16" t="s">
        <v>8960</v>
      </c>
      <c r="P1997" s="16">
        <v>41486</v>
      </c>
      <c r="Q1997" s="28" t="s">
        <v>455</v>
      </c>
      <c r="R1997" s="16" t="s">
        <v>20335</v>
      </c>
      <c r="S1997" s="16" t="s">
        <v>18836</v>
      </c>
      <c r="T1997" s="16" t="s">
        <v>14839</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20371</v>
      </c>
      <c r="I1998" s="3">
        <v>41446</v>
      </c>
      <c r="J1998" s="16" t="s">
        <v>18828</v>
      </c>
      <c r="K1998" s="16" t="s">
        <v>18837</v>
      </c>
      <c r="L1998" s="16" t="s">
        <v>18838</v>
      </c>
      <c r="M1998" s="16" t="s">
        <v>18831</v>
      </c>
      <c r="N1998" s="16" t="s">
        <v>20372</v>
      </c>
      <c r="O1998" s="16" t="s">
        <v>4885</v>
      </c>
      <c r="P1998" s="16">
        <v>41473</v>
      </c>
      <c r="Q1998" s="28" t="s">
        <v>455</v>
      </c>
      <c r="R1998" s="16" t="s">
        <v>20373</v>
      </c>
      <c r="S1998" s="16" t="s">
        <v>18839</v>
      </c>
      <c r="T1998" s="16" t="s">
        <v>14839</v>
      </c>
      <c r="U1998" s="16" t="s">
        <v>14931</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14089</v>
      </c>
      <c r="G1999" s="16" t="s">
        <v>920</v>
      </c>
      <c r="H1999" s="16" t="s">
        <v>20015</v>
      </c>
      <c r="I1999" s="3">
        <v>41446</v>
      </c>
      <c r="J1999" s="16" t="s">
        <v>18840</v>
      </c>
      <c r="K1999" s="16" t="s">
        <v>18841</v>
      </c>
      <c r="L1999" s="16" t="s">
        <v>4342</v>
      </c>
      <c r="M1999" s="16" t="s">
        <v>18842</v>
      </c>
      <c r="N1999" s="16" t="s">
        <v>20016</v>
      </c>
      <c r="O1999" s="16" t="s">
        <v>19530</v>
      </c>
      <c r="P1999" s="3">
        <v>41449</v>
      </c>
      <c r="Q1999" s="28" t="s">
        <v>455</v>
      </c>
      <c r="R1999" s="16" t="s">
        <v>20017</v>
      </c>
      <c r="S1999" s="16" t="s">
        <v>18843</v>
      </c>
      <c r="T1999" s="16" t="s">
        <v>14839</v>
      </c>
      <c r="U1999" s="16" t="s">
        <v>14931</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14089</v>
      </c>
      <c r="G2000" s="16" t="s">
        <v>920</v>
      </c>
      <c r="H2000" s="16" t="s">
        <v>20018</v>
      </c>
      <c r="I2000" s="3">
        <v>41446</v>
      </c>
      <c r="J2000" s="16" t="s">
        <v>18844</v>
      </c>
      <c r="K2000" s="16" t="s">
        <v>18845</v>
      </c>
      <c r="L2000" s="16" t="s">
        <v>4342</v>
      </c>
      <c r="M2000" s="16" t="s">
        <v>18846</v>
      </c>
      <c r="N2000" s="16" t="s">
        <v>20019</v>
      </c>
      <c r="O2000" s="16" t="s">
        <v>19530</v>
      </c>
      <c r="P2000" s="3">
        <v>41449</v>
      </c>
      <c r="Q2000" s="28" t="s">
        <v>455</v>
      </c>
      <c r="R2000" s="16" t="s">
        <v>20020</v>
      </c>
      <c r="S2000" s="16" t="s">
        <v>18847</v>
      </c>
      <c r="T2000" s="16" t="s">
        <v>14839</v>
      </c>
      <c r="U2000" s="16" t="s">
        <v>14931</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14089</v>
      </c>
      <c r="G2001" s="16" t="s">
        <v>125</v>
      </c>
      <c r="H2001" s="16" t="s">
        <v>19705</v>
      </c>
      <c r="I2001" s="3">
        <v>41432</v>
      </c>
      <c r="J2001" s="16" t="s">
        <v>18848</v>
      </c>
      <c r="K2001" s="16" t="s">
        <v>18849</v>
      </c>
      <c r="L2001" s="16" t="s">
        <v>18850</v>
      </c>
      <c r="M2001" s="16" t="s">
        <v>18851</v>
      </c>
      <c r="N2001" s="16" t="s">
        <v>19706</v>
      </c>
      <c r="O2001" s="16" t="s">
        <v>19308</v>
      </c>
      <c r="P2001" s="3">
        <v>41442</v>
      </c>
      <c r="Q2001" s="28" t="s">
        <v>455</v>
      </c>
      <c r="R2001" s="16" t="s">
        <v>19707</v>
      </c>
      <c r="S2001" s="16" t="s">
        <v>18852</v>
      </c>
      <c r="T2001" s="16" t="s">
        <v>14839</v>
      </c>
      <c r="U2001" s="16" t="s">
        <v>15405</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14089</v>
      </c>
      <c r="G2002" s="16" t="s">
        <v>125</v>
      </c>
      <c r="H2002" s="16" t="s">
        <v>19708</v>
      </c>
      <c r="I2002" s="3">
        <v>41432</v>
      </c>
      <c r="J2002" s="16" t="s">
        <v>18848</v>
      </c>
      <c r="K2002" s="16" t="s">
        <v>18853</v>
      </c>
      <c r="L2002" s="16" t="s">
        <v>18850</v>
      </c>
      <c r="M2002" s="16" t="s">
        <v>18851</v>
      </c>
      <c r="N2002" s="16" t="s">
        <v>19709</v>
      </c>
      <c r="O2002" s="16" t="s">
        <v>19437</v>
      </c>
      <c r="P2002" s="3">
        <v>41442</v>
      </c>
      <c r="Q2002" s="28" t="s">
        <v>455</v>
      </c>
      <c r="R2002" s="16" t="s">
        <v>19710</v>
      </c>
      <c r="S2002" s="16" t="s">
        <v>18854</v>
      </c>
      <c r="T2002" s="16" t="s">
        <v>14839</v>
      </c>
      <c r="U2002" s="16" t="s">
        <v>17569</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14089</v>
      </c>
      <c r="G2003" s="16" t="s">
        <v>125</v>
      </c>
      <c r="H2003" s="16" t="s">
        <v>19711</v>
      </c>
      <c r="I2003" s="3">
        <v>41432</v>
      </c>
      <c r="J2003" s="16" t="s">
        <v>18848</v>
      </c>
      <c r="K2003" s="16" t="s">
        <v>18855</v>
      </c>
      <c r="L2003" s="16" t="s">
        <v>4254</v>
      </c>
      <c r="M2003" s="16" t="s">
        <v>18851</v>
      </c>
      <c r="N2003" s="16" t="s">
        <v>19712</v>
      </c>
      <c r="O2003" s="16" t="s">
        <v>19308</v>
      </c>
      <c r="P2003" s="3">
        <v>41438</v>
      </c>
      <c r="Q2003" s="28" t="s">
        <v>455</v>
      </c>
      <c r="R2003" s="16" t="s">
        <v>19713</v>
      </c>
      <c r="S2003" s="16" t="s">
        <v>18856</v>
      </c>
      <c r="T2003" s="16" t="s">
        <v>14839</v>
      </c>
      <c r="U2003" s="16" t="s">
        <v>15405</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14089</v>
      </c>
      <c r="G2004" s="16" t="s">
        <v>118</v>
      </c>
      <c r="H2004" s="16" t="s">
        <v>19845</v>
      </c>
      <c r="I2004" s="3">
        <v>41444</v>
      </c>
      <c r="J2004" s="16" t="s">
        <v>18857</v>
      </c>
      <c r="K2004" s="16" t="s">
        <v>18858</v>
      </c>
      <c r="L2004" s="16" t="s">
        <v>4261</v>
      </c>
      <c r="M2004" s="16" t="s">
        <v>18859</v>
      </c>
      <c r="N2004" s="16" t="s">
        <v>19846</v>
      </c>
      <c r="O2004" s="16" t="s">
        <v>19369</v>
      </c>
      <c r="P2004" s="3">
        <v>41449</v>
      </c>
      <c r="Q2004" s="28" t="s">
        <v>455</v>
      </c>
      <c r="R2004" s="16" t="s">
        <v>19847</v>
      </c>
      <c r="S2004" s="16" t="s">
        <v>18860</v>
      </c>
      <c r="T2004" s="16" t="s">
        <v>14839</v>
      </c>
      <c r="U2004" s="16" t="s">
        <v>15405</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14089</v>
      </c>
      <c r="G2005" s="16" t="s">
        <v>118</v>
      </c>
      <c r="H2005" s="16" t="s">
        <v>19848</v>
      </c>
      <c r="I2005" s="3">
        <v>41444</v>
      </c>
      <c r="J2005" s="16" t="s">
        <v>18861</v>
      </c>
      <c r="K2005" s="16" t="s">
        <v>18862</v>
      </c>
      <c r="L2005" s="16" t="s">
        <v>4261</v>
      </c>
      <c r="M2005" s="16" t="s">
        <v>18859</v>
      </c>
      <c r="N2005" s="16" t="s">
        <v>19849</v>
      </c>
      <c r="O2005" s="16" t="s">
        <v>19369</v>
      </c>
      <c r="P2005" s="3">
        <v>41446</v>
      </c>
      <c r="Q2005" s="28" t="s">
        <v>455</v>
      </c>
      <c r="R2005" s="16" t="s">
        <v>19850</v>
      </c>
      <c r="S2005" s="16" t="s">
        <v>18863</v>
      </c>
      <c r="T2005" s="16" t="s">
        <v>14839</v>
      </c>
      <c r="U2005" s="16" t="s">
        <v>15049</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14089</v>
      </c>
      <c r="G2006" s="16" t="s">
        <v>118</v>
      </c>
      <c r="H2006" s="16" t="s">
        <v>19851</v>
      </c>
      <c r="I2006" s="3">
        <v>41432</v>
      </c>
      <c r="J2006" s="16" t="s">
        <v>18857</v>
      </c>
      <c r="K2006" s="16" t="s">
        <v>18864</v>
      </c>
      <c r="L2006" s="16" t="s">
        <v>4261</v>
      </c>
      <c r="M2006" s="16" t="s">
        <v>18865</v>
      </c>
      <c r="N2006" s="16" t="s">
        <v>19852</v>
      </c>
      <c r="O2006" s="16" t="s">
        <v>19369</v>
      </c>
      <c r="P2006" s="3">
        <v>41449</v>
      </c>
      <c r="Q2006" s="28" t="s">
        <v>455</v>
      </c>
      <c r="R2006" s="16" t="s">
        <v>19853</v>
      </c>
      <c r="S2006" s="16" t="s">
        <v>18866</v>
      </c>
      <c r="T2006" s="16" t="s">
        <v>14839</v>
      </c>
      <c r="U2006" s="16" t="s">
        <v>15405</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14089</v>
      </c>
      <c r="G2007" s="16" t="s">
        <v>1808</v>
      </c>
      <c r="H2007" s="16" t="s">
        <v>19330</v>
      </c>
      <c r="I2007" s="3">
        <v>41418</v>
      </c>
      <c r="J2007" s="16" t="s">
        <v>18867</v>
      </c>
      <c r="K2007" s="16" t="s">
        <v>18868</v>
      </c>
      <c r="L2007" s="16" t="s">
        <v>4366</v>
      </c>
      <c r="M2007" s="16" t="s">
        <v>18869</v>
      </c>
      <c r="N2007" s="16" t="s">
        <v>19331</v>
      </c>
      <c r="O2007" s="16" t="s">
        <v>19332</v>
      </c>
      <c r="P2007" s="3">
        <v>41421</v>
      </c>
      <c r="Q2007" s="28" t="s">
        <v>455</v>
      </c>
      <c r="R2007" s="16" t="s">
        <v>19333</v>
      </c>
      <c r="S2007" s="16" t="s">
        <v>18870</v>
      </c>
      <c r="T2007" s="16" t="s">
        <v>14839</v>
      </c>
      <c r="U2007" s="16" t="s">
        <v>17569</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14089</v>
      </c>
      <c r="G2008" s="16" t="s">
        <v>1808</v>
      </c>
      <c r="H2008" s="16" t="s">
        <v>19334</v>
      </c>
      <c r="I2008" s="3">
        <v>41419</v>
      </c>
      <c r="J2008" s="16" t="s">
        <v>18871</v>
      </c>
      <c r="K2008" s="16" t="s">
        <v>18872</v>
      </c>
      <c r="L2008" s="16" t="s">
        <v>4366</v>
      </c>
      <c r="M2008" s="16" t="s">
        <v>18873</v>
      </c>
      <c r="N2008" s="16" t="s">
        <v>19335</v>
      </c>
      <c r="O2008" s="16" t="s">
        <v>12726</v>
      </c>
      <c r="P2008" s="3">
        <v>41422</v>
      </c>
      <c r="Q2008" s="28" t="s">
        <v>455</v>
      </c>
      <c r="R2008" s="16" t="s">
        <v>19336</v>
      </c>
      <c r="S2008" s="16" t="s">
        <v>18874</v>
      </c>
      <c r="T2008" s="16" t="s">
        <v>14839</v>
      </c>
      <c r="U2008" s="16" t="s">
        <v>15049</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14089</v>
      </c>
      <c r="G2009" s="16" t="s">
        <v>1808</v>
      </c>
      <c r="H2009" s="16" t="s">
        <v>455</v>
      </c>
      <c r="I2009" s="16" t="s">
        <v>455</v>
      </c>
      <c r="J2009" s="16" t="s">
        <v>18875</v>
      </c>
      <c r="K2009" s="16" t="s">
        <v>18876</v>
      </c>
      <c r="L2009" s="16" t="s">
        <v>4366</v>
      </c>
      <c r="M2009" s="16" t="s">
        <v>18873</v>
      </c>
      <c r="N2009" s="16" t="s">
        <v>455</v>
      </c>
      <c r="O2009" s="16" t="s">
        <v>455</v>
      </c>
      <c r="P2009" s="16" t="s">
        <v>455</v>
      </c>
      <c r="Q2009" s="16" t="s">
        <v>19495</v>
      </c>
      <c r="R2009" s="16" t="s">
        <v>455</v>
      </c>
      <c r="S2009" s="16" t="s">
        <v>18877</v>
      </c>
      <c r="T2009" s="16" t="s">
        <v>14839</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14089</v>
      </c>
      <c r="G2010" s="16" t="s">
        <v>1808</v>
      </c>
      <c r="H2010" s="16" t="s">
        <v>19337</v>
      </c>
      <c r="I2010" s="3">
        <v>41419</v>
      </c>
      <c r="J2010" s="16" t="s">
        <v>18878</v>
      </c>
      <c r="K2010" s="16" t="s">
        <v>18879</v>
      </c>
      <c r="L2010" s="16" t="s">
        <v>4366</v>
      </c>
      <c r="M2010" s="16" t="s">
        <v>18880</v>
      </c>
      <c r="N2010" s="16" t="s">
        <v>19338</v>
      </c>
      <c r="O2010" s="16" t="s">
        <v>12652</v>
      </c>
      <c r="P2010" s="3">
        <v>41421</v>
      </c>
      <c r="Q2010" s="28" t="s">
        <v>455</v>
      </c>
      <c r="R2010" s="16" t="s">
        <v>19339</v>
      </c>
      <c r="S2010" s="16" t="s">
        <v>18881</v>
      </c>
      <c r="T2010" s="16" t="s">
        <v>14839</v>
      </c>
      <c r="U2010" s="16" t="s">
        <v>14931</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14089</v>
      </c>
      <c r="G2011" s="16" t="s">
        <v>1808</v>
      </c>
      <c r="H2011" s="16" t="s">
        <v>19340</v>
      </c>
      <c r="I2011" s="3">
        <v>41418</v>
      </c>
      <c r="J2011" s="16" t="s">
        <v>18882</v>
      </c>
      <c r="K2011" s="16" t="s">
        <v>18883</v>
      </c>
      <c r="L2011" s="16" t="s">
        <v>4366</v>
      </c>
      <c r="M2011" s="16" t="s">
        <v>18873</v>
      </c>
      <c r="N2011" s="16" t="s">
        <v>19341</v>
      </c>
      <c r="O2011" s="16" t="s">
        <v>12803</v>
      </c>
      <c r="P2011" s="3">
        <v>41421</v>
      </c>
      <c r="Q2011" s="28" t="s">
        <v>455</v>
      </c>
      <c r="R2011" s="16" t="s">
        <v>19342</v>
      </c>
      <c r="S2011" s="16" t="s">
        <v>18884</v>
      </c>
      <c r="T2011" s="16" t="s">
        <v>14839</v>
      </c>
      <c r="U2011" s="16" t="s">
        <v>19343</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14089</v>
      </c>
      <c r="G2012" s="16" t="s">
        <v>13858</v>
      </c>
      <c r="H2012" s="16" t="s">
        <v>19714</v>
      </c>
      <c r="I2012" s="3">
        <v>41438</v>
      </c>
      <c r="J2012" s="16" t="s">
        <v>18885</v>
      </c>
      <c r="K2012" s="16" t="s">
        <v>18886</v>
      </c>
      <c r="L2012" s="16" t="s">
        <v>18887</v>
      </c>
      <c r="M2012" s="16" t="s">
        <v>18888</v>
      </c>
      <c r="N2012" s="16" t="s">
        <v>19715</v>
      </c>
      <c r="O2012" s="16" t="s">
        <v>11997</v>
      </c>
      <c r="P2012" s="3">
        <v>41443</v>
      </c>
      <c r="Q2012" s="28" t="s">
        <v>455</v>
      </c>
      <c r="R2012" s="16" t="s">
        <v>19716</v>
      </c>
      <c r="S2012" s="16" t="s">
        <v>18889</v>
      </c>
      <c r="T2012" s="16" t="s">
        <v>14839</v>
      </c>
      <c r="U2012" s="16" t="s">
        <v>14931</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14089</v>
      </c>
      <c r="G2013" s="16" t="s">
        <v>13858</v>
      </c>
      <c r="H2013" s="16" t="s">
        <v>19717</v>
      </c>
      <c r="I2013" s="3">
        <v>41438</v>
      </c>
      <c r="J2013" s="16" t="s">
        <v>18890</v>
      </c>
      <c r="K2013" s="16" t="s">
        <v>18891</v>
      </c>
      <c r="L2013" s="16" t="s">
        <v>18887</v>
      </c>
      <c r="M2013" s="16" t="s">
        <v>18888</v>
      </c>
      <c r="N2013" s="16" t="s">
        <v>19718</v>
      </c>
      <c r="O2013" s="16" t="s">
        <v>19719</v>
      </c>
      <c r="P2013" s="3">
        <v>41439</v>
      </c>
      <c r="Q2013" s="28" t="s">
        <v>455</v>
      </c>
      <c r="R2013" s="16" t="s">
        <v>19720</v>
      </c>
      <c r="S2013" s="16" t="s">
        <v>18892</v>
      </c>
      <c r="T2013" s="16" t="s">
        <v>14839</v>
      </c>
      <c r="U2013" s="16" t="s">
        <v>18323</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14089</v>
      </c>
      <c r="G2014" s="16" t="s">
        <v>13858</v>
      </c>
      <c r="H2014" s="16" t="s">
        <v>19721</v>
      </c>
      <c r="I2014" s="3">
        <v>41439</v>
      </c>
      <c r="J2014" s="16" t="s">
        <v>18893</v>
      </c>
      <c r="K2014" s="16" t="s">
        <v>18894</v>
      </c>
      <c r="L2014" s="16" t="s">
        <v>18887</v>
      </c>
      <c r="M2014" s="16" t="s">
        <v>18888</v>
      </c>
      <c r="N2014" s="16" t="s">
        <v>19722</v>
      </c>
      <c r="O2014" s="16" t="s">
        <v>11997</v>
      </c>
      <c r="P2014" s="3">
        <v>41443</v>
      </c>
      <c r="Q2014" s="28" t="s">
        <v>455</v>
      </c>
      <c r="R2014" s="16" t="s">
        <v>19723</v>
      </c>
      <c r="S2014" s="16" t="s">
        <v>18895</v>
      </c>
      <c r="T2014" s="16" t="s">
        <v>14839</v>
      </c>
      <c r="U2014" s="16" t="s">
        <v>18323</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14089</v>
      </c>
      <c r="G2015" s="16" t="s">
        <v>13858</v>
      </c>
      <c r="H2015" s="16" t="s">
        <v>19724</v>
      </c>
      <c r="I2015" s="3">
        <v>41439</v>
      </c>
      <c r="J2015" s="16" t="s">
        <v>18896</v>
      </c>
      <c r="K2015" s="16" t="s">
        <v>18897</v>
      </c>
      <c r="L2015" s="16" t="s">
        <v>18887</v>
      </c>
      <c r="M2015" s="16" t="s">
        <v>18888</v>
      </c>
      <c r="N2015" s="16" t="s">
        <v>19725</v>
      </c>
      <c r="O2015" s="16" t="s">
        <v>12031</v>
      </c>
      <c r="P2015" s="3">
        <v>41442</v>
      </c>
      <c r="Q2015" s="28" t="s">
        <v>455</v>
      </c>
      <c r="R2015" s="16" t="s">
        <v>19624</v>
      </c>
      <c r="S2015" s="16" t="s">
        <v>18898</v>
      </c>
      <c r="T2015" s="16" t="s">
        <v>14839</v>
      </c>
      <c r="U2015" s="16" t="s">
        <v>18323</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14089</v>
      </c>
      <c r="G2016" s="16" t="s">
        <v>13858</v>
      </c>
      <c r="H2016" s="16" t="s">
        <v>19726</v>
      </c>
      <c r="I2016" s="3">
        <v>41442</v>
      </c>
      <c r="J2016" s="16" t="s">
        <v>18899</v>
      </c>
      <c r="K2016" s="16" t="s">
        <v>18900</v>
      </c>
      <c r="L2016" s="16" t="s">
        <v>18887</v>
      </c>
      <c r="M2016" s="16" t="s">
        <v>18888</v>
      </c>
      <c r="N2016" s="16" t="s">
        <v>19854</v>
      </c>
      <c r="O2016" s="16" t="s">
        <v>11997</v>
      </c>
      <c r="P2016" s="3">
        <v>41449</v>
      </c>
      <c r="Q2016" s="28" t="s">
        <v>455</v>
      </c>
      <c r="R2016" s="16" t="s">
        <v>19727</v>
      </c>
      <c r="S2016" s="16" t="s">
        <v>18901</v>
      </c>
      <c r="T2016" s="16" t="s">
        <v>14839</v>
      </c>
      <c r="U2016" s="16" t="s">
        <v>14931</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14089</v>
      </c>
      <c r="G2017" s="16" t="s">
        <v>13838</v>
      </c>
      <c r="H2017" s="16" t="s">
        <v>19344</v>
      </c>
      <c r="I2017" s="3">
        <v>41421</v>
      </c>
      <c r="J2017" s="16" t="s">
        <v>18902</v>
      </c>
      <c r="K2017" s="16" t="s">
        <v>18903</v>
      </c>
      <c r="L2017" s="16" t="s">
        <v>18904</v>
      </c>
      <c r="M2017" s="16" t="s">
        <v>18905</v>
      </c>
      <c r="N2017" s="16" t="s">
        <v>19416</v>
      </c>
      <c r="O2017" s="16" t="s">
        <v>455</v>
      </c>
      <c r="P2017" s="3">
        <v>41422</v>
      </c>
      <c r="Q2017" s="28" t="s">
        <v>455</v>
      </c>
      <c r="R2017" s="16" t="s">
        <v>19345</v>
      </c>
      <c r="S2017" s="16" t="s">
        <v>18906</v>
      </c>
      <c r="T2017" s="16" t="s">
        <v>14839</v>
      </c>
      <c r="U2017" s="16" t="s">
        <v>17569</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20021</v>
      </c>
      <c r="I2018" s="3">
        <v>41450</v>
      </c>
      <c r="J2018" s="16" t="s">
        <v>18907</v>
      </c>
      <c r="K2018" s="16" t="s">
        <v>18908</v>
      </c>
      <c r="L2018" s="16" t="s">
        <v>8719</v>
      </c>
      <c r="M2018" s="16" t="s">
        <v>18909</v>
      </c>
      <c r="N2018" s="16" t="s">
        <v>20159</v>
      </c>
      <c r="O2018" s="16" t="s">
        <v>15542</v>
      </c>
      <c r="P2018" s="3">
        <v>41452</v>
      </c>
      <c r="Q2018" s="28" t="s">
        <v>455</v>
      </c>
      <c r="R2018" s="16" t="s">
        <v>20022</v>
      </c>
      <c r="S2018" s="16" t="s">
        <v>18910</v>
      </c>
      <c r="T2018" s="16" t="s">
        <v>14839</v>
      </c>
      <c r="U2018" s="16" t="s">
        <v>15049</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20023</v>
      </c>
      <c r="I2019" s="3">
        <v>41449</v>
      </c>
      <c r="J2019" s="16" t="s">
        <v>18911</v>
      </c>
      <c r="K2019" s="16" t="s">
        <v>18912</v>
      </c>
      <c r="L2019" s="16" t="s">
        <v>18913</v>
      </c>
      <c r="M2019" s="16" t="s">
        <v>18914</v>
      </c>
      <c r="N2019" s="16" t="s">
        <v>20024</v>
      </c>
      <c r="O2019" s="16" t="s">
        <v>1844</v>
      </c>
      <c r="P2019" s="3">
        <v>41452</v>
      </c>
      <c r="Q2019" s="28" t="s">
        <v>455</v>
      </c>
      <c r="R2019" s="16" t="s">
        <v>4086</v>
      </c>
      <c r="S2019" s="16" t="s">
        <v>18915</v>
      </c>
      <c r="T2019" s="16" t="s">
        <v>14839</v>
      </c>
      <c r="U2019" s="16" t="s">
        <v>15405</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20025</v>
      </c>
      <c r="I2020" s="3">
        <v>41449</v>
      </c>
      <c r="J2020" s="16" t="s">
        <v>18911</v>
      </c>
      <c r="K2020" s="16" t="s">
        <v>18916</v>
      </c>
      <c r="L2020" s="16" t="s">
        <v>18913</v>
      </c>
      <c r="M2020" s="16" t="s">
        <v>18914</v>
      </c>
      <c r="N2020" s="16" t="s">
        <v>20026</v>
      </c>
      <c r="O2020" s="16" t="s">
        <v>1844</v>
      </c>
      <c r="P2020" s="3">
        <v>41452</v>
      </c>
      <c r="Q2020" s="28" t="s">
        <v>455</v>
      </c>
      <c r="R2020" s="16" t="s">
        <v>20027</v>
      </c>
      <c r="S2020" s="16" t="s">
        <v>18917</v>
      </c>
      <c r="T2020" s="16" t="s">
        <v>14839</v>
      </c>
      <c r="U2020" s="16" t="s">
        <v>14877</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19657</v>
      </c>
      <c r="I2021" s="3">
        <v>41436</v>
      </c>
      <c r="J2021" s="16" t="s">
        <v>18918</v>
      </c>
      <c r="K2021" s="16" t="s">
        <v>18919</v>
      </c>
      <c r="L2021" s="16" t="s">
        <v>16227</v>
      </c>
      <c r="M2021" s="16" t="s">
        <v>18920</v>
      </c>
      <c r="N2021" s="16" t="s">
        <v>19658</v>
      </c>
      <c r="O2021" s="16" t="s">
        <v>19659</v>
      </c>
      <c r="P2021" s="3">
        <v>41437</v>
      </c>
      <c r="Q2021" s="28" t="s">
        <v>455</v>
      </c>
      <c r="R2021" s="16" t="s">
        <v>19660</v>
      </c>
      <c r="S2021" s="16" t="s">
        <v>18921</v>
      </c>
      <c r="T2021" s="16" t="s">
        <v>14839</v>
      </c>
      <c r="U2021" s="16" t="s">
        <v>15405</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14089</v>
      </c>
      <c r="G2022" s="16" t="s">
        <v>13749</v>
      </c>
      <c r="H2022" s="16" t="s">
        <v>19768</v>
      </c>
      <c r="I2022" s="3">
        <v>41443</v>
      </c>
      <c r="J2022" s="16" t="s">
        <v>18922</v>
      </c>
      <c r="K2022" s="16" t="s">
        <v>18923</v>
      </c>
      <c r="L2022" s="16" t="s">
        <v>18924</v>
      </c>
      <c r="M2022" s="16" t="s">
        <v>18925</v>
      </c>
      <c r="N2022" s="16" t="s">
        <v>20190</v>
      </c>
      <c r="O2022" s="16" t="s">
        <v>11997</v>
      </c>
      <c r="P2022" s="16">
        <v>41457</v>
      </c>
      <c r="Q2022" s="28" t="s">
        <v>455</v>
      </c>
      <c r="R2022" s="16" t="s">
        <v>19769</v>
      </c>
      <c r="S2022" s="16" t="s">
        <v>18926</v>
      </c>
      <c r="T2022" s="16" t="s">
        <v>14839</v>
      </c>
      <c r="U2022" s="16" t="s">
        <v>14931</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14089</v>
      </c>
      <c r="G2023" s="16" t="s">
        <v>13749</v>
      </c>
      <c r="H2023" s="16" t="s">
        <v>19770</v>
      </c>
      <c r="I2023" s="3">
        <v>41443</v>
      </c>
      <c r="J2023" s="16" t="s">
        <v>18922</v>
      </c>
      <c r="K2023" s="16" t="s">
        <v>18927</v>
      </c>
      <c r="L2023" s="16" t="s">
        <v>18928</v>
      </c>
      <c r="M2023" s="16" t="s">
        <v>18929</v>
      </c>
      <c r="N2023" s="16" t="s">
        <v>19771</v>
      </c>
      <c r="O2023" s="16" t="s">
        <v>12031</v>
      </c>
      <c r="P2023" s="3">
        <v>41444</v>
      </c>
      <c r="Q2023" s="28" t="s">
        <v>455</v>
      </c>
      <c r="R2023" s="16" t="s">
        <v>19772</v>
      </c>
      <c r="S2023" s="16" t="s">
        <v>18930</v>
      </c>
      <c r="T2023" s="16" t="s">
        <v>14839</v>
      </c>
      <c r="U2023" s="16" t="s">
        <v>15405</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14089</v>
      </c>
      <c r="G2024" s="16" t="s">
        <v>7710</v>
      </c>
      <c r="H2024" s="16" t="s">
        <v>455</v>
      </c>
      <c r="I2024" s="16" t="s">
        <v>455</v>
      </c>
      <c r="J2024" s="16" t="s">
        <v>18931</v>
      </c>
      <c r="K2024" s="16" t="s">
        <v>18932</v>
      </c>
      <c r="L2024" s="16" t="s">
        <v>7713</v>
      </c>
      <c r="M2024" s="16" t="s">
        <v>18933</v>
      </c>
      <c r="N2024" s="16" t="s">
        <v>455</v>
      </c>
      <c r="O2024" s="16" t="s">
        <v>455</v>
      </c>
      <c r="P2024" s="16" t="s">
        <v>455</v>
      </c>
      <c r="Q2024" s="28" t="s">
        <v>19588</v>
      </c>
      <c r="R2024" s="16" t="s">
        <v>455</v>
      </c>
      <c r="S2024" s="16" t="s">
        <v>18934</v>
      </c>
      <c r="T2024" s="16" t="s">
        <v>14839</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14089</v>
      </c>
      <c r="G2025" s="16" t="s">
        <v>7743</v>
      </c>
      <c r="H2025" s="16" t="s">
        <v>19496</v>
      </c>
      <c r="I2025" s="3">
        <v>41425</v>
      </c>
      <c r="J2025" s="16" t="s">
        <v>18935</v>
      </c>
      <c r="K2025" s="16" t="s">
        <v>18936</v>
      </c>
      <c r="L2025" s="16" t="s">
        <v>7746</v>
      </c>
      <c r="M2025" s="16" t="s">
        <v>18937</v>
      </c>
      <c r="N2025" s="16" t="s">
        <v>19497</v>
      </c>
      <c r="O2025" s="16" t="s">
        <v>11997</v>
      </c>
      <c r="P2025" s="3">
        <v>41428</v>
      </c>
      <c r="Q2025" s="28" t="s">
        <v>455</v>
      </c>
      <c r="R2025" s="16" t="s">
        <v>19498</v>
      </c>
      <c r="S2025" s="16" t="s">
        <v>18938</v>
      </c>
      <c r="T2025" s="16" t="s">
        <v>14839</v>
      </c>
      <c r="U2025" s="16" t="s">
        <v>14931</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19286</v>
      </c>
      <c r="I2026" s="3">
        <v>41416</v>
      </c>
      <c r="J2026" s="16" t="s">
        <v>18939</v>
      </c>
      <c r="K2026" s="16" t="s">
        <v>18940</v>
      </c>
      <c r="L2026" s="16" t="s">
        <v>9058</v>
      </c>
      <c r="M2026" s="16" t="s">
        <v>18941</v>
      </c>
      <c r="N2026" s="16" t="s">
        <v>19287</v>
      </c>
      <c r="O2026" s="16" t="s">
        <v>7419</v>
      </c>
      <c r="P2026" s="3">
        <v>41417</v>
      </c>
      <c r="Q2026" s="28" t="s">
        <v>455</v>
      </c>
      <c r="R2026" s="16" t="s">
        <v>19288</v>
      </c>
      <c r="S2026" s="16" t="s">
        <v>18942</v>
      </c>
      <c r="T2026" s="16" t="s">
        <v>14839</v>
      </c>
      <c r="U2026" s="16" t="s">
        <v>15405</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19289</v>
      </c>
      <c r="I2027" s="3">
        <v>41416</v>
      </c>
      <c r="J2027" s="16" t="s">
        <v>18943</v>
      </c>
      <c r="K2027" s="16" t="s">
        <v>18944</v>
      </c>
      <c r="L2027" s="16" t="s">
        <v>9058</v>
      </c>
      <c r="M2027" s="16" t="s">
        <v>18945</v>
      </c>
      <c r="N2027" s="16" t="s">
        <v>19290</v>
      </c>
      <c r="O2027" s="16" t="s">
        <v>8962</v>
      </c>
      <c r="P2027" s="3">
        <v>41417</v>
      </c>
      <c r="Q2027" s="28" t="s">
        <v>455</v>
      </c>
      <c r="R2027" s="16" t="s">
        <v>19291</v>
      </c>
      <c r="S2027" s="16" t="s">
        <v>18946</v>
      </c>
      <c r="T2027" s="16" t="s">
        <v>14839</v>
      </c>
      <c r="U2027" s="16" t="s">
        <v>14931</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19292</v>
      </c>
      <c r="I2028" s="3">
        <v>41416</v>
      </c>
      <c r="J2028" s="16" t="s">
        <v>18947</v>
      </c>
      <c r="K2028" s="16" t="s">
        <v>18948</v>
      </c>
      <c r="L2028" s="16" t="s">
        <v>9058</v>
      </c>
      <c r="M2028" s="16" t="s">
        <v>18949</v>
      </c>
      <c r="N2028" s="16" t="s">
        <v>19346</v>
      </c>
      <c r="O2028" s="16" t="s">
        <v>9307</v>
      </c>
      <c r="P2028" s="3">
        <v>41418</v>
      </c>
      <c r="Q2028" s="28" t="s">
        <v>455</v>
      </c>
      <c r="R2028" s="16" t="s">
        <v>19347</v>
      </c>
      <c r="S2028" s="16" t="s">
        <v>18950</v>
      </c>
      <c r="T2028" s="16" t="s">
        <v>14839</v>
      </c>
      <c r="U2028" s="16" t="s">
        <v>15049</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14089</v>
      </c>
      <c r="G2029" s="16" t="s">
        <v>212</v>
      </c>
      <c r="H2029" s="16" t="s">
        <v>19499</v>
      </c>
      <c r="I2029" s="3">
        <v>41425</v>
      </c>
      <c r="J2029" s="16" t="s">
        <v>18951</v>
      </c>
      <c r="K2029" s="16" t="s">
        <v>18952</v>
      </c>
      <c r="L2029" s="16" t="s">
        <v>4219</v>
      </c>
      <c r="M2029" s="16">
        <v>3538251526</v>
      </c>
      <c r="N2029" s="16" t="s">
        <v>19500</v>
      </c>
      <c r="O2029" s="16" t="s">
        <v>11997</v>
      </c>
      <c r="P2029" s="3">
        <v>41428</v>
      </c>
      <c r="Q2029" s="28" t="s">
        <v>455</v>
      </c>
      <c r="R2029" s="16" t="s">
        <v>19501</v>
      </c>
      <c r="S2029" s="16" t="s">
        <v>18953</v>
      </c>
      <c r="T2029" s="16" t="s">
        <v>14839</v>
      </c>
      <c r="U2029" s="16" t="s">
        <v>15049</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14089</v>
      </c>
      <c r="G2030" s="16" t="s">
        <v>1904</v>
      </c>
      <c r="H2030" s="16" t="s">
        <v>19502</v>
      </c>
      <c r="I2030" s="3">
        <v>41428</v>
      </c>
      <c r="J2030" s="16" t="s">
        <v>18954</v>
      </c>
      <c r="K2030" s="16" t="s">
        <v>18955</v>
      </c>
      <c r="L2030" s="16" t="s">
        <v>4409</v>
      </c>
      <c r="M2030" s="16" t="s">
        <v>18956</v>
      </c>
      <c r="N2030" s="16" t="s">
        <v>19503</v>
      </c>
      <c r="O2030" s="16" t="s">
        <v>11997</v>
      </c>
      <c r="P2030" s="3">
        <v>41428</v>
      </c>
      <c r="Q2030" s="28" t="s">
        <v>455</v>
      </c>
      <c r="R2030" s="16" t="s">
        <v>19504</v>
      </c>
      <c r="S2030" s="16" t="s">
        <v>18957</v>
      </c>
      <c r="T2030" s="16" t="s">
        <v>14839</v>
      </c>
      <c r="U2030" s="16" t="s">
        <v>14931</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14089</v>
      </c>
      <c r="G2031" s="16" t="s">
        <v>1904</v>
      </c>
      <c r="H2031" s="16" t="s">
        <v>19505</v>
      </c>
      <c r="I2031" s="3">
        <v>41429</v>
      </c>
      <c r="J2031" s="16" t="s">
        <v>18958</v>
      </c>
      <c r="K2031" s="16" t="s">
        <v>18959</v>
      </c>
      <c r="L2031" s="16" t="s">
        <v>4409</v>
      </c>
      <c r="M2031" s="16" t="s">
        <v>18960</v>
      </c>
      <c r="N2031" s="16" t="s">
        <v>19506</v>
      </c>
      <c r="O2031" s="16" t="s">
        <v>19230</v>
      </c>
      <c r="P2031" s="3">
        <v>41429</v>
      </c>
      <c r="Q2031" s="28" t="s">
        <v>455</v>
      </c>
      <c r="R2031" s="16" t="s">
        <v>19507</v>
      </c>
      <c r="S2031" s="16" t="s">
        <v>18961</v>
      </c>
      <c r="T2031" s="16" t="s">
        <v>14839</v>
      </c>
      <c r="U2031" s="16" t="s">
        <v>17569</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19508</v>
      </c>
      <c r="I2032" s="3">
        <v>41429</v>
      </c>
      <c r="J2032" s="16" t="s">
        <v>18962</v>
      </c>
      <c r="K2032" s="16" t="s">
        <v>18963</v>
      </c>
      <c r="L2032" s="16" t="s">
        <v>4247</v>
      </c>
      <c r="M2032" s="16" t="s">
        <v>18964</v>
      </c>
      <c r="N2032" s="16" t="s">
        <v>19509</v>
      </c>
      <c r="O2032" s="16" t="s">
        <v>6137</v>
      </c>
      <c r="P2032" s="3">
        <v>41431</v>
      </c>
      <c r="Q2032" s="28" t="s">
        <v>455</v>
      </c>
      <c r="R2032" s="16" t="s">
        <v>19510</v>
      </c>
      <c r="S2032" s="16" t="s">
        <v>18965</v>
      </c>
      <c r="T2032" s="16" t="s">
        <v>14839</v>
      </c>
      <c r="U2032" s="16" t="s">
        <v>17569</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19511</v>
      </c>
      <c r="I2033" s="3">
        <v>41429</v>
      </c>
      <c r="J2033" s="16" t="s">
        <v>4819</v>
      </c>
      <c r="K2033" s="16" t="s">
        <v>18966</v>
      </c>
      <c r="L2033" s="16" t="s">
        <v>4247</v>
      </c>
      <c r="M2033" s="16" t="s">
        <v>18967</v>
      </c>
      <c r="N2033" s="16" t="s">
        <v>19512</v>
      </c>
      <c r="O2033" s="16" t="s">
        <v>7419</v>
      </c>
      <c r="P2033" s="3">
        <v>41429</v>
      </c>
      <c r="Q2033" s="28" t="s">
        <v>455</v>
      </c>
      <c r="R2033" s="16" t="s">
        <v>19513</v>
      </c>
      <c r="S2033" s="16" t="s">
        <v>18968</v>
      </c>
      <c r="T2033" s="16" t="s">
        <v>14839</v>
      </c>
      <c r="U2033" s="16" t="s">
        <v>15049</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19661</v>
      </c>
      <c r="I2034" s="3">
        <v>41435</v>
      </c>
      <c r="J2034" s="16" t="s">
        <v>18969</v>
      </c>
      <c r="K2034" s="16" t="s">
        <v>18970</v>
      </c>
      <c r="L2034" s="16" t="s">
        <v>4247</v>
      </c>
      <c r="M2034" s="16" t="s">
        <v>18971</v>
      </c>
      <c r="N2034" s="16" t="s">
        <v>19662</v>
      </c>
      <c r="O2034" s="16" t="s">
        <v>7561</v>
      </c>
      <c r="P2034" s="3">
        <v>41436</v>
      </c>
      <c r="Q2034" s="28" t="s">
        <v>455</v>
      </c>
      <c r="R2034" s="16" t="s">
        <v>19663</v>
      </c>
      <c r="S2034" s="16" t="s">
        <v>18972</v>
      </c>
      <c r="T2034" s="16" t="s">
        <v>14839</v>
      </c>
      <c r="U2034" s="16" t="s">
        <v>15405</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14089</v>
      </c>
      <c r="G2035" s="16" t="s">
        <v>8360</v>
      </c>
      <c r="H2035" s="16" t="s">
        <v>19728</v>
      </c>
      <c r="I2035" s="3">
        <v>41443</v>
      </c>
      <c r="J2035" s="16" t="s">
        <v>18973</v>
      </c>
      <c r="K2035" s="16" t="s">
        <v>18974</v>
      </c>
      <c r="L2035" s="16" t="s">
        <v>8362</v>
      </c>
      <c r="M2035" s="16" t="s">
        <v>18975</v>
      </c>
      <c r="N2035" s="16" t="s">
        <v>19773</v>
      </c>
      <c r="O2035" s="16" t="s">
        <v>11997</v>
      </c>
      <c r="P2035" s="3">
        <v>41443</v>
      </c>
      <c r="Q2035" s="28" t="s">
        <v>455</v>
      </c>
      <c r="R2035" s="16" t="s">
        <v>19729</v>
      </c>
      <c r="S2035" s="16" t="s">
        <v>18976</v>
      </c>
      <c r="T2035" s="16" t="s">
        <v>14839</v>
      </c>
      <c r="U2035" s="16" t="s">
        <v>14931</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14089</v>
      </c>
      <c r="G2036" s="16" t="s">
        <v>13795</v>
      </c>
      <c r="H2036" s="16" t="s">
        <v>19514</v>
      </c>
      <c r="I2036" s="3">
        <v>41429</v>
      </c>
      <c r="J2036" s="16" t="s">
        <v>19515</v>
      </c>
      <c r="K2036" s="16" t="s">
        <v>18978</v>
      </c>
      <c r="L2036" s="16" t="s">
        <v>18979</v>
      </c>
      <c r="M2036" s="16" t="s">
        <v>18980</v>
      </c>
      <c r="N2036" s="16" t="s">
        <v>19516</v>
      </c>
      <c r="O2036" s="16" t="s">
        <v>12728</v>
      </c>
      <c r="P2036" s="3">
        <v>41429</v>
      </c>
      <c r="Q2036" s="28" t="s">
        <v>455</v>
      </c>
      <c r="R2036" s="16" t="s">
        <v>19517</v>
      </c>
      <c r="S2036" s="16" t="s">
        <v>18981</v>
      </c>
      <c r="T2036" s="16" t="s">
        <v>14839</v>
      </c>
      <c r="U2036" s="16" t="s">
        <v>19518</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14089</v>
      </c>
      <c r="G2037" s="16" t="s">
        <v>13795</v>
      </c>
      <c r="H2037" s="16" t="s">
        <v>19417</v>
      </c>
      <c r="I2037" s="3">
        <v>41424</v>
      </c>
      <c r="J2037" s="16" t="s">
        <v>18977</v>
      </c>
      <c r="K2037" s="16" t="s">
        <v>18982</v>
      </c>
      <c r="L2037" s="16" t="s">
        <v>18979</v>
      </c>
      <c r="M2037" s="16" t="s">
        <v>18983</v>
      </c>
      <c r="N2037" s="16" t="s">
        <v>19519</v>
      </c>
      <c r="O2037" s="16" t="s">
        <v>14586</v>
      </c>
      <c r="P2037" s="3">
        <v>41428</v>
      </c>
      <c r="Q2037" s="28" t="s">
        <v>455</v>
      </c>
      <c r="R2037" s="16" t="s">
        <v>19418</v>
      </c>
      <c r="S2037" s="16" t="s">
        <v>18984</v>
      </c>
      <c r="T2037" s="16" t="s">
        <v>14839</v>
      </c>
      <c r="U2037" s="16" t="s">
        <v>14931</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14089</v>
      </c>
      <c r="G2038" s="16" t="s">
        <v>13795</v>
      </c>
      <c r="H2038" s="16" t="s">
        <v>19419</v>
      </c>
      <c r="I2038" s="3">
        <v>41424</v>
      </c>
      <c r="J2038" s="16" t="s">
        <v>18977</v>
      </c>
      <c r="K2038" s="16" t="s">
        <v>18985</v>
      </c>
      <c r="L2038" s="16" t="s">
        <v>18979</v>
      </c>
      <c r="M2038" s="16" t="s">
        <v>18986</v>
      </c>
      <c r="N2038" s="16" t="s">
        <v>19520</v>
      </c>
      <c r="O2038" s="16" t="s">
        <v>14586</v>
      </c>
      <c r="P2038" s="3">
        <v>41428</v>
      </c>
      <c r="Q2038" s="28" t="s">
        <v>455</v>
      </c>
      <c r="R2038" s="16" t="s">
        <v>19420</v>
      </c>
      <c r="S2038" s="16" t="s">
        <v>18987</v>
      </c>
      <c r="T2038" s="16" t="s">
        <v>14839</v>
      </c>
      <c r="U2038" s="16" t="s">
        <v>14931</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14089</v>
      </c>
      <c r="G2039" s="16" t="s">
        <v>13795</v>
      </c>
      <c r="H2039" s="16" t="s">
        <v>19521</v>
      </c>
      <c r="I2039" s="3">
        <v>41429</v>
      </c>
      <c r="J2039" s="16" t="s">
        <v>18977</v>
      </c>
      <c r="K2039" s="16" t="s">
        <v>18988</v>
      </c>
      <c r="L2039" s="16" t="s">
        <v>18979</v>
      </c>
      <c r="M2039" s="16" t="s">
        <v>18986</v>
      </c>
      <c r="N2039" s="16" t="s">
        <v>19522</v>
      </c>
      <c r="O2039" s="16" t="s">
        <v>12728</v>
      </c>
      <c r="P2039" s="3">
        <v>41429</v>
      </c>
      <c r="Q2039" s="28" t="s">
        <v>455</v>
      </c>
      <c r="R2039" s="16" t="s">
        <v>19523</v>
      </c>
      <c r="S2039" s="16" t="s">
        <v>18989</v>
      </c>
      <c r="T2039" s="16" t="s">
        <v>14839</v>
      </c>
      <c r="U2039" s="16" t="s">
        <v>15405</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14089</v>
      </c>
      <c r="G2040" s="16" t="s">
        <v>13795</v>
      </c>
      <c r="H2040" s="16" t="s">
        <v>19524</v>
      </c>
      <c r="I2040" s="3">
        <v>41429</v>
      </c>
      <c r="J2040" s="16" t="s">
        <v>18977</v>
      </c>
      <c r="K2040" s="16" t="s">
        <v>18990</v>
      </c>
      <c r="L2040" s="16" t="s">
        <v>18979</v>
      </c>
      <c r="M2040" s="16" t="s">
        <v>18991</v>
      </c>
      <c r="N2040" s="16" t="s">
        <v>19451</v>
      </c>
      <c r="O2040" s="16" t="s">
        <v>455</v>
      </c>
      <c r="P2040" s="3">
        <v>41429</v>
      </c>
      <c r="Q2040" s="28" t="s">
        <v>455</v>
      </c>
      <c r="R2040" s="16" t="s">
        <v>19525</v>
      </c>
      <c r="S2040" s="16" t="s">
        <v>18992</v>
      </c>
      <c r="T2040" s="16" t="s">
        <v>14839</v>
      </c>
      <c r="U2040" s="16" t="s">
        <v>15405</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14089</v>
      </c>
      <c r="G2041" s="16" t="s">
        <v>1902</v>
      </c>
      <c r="H2041" s="16" t="s">
        <v>20028</v>
      </c>
      <c r="I2041" s="3">
        <v>41449</v>
      </c>
      <c r="J2041" s="16" t="s">
        <v>18993</v>
      </c>
      <c r="K2041" s="16" t="s">
        <v>18994</v>
      </c>
      <c r="L2041" s="16" t="s">
        <v>4408</v>
      </c>
      <c r="M2041" s="16" t="s">
        <v>18995</v>
      </c>
      <c r="N2041" s="16" t="s">
        <v>20029</v>
      </c>
      <c r="O2041" s="16" t="s">
        <v>20030</v>
      </c>
      <c r="P2041" s="3">
        <v>41452</v>
      </c>
      <c r="Q2041" s="28" t="s">
        <v>455</v>
      </c>
      <c r="R2041" s="16" t="s">
        <v>19587</v>
      </c>
      <c r="S2041" s="16" t="s">
        <v>18996</v>
      </c>
      <c r="T2041" s="16" t="s">
        <v>14839</v>
      </c>
      <c r="U2041" s="16" t="s">
        <v>17569</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14089</v>
      </c>
      <c r="G2042" s="16" t="s">
        <v>2494</v>
      </c>
      <c r="H2042" s="16" t="s">
        <v>19421</v>
      </c>
      <c r="I2042" s="3">
        <v>41422</v>
      </c>
      <c r="J2042" s="16" t="s">
        <v>18997</v>
      </c>
      <c r="K2042" s="16" t="s">
        <v>18998</v>
      </c>
      <c r="L2042" s="16" t="s">
        <v>4513</v>
      </c>
      <c r="M2042" s="16" t="s">
        <v>18999</v>
      </c>
      <c r="N2042" s="16" t="s">
        <v>19422</v>
      </c>
      <c r="O2042" s="16" t="s">
        <v>12652</v>
      </c>
      <c r="P2042" s="3">
        <v>41422</v>
      </c>
      <c r="Q2042" s="28" t="s">
        <v>455</v>
      </c>
      <c r="R2042" s="16" t="s">
        <v>19423</v>
      </c>
      <c r="S2042" s="16" t="s">
        <v>19000</v>
      </c>
      <c r="T2042" s="16" t="s">
        <v>14839</v>
      </c>
      <c r="U2042" s="16" t="s">
        <v>14931</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14089</v>
      </c>
      <c r="G2043" s="16" t="s">
        <v>13816</v>
      </c>
      <c r="H2043" s="16" t="s">
        <v>19774</v>
      </c>
      <c r="I2043" s="3">
        <v>41443</v>
      </c>
      <c r="J2043" s="16" t="s">
        <v>19001</v>
      </c>
      <c r="K2043" s="16" t="s">
        <v>19002</v>
      </c>
      <c r="L2043" s="16" t="s">
        <v>19003</v>
      </c>
      <c r="M2043" s="16" t="s">
        <v>19004</v>
      </c>
      <c r="N2043" s="16" t="s">
        <v>19775</v>
      </c>
      <c r="O2043" s="16" t="s">
        <v>19369</v>
      </c>
      <c r="P2043" s="3">
        <v>41444</v>
      </c>
      <c r="Q2043" s="28" t="s">
        <v>455</v>
      </c>
      <c r="R2043" s="16" t="s">
        <v>19776</v>
      </c>
      <c r="S2043" s="16" t="s">
        <v>19005</v>
      </c>
      <c r="T2043" s="16" t="s">
        <v>14839</v>
      </c>
      <c r="U2043" s="16" t="s">
        <v>15049</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14089</v>
      </c>
      <c r="G2044" s="16" t="s">
        <v>13816</v>
      </c>
      <c r="H2044" s="16" t="s">
        <v>19855</v>
      </c>
      <c r="I2044" s="3">
        <v>41443</v>
      </c>
      <c r="J2044" s="16" t="s">
        <v>19006</v>
      </c>
      <c r="K2044" s="16" t="s">
        <v>19007</v>
      </c>
      <c r="L2044" s="16" t="s">
        <v>19003</v>
      </c>
      <c r="M2044" s="16" t="s">
        <v>19008</v>
      </c>
      <c r="N2044" s="16" t="s">
        <v>19856</v>
      </c>
      <c r="O2044" s="16" t="s">
        <v>19369</v>
      </c>
      <c r="P2044" s="3">
        <v>41445</v>
      </c>
      <c r="Q2044" s="28" t="s">
        <v>455</v>
      </c>
      <c r="R2044" s="16" t="s">
        <v>19857</v>
      </c>
      <c r="S2044" s="16" t="s">
        <v>19009</v>
      </c>
      <c r="T2044" s="16" t="s">
        <v>14839</v>
      </c>
      <c r="U2044" s="16" t="s">
        <v>17850</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20300</v>
      </c>
      <c r="I2045" s="16">
        <v>41464</v>
      </c>
      <c r="J2045" s="16" t="s">
        <v>19010</v>
      </c>
      <c r="K2045" s="16" t="s">
        <v>19011</v>
      </c>
      <c r="L2045" s="16" t="s">
        <v>4518</v>
      </c>
      <c r="M2045" s="16" t="s">
        <v>19012</v>
      </c>
      <c r="N2045" s="16" t="s">
        <v>20301</v>
      </c>
      <c r="O2045" s="16" t="s">
        <v>4885</v>
      </c>
      <c r="P2045" s="16">
        <v>41465</v>
      </c>
      <c r="Q2045" s="28" t="s">
        <v>455</v>
      </c>
      <c r="R2045" s="16" t="s">
        <v>20302</v>
      </c>
      <c r="S2045" s="16" t="s">
        <v>19013</v>
      </c>
      <c r="T2045" s="16" t="s">
        <v>14839</v>
      </c>
      <c r="U2045" s="16" t="s">
        <v>15049</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20303</v>
      </c>
      <c r="I2046" s="16">
        <v>41465</v>
      </c>
      <c r="J2046" s="16" t="s">
        <v>19014</v>
      </c>
      <c r="K2046" s="16" t="s">
        <v>19015</v>
      </c>
      <c r="L2046" s="16" t="s">
        <v>4518</v>
      </c>
      <c r="M2046" s="16" t="s">
        <v>19016</v>
      </c>
      <c r="N2046" s="16" t="s">
        <v>20314</v>
      </c>
      <c r="O2046" s="16" t="s">
        <v>4885</v>
      </c>
      <c r="P2046" s="16">
        <v>41466</v>
      </c>
      <c r="Q2046" s="28" t="s">
        <v>455</v>
      </c>
      <c r="R2046" s="16" t="s">
        <v>20304</v>
      </c>
      <c r="S2046" s="16" t="s">
        <v>19017</v>
      </c>
      <c r="T2046" s="16" t="s">
        <v>14839</v>
      </c>
      <c r="U2046" s="16" t="s">
        <v>15405</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20305</v>
      </c>
      <c r="I2047" s="16">
        <v>41464</v>
      </c>
      <c r="J2047" s="16" t="s">
        <v>19018</v>
      </c>
      <c r="K2047" s="16" t="s">
        <v>19019</v>
      </c>
      <c r="L2047" s="16" t="s">
        <v>4518</v>
      </c>
      <c r="M2047" s="16" t="s">
        <v>19020</v>
      </c>
      <c r="N2047" s="16" t="s">
        <v>20306</v>
      </c>
      <c r="O2047" s="16" t="s">
        <v>4885</v>
      </c>
      <c r="P2047" s="16">
        <v>41464</v>
      </c>
      <c r="Q2047" s="28" t="s">
        <v>455</v>
      </c>
      <c r="R2047" s="16" t="s">
        <v>20129</v>
      </c>
      <c r="S2047" s="16" t="s">
        <v>19021</v>
      </c>
      <c r="T2047" s="16" t="s">
        <v>14839</v>
      </c>
      <c r="U2047" s="16" t="s">
        <v>15049</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20336</v>
      </c>
      <c r="I2048" s="16">
        <v>41466</v>
      </c>
      <c r="J2048" s="16" t="s">
        <v>19022</v>
      </c>
      <c r="K2048" s="16" t="s">
        <v>19023</v>
      </c>
      <c r="L2048" s="16" t="s">
        <v>4518</v>
      </c>
      <c r="M2048" s="16" t="s">
        <v>19024</v>
      </c>
      <c r="N2048" s="16" t="s">
        <v>20337</v>
      </c>
      <c r="O2048" s="16" t="s">
        <v>4885</v>
      </c>
      <c r="P2048" s="16">
        <v>41466</v>
      </c>
      <c r="Q2048" s="28" t="s">
        <v>455</v>
      </c>
      <c r="R2048" s="16" t="s">
        <v>20338</v>
      </c>
      <c r="S2048" s="16" t="s">
        <v>19025</v>
      </c>
      <c r="T2048" s="16" t="s">
        <v>14839</v>
      </c>
      <c r="U2048" s="16" t="s">
        <v>15049</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20307</v>
      </c>
      <c r="I2049" s="16">
        <v>41457</v>
      </c>
      <c r="J2049" s="16" t="s">
        <v>19026</v>
      </c>
      <c r="K2049" s="16" t="s">
        <v>19027</v>
      </c>
      <c r="L2049" s="16" t="s">
        <v>19028</v>
      </c>
      <c r="M2049" s="16" t="s">
        <v>19029</v>
      </c>
      <c r="N2049" s="16" t="s">
        <v>20339</v>
      </c>
      <c r="O2049" s="16" t="s">
        <v>15542</v>
      </c>
      <c r="P2049" s="16">
        <v>41466</v>
      </c>
      <c r="Q2049" s="28" t="s">
        <v>455</v>
      </c>
      <c r="R2049" s="16" t="s">
        <v>19030</v>
      </c>
      <c r="S2049" s="16" t="s">
        <v>19030</v>
      </c>
      <c r="T2049" s="16" t="s">
        <v>14839</v>
      </c>
      <c r="U2049" s="16" t="s">
        <v>14931</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14089</v>
      </c>
      <c r="G2050" s="16" t="s">
        <v>3081</v>
      </c>
      <c r="H2050" s="16" t="s">
        <v>19858</v>
      </c>
      <c r="I2050" s="3">
        <v>41445</v>
      </c>
      <c r="J2050" s="16" t="s">
        <v>19031</v>
      </c>
      <c r="K2050" s="16" t="s">
        <v>19032</v>
      </c>
      <c r="L2050" s="16" t="s">
        <v>19033</v>
      </c>
      <c r="M2050" s="16" t="s">
        <v>19034</v>
      </c>
      <c r="N2050" s="16" t="s">
        <v>20031</v>
      </c>
      <c r="O2050" s="16" t="s">
        <v>12726</v>
      </c>
      <c r="P2050" s="3">
        <v>41449</v>
      </c>
      <c r="Q2050" s="28" t="s">
        <v>455</v>
      </c>
      <c r="R2050" s="16" t="s">
        <v>19859</v>
      </c>
      <c r="S2050" s="16" t="s">
        <v>19035</v>
      </c>
      <c r="T2050" s="16" t="s">
        <v>14839</v>
      </c>
      <c r="U2050" s="16" t="s">
        <v>15973</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14089</v>
      </c>
      <c r="G2051" s="16" t="s">
        <v>3081</v>
      </c>
      <c r="H2051" s="16" t="s">
        <v>19860</v>
      </c>
      <c r="I2051" s="3">
        <v>41445</v>
      </c>
      <c r="J2051" s="16" t="s">
        <v>19031</v>
      </c>
      <c r="K2051" s="16" t="s">
        <v>19036</v>
      </c>
      <c r="L2051" s="16" t="s">
        <v>19033</v>
      </c>
      <c r="M2051" s="16" t="s">
        <v>19037</v>
      </c>
      <c r="N2051" s="16" t="s">
        <v>20032</v>
      </c>
      <c r="O2051" s="16" t="s">
        <v>12652</v>
      </c>
      <c r="P2051" s="3">
        <v>41449</v>
      </c>
      <c r="Q2051" s="28" t="s">
        <v>455</v>
      </c>
      <c r="R2051" s="16" t="s">
        <v>19861</v>
      </c>
      <c r="S2051" s="16" t="s">
        <v>19038</v>
      </c>
      <c r="T2051" s="16" t="s">
        <v>14839</v>
      </c>
      <c r="U2051" s="16" t="s">
        <v>14931</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14089</v>
      </c>
      <c r="G2052" s="16" t="s">
        <v>8300</v>
      </c>
      <c r="H2052" s="16" t="s">
        <v>20033</v>
      </c>
      <c r="I2052" s="3">
        <v>41452</v>
      </c>
      <c r="J2052" s="16" t="s">
        <v>19039</v>
      </c>
      <c r="K2052" s="16" t="s">
        <v>19040</v>
      </c>
      <c r="L2052" s="16" t="s">
        <v>8303</v>
      </c>
      <c r="M2052" s="16" t="s">
        <v>19041</v>
      </c>
      <c r="N2052" s="16" t="s">
        <v>20034</v>
      </c>
      <c r="O2052" s="16" t="s">
        <v>12726</v>
      </c>
      <c r="P2052" s="3">
        <v>41452</v>
      </c>
      <c r="Q2052" s="28" t="s">
        <v>455</v>
      </c>
      <c r="R2052" s="16" t="s">
        <v>20035</v>
      </c>
      <c r="S2052" s="16" t="s">
        <v>19042</v>
      </c>
      <c r="T2052" s="16" t="s">
        <v>14839</v>
      </c>
      <c r="U2052" s="16" t="s">
        <v>15405</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14089</v>
      </c>
      <c r="G2053" s="16" t="s">
        <v>8300</v>
      </c>
      <c r="H2053" s="16" t="s">
        <v>20160</v>
      </c>
      <c r="I2053" s="3">
        <v>41452</v>
      </c>
      <c r="J2053" s="16" t="s">
        <v>19043</v>
      </c>
      <c r="K2053" s="16" t="s">
        <v>19044</v>
      </c>
      <c r="L2053" s="16" t="s">
        <v>8303</v>
      </c>
      <c r="M2053" s="16" t="s">
        <v>19045</v>
      </c>
      <c r="N2053" s="16" t="s">
        <v>20161</v>
      </c>
      <c r="O2053" s="16" t="s">
        <v>12726</v>
      </c>
      <c r="P2053" s="3">
        <v>41452</v>
      </c>
      <c r="Q2053" s="28" t="s">
        <v>455</v>
      </c>
      <c r="R2053" s="16" t="s">
        <v>20162</v>
      </c>
      <c r="S2053" s="16" t="s">
        <v>19046</v>
      </c>
      <c r="T2053" s="16" t="s">
        <v>14839</v>
      </c>
      <c r="U2053" s="16" t="s">
        <v>15405</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14089</v>
      </c>
      <c r="G2054" s="16" t="s">
        <v>13824</v>
      </c>
      <c r="H2054" s="16" t="s">
        <v>20036</v>
      </c>
      <c r="I2054" s="3">
        <v>41446</v>
      </c>
      <c r="J2054" s="16" t="s">
        <v>19047</v>
      </c>
      <c r="K2054" s="16" t="s">
        <v>19048</v>
      </c>
      <c r="L2054" s="16" t="s">
        <v>19049</v>
      </c>
      <c r="M2054" s="16" t="s">
        <v>19050</v>
      </c>
      <c r="N2054" s="16" t="s">
        <v>20037</v>
      </c>
      <c r="O2054" s="16" t="s">
        <v>19530</v>
      </c>
      <c r="P2054" s="3">
        <v>41449</v>
      </c>
      <c r="Q2054" s="28" t="s">
        <v>455</v>
      </c>
      <c r="R2054" s="16" t="s">
        <v>20038</v>
      </c>
      <c r="S2054" s="16" t="s">
        <v>19051</v>
      </c>
      <c r="T2054" s="16" t="s">
        <v>14839</v>
      </c>
      <c r="U2054" s="16" t="s">
        <v>14931</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14089</v>
      </c>
      <c r="G2055" s="16" t="s">
        <v>13846</v>
      </c>
      <c r="H2055" s="16" t="s">
        <v>19664</v>
      </c>
      <c r="I2055" s="3">
        <v>41437</v>
      </c>
      <c r="J2055" s="16" t="s">
        <v>19052</v>
      </c>
      <c r="K2055" s="16" t="s">
        <v>19053</v>
      </c>
      <c r="L2055" s="16" t="s">
        <v>19054</v>
      </c>
      <c r="M2055" s="16" t="s">
        <v>19055</v>
      </c>
      <c r="N2055" s="16" t="s">
        <v>19665</v>
      </c>
      <c r="O2055" s="16" t="s">
        <v>19308</v>
      </c>
      <c r="P2055" s="3">
        <v>41437</v>
      </c>
      <c r="Q2055" s="28" t="s">
        <v>455</v>
      </c>
      <c r="R2055" s="16" t="s">
        <v>19666</v>
      </c>
      <c r="S2055" s="16" t="s">
        <v>19056</v>
      </c>
      <c r="T2055" s="16" t="s">
        <v>14839</v>
      </c>
      <c r="U2055" s="16" t="s">
        <v>15405</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14089</v>
      </c>
      <c r="G2056" s="16" t="s">
        <v>13687</v>
      </c>
      <c r="H2056" s="16" t="s">
        <v>19862</v>
      </c>
      <c r="I2056" s="3">
        <v>41446</v>
      </c>
      <c r="J2056" s="16" t="s">
        <v>19057</v>
      </c>
      <c r="K2056" s="16" t="s">
        <v>19058</v>
      </c>
      <c r="L2056" s="16" t="s">
        <v>19059</v>
      </c>
      <c r="M2056" s="16" t="s">
        <v>20562</v>
      </c>
      <c r="N2056" s="16" t="s">
        <v>19863</v>
      </c>
      <c r="O2056" s="16" t="s">
        <v>12726</v>
      </c>
      <c r="P2056" s="3">
        <v>41449</v>
      </c>
      <c r="Q2056" s="28" t="s">
        <v>455</v>
      </c>
      <c r="R2056" s="16" t="s">
        <v>19864</v>
      </c>
      <c r="S2056" s="16" t="s">
        <v>19060</v>
      </c>
      <c r="T2056" s="16" t="s">
        <v>14839</v>
      </c>
      <c r="U2056" s="16" t="s">
        <v>18323</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14089</v>
      </c>
      <c r="G2057" s="16" t="s">
        <v>6199</v>
      </c>
      <c r="H2057" s="16" t="s">
        <v>19293</v>
      </c>
      <c r="I2057" s="3">
        <v>41416</v>
      </c>
      <c r="J2057" s="16" t="s">
        <v>19061</v>
      </c>
      <c r="K2057" s="16" t="s">
        <v>19062</v>
      </c>
      <c r="L2057" s="16" t="s">
        <v>6202</v>
      </c>
      <c r="M2057" s="16" t="s">
        <v>19063</v>
      </c>
      <c r="N2057" s="16" t="s">
        <v>19294</v>
      </c>
      <c r="O2057" s="16" t="s">
        <v>12031</v>
      </c>
      <c r="P2057" s="3">
        <v>41417</v>
      </c>
      <c r="Q2057" s="28" t="s">
        <v>455</v>
      </c>
      <c r="R2057" s="16" t="s">
        <v>19295</v>
      </c>
      <c r="S2057" s="16" t="s">
        <v>19064</v>
      </c>
      <c r="T2057" s="16" t="s">
        <v>14839</v>
      </c>
      <c r="U2057" s="16" t="s">
        <v>18323</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14089</v>
      </c>
      <c r="G2058" s="16" t="s">
        <v>13710</v>
      </c>
      <c r="H2058" s="16" t="s">
        <v>455</v>
      </c>
      <c r="I2058" s="16" t="s">
        <v>455</v>
      </c>
      <c r="J2058" s="16" t="s">
        <v>19065</v>
      </c>
      <c r="K2058" s="16" t="s">
        <v>19066</v>
      </c>
      <c r="L2058" s="16" t="s">
        <v>19067</v>
      </c>
      <c r="M2058" s="16" t="s">
        <v>19068</v>
      </c>
      <c r="N2058" s="16" t="s">
        <v>455</v>
      </c>
      <c r="O2058" s="16" t="s">
        <v>455</v>
      </c>
      <c r="P2058" s="16" t="s">
        <v>455</v>
      </c>
      <c r="Q2058" s="16" t="s">
        <v>19730</v>
      </c>
      <c r="R2058" s="16" t="s">
        <v>455</v>
      </c>
      <c r="S2058" s="16" t="s">
        <v>19069</v>
      </c>
      <c r="T2058" s="16" t="s">
        <v>14839</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14089</v>
      </c>
      <c r="G2059" s="16" t="s">
        <v>13726</v>
      </c>
      <c r="H2059" s="16" t="s">
        <v>20039</v>
      </c>
      <c r="I2059" s="3">
        <v>41450</v>
      </c>
      <c r="J2059" s="16" t="s">
        <v>19070</v>
      </c>
      <c r="K2059" s="16" t="s">
        <v>19071</v>
      </c>
      <c r="L2059" s="16" t="s">
        <v>18913</v>
      </c>
      <c r="M2059" s="16" t="s">
        <v>19072</v>
      </c>
      <c r="N2059" s="16" t="s">
        <v>20040</v>
      </c>
      <c r="O2059" s="16" t="s">
        <v>12726</v>
      </c>
      <c r="P2059" s="3">
        <v>41452</v>
      </c>
      <c r="Q2059" s="28" t="s">
        <v>455</v>
      </c>
      <c r="R2059" s="16" t="s">
        <v>20041</v>
      </c>
      <c r="S2059" s="16" t="s">
        <v>19073</v>
      </c>
      <c r="T2059" s="16" t="s">
        <v>14839</v>
      </c>
      <c r="U2059" s="16" t="s">
        <v>15405</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14089</v>
      </c>
      <c r="G2060" s="16" t="s">
        <v>6358</v>
      </c>
      <c r="H2060" s="16" t="s">
        <v>19348</v>
      </c>
      <c r="I2060" s="3">
        <v>41418</v>
      </c>
      <c r="J2060" s="16" t="s">
        <v>19074</v>
      </c>
      <c r="K2060" s="16" t="s">
        <v>19075</v>
      </c>
      <c r="L2060" s="16" t="s">
        <v>6361</v>
      </c>
      <c r="M2060" s="16" t="s">
        <v>19076</v>
      </c>
      <c r="N2060" s="16" t="s">
        <v>19349</v>
      </c>
      <c r="O2060" s="16" t="s">
        <v>11997</v>
      </c>
      <c r="P2060" s="3">
        <v>41421</v>
      </c>
      <c r="Q2060" s="28" t="s">
        <v>455</v>
      </c>
      <c r="R2060" s="16" t="s">
        <v>19350</v>
      </c>
      <c r="S2060" s="16" t="s">
        <v>19077</v>
      </c>
      <c r="T2060" s="16" t="s">
        <v>14839</v>
      </c>
      <c r="U2060" s="16" t="s">
        <v>14931</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19589</v>
      </c>
      <c r="I2061" s="3">
        <v>41432</v>
      </c>
      <c r="J2061" s="16" t="s">
        <v>19078</v>
      </c>
      <c r="K2061" s="16" t="s">
        <v>19079</v>
      </c>
      <c r="L2061" s="16" t="s">
        <v>19080</v>
      </c>
      <c r="M2061" s="16" t="s">
        <v>19081</v>
      </c>
      <c r="N2061" s="16" t="s">
        <v>19590</v>
      </c>
      <c r="O2061" s="16" t="s">
        <v>5625</v>
      </c>
      <c r="P2061" s="3">
        <v>41435</v>
      </c>
      <c r="Q2061" s="28" t="s">
        <v>19591</v>
      </c>
      <c r="R2061" s="16" t="s">
        <v>19592</v>
      </c>
      <c r="S2061" s="16" t="s">
        <v>19082</v>
      </c>
      <c r="T2061" s="16" t="s">
        <v>14839</v>
      </c>
      <c r="U2061" s="16" t="s">
        <v>17569</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19731</v>
      </c>
      <c r="I2062" s="3">
        <v>41416</v>
      </c>
      <c r="J2062" s="16" t="s">
        <v>19083</v>
      </c>
      <c r="K2062" s="16" t="s">
        <v>19084</v>
      </c>
      <c r="L2062" s="16" t="s">
        <v>9058</v>
      </c>
      <c r="M2062" s="16" t="s">
        <v>19085</v>
      </c>
      <c r="N2062" s="16" t="s">
        <v>19732</v>
      </c>
      <c r="O2062" s="16" t="s">
        <v>4885</v>
      </c>
      <c r="P2062" s="3">
        <v>41436</v>
      </c>
      <c r="Q2062" s="28" t="s">
        <v>455</v>
      </c>
      <c r="R2062" s="16" t="s">
        <v>19733</v>
      </c>
      <c r="S2062" s="16" t="s">
        <v>19086</v>
      </c>
      <c r="T2062" s="16" t="s">
        <v>14839</v>
      </c>
      <c r="U2062" s="16" t="s">
        <v>15405</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14089</v>
      </c>
      <c r="G2063" s="16" t="s">
        <v>13803</v>
      </c>
      <c r="H2063" s="16" t="s">
        <v>20042</v>
      </c>
      <c r="I2063" s="3">
        <v>41450</v>
      </c>
      <c r="J2063" s="16" t="s">
        <v>19107</v>
      </c>
      <c r="K2063" s="16" t="s">
        <v>19108</v>
      </c>
      <c r="L2063" s="16" t="s">
        <v>19109</v>
      </c>
      <c r="M2063" s="16" t="s">
        <v>19110</v>
      </c>
      <c r="N2063" s="16" t="s">
        <v>20043</v>
      </c>
      <c r="O2063" s="16" t="s">
        <v>11997</v>
      </c>
      <c r="P2063" s="3">
        <v>41452</v>
      </c>
      <c r="Q2063" s="28" t="s">
        <v>455</v>
      </c>
      <c r="R2063" s="16" t="s">
        <v>20044</v>
      </c>
      <c r="S2063" s="16" t="s">
        <v>19111</v>
      </c>
      <c r="T2063" s="16" t="s">
        <v>14839</v>
      </c>
      <c r="U2063" s="16" t="s">
        <v>14931</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14089</v>
      </c>
      <c r="G2064" s="16" t="s">
        <v>13838</v>
      </c>
      <c r="H2064" s="16" t="s">
        <v>19424</v>
      </c>
      <c r="I2064" s="3">
        <v>41422</v>
      </c>
      <c r="J2064" s="16" t="s">
        <v>19112</v>
      </c>
      <c r="K2064" s="16" t="s">
        <v>19113</v>
      </c>
      <c r="L2064" s="16" t="s">
        <v>19114</v>
      </c>
      <c r="M2064" s="16" t="s">
        <v>18905</v>
      </c>
      <c r="N2064" s="16" t="s">
        <v>19425</v>
      </c>
      <c r="O2064" s="16" t="s">
        <v>11997</v>
      </c>
      <c r="P2064" s="3">
        <v>41422</v>
      </c>
      <c r="Q2064" s="28" t="s">
        <v>455</v>
      </c>
      <c r="R2064" s="16" t="s">
        <v>19426</v>
      </c>
      <c r="S2064" s="16" t="s">
        <v>19115</v>
      </c>
      <c r="T2064" s="16" t="s">
        <v>14839</v>
      </c>
      <c r="U2064" s="16" t="s">
        <v>15405</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14089</v>
      </c>
      <c r="G2065" s="16" t="s">
        <v>13844</v>
      </c>
      <c r="H2065" s="16" t="s">
        <v>19296</v>
      </c>
      <c r="I2065" s="3">
        <v>41416</v>
      </c>
      <c r="J2065" s="16" t="s">
        <v>19116</v>
      </c>
      <c r="K2065" s="16" t="s">
        <v>19117</v>
      </c>
      <c r="L2065" s="16" t="s">
        <v>19118</v>
      </c>
      <c r="M2065" s="16" t="s">
        <v>19119</v>
      </c>
      <c r="N2065" s="16" t="s">
        <v>19297</v>
      </c>
      <c r="O2065" s="16" t="s">
        <v>12652</v>
      </c>
      <c r="P2065" s="3">
        <v>41417</v>
      </c>
      <c r="Q2065" s="28" t="s">
        <v>455</v>
      </c>
      <c r="R2065" s="16" t="s">
        <v>19298</v>
      </c>
      <c r="S2065" s="16" t="s">
        <v>19120</v>
      </c>
      <c r="T2065" s="16" t="s">
        <v>14839</v>
      </c>
      <c r="U2065" s="16" t="s">
        <v>14931</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14089</v>
      </c>
      <c r="G2066" s="16" t="s">
        <v>13851</v>
      </c>
      <c r="H2066" s="16" t="s">
        <v>19299</v>
      </c>
      <c r="I2066" s="3">
        <v>41417</v>
      </c>
      <c r="J2066" s="16" t="s">
        <v>19121</v>
      </c>
      <c r="K2066" s="16" t="s">
        <v>19122</v>
      </c>
      <c r="L2066" s="16" t="s">
        <v>19123</v>
      </c>
      <c r="M2066" s="16" t="s">
        <v>19124</v>
      </c>
      <c r="N2066" s="16" t="s">
        <v>19351</v>
      </c>
      <c r="O2066" s="16" t="s">
        <v>11997</v>
      </c>
      <c r="P2066" s="3">
        <v>41418</v>
      </c>
      <c r="Q2066" s="28" t="s">
        <v>455</v>
      </c>
      <c r="R2066" s="16" t="s">
        <v>19300</v>
      </c>
      <c r="S2066" s="16" t="s">
        <v>19125</v>
      </c>
      <c r="T2066" s="16" t="s">
        <v>14839</v>
      </c>
      <c r="U2066" s="16" t="s">
        <v>14931</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14089</v>
      </c>
      <c r="G2067" s="16" t="s">
        <v>13858</v>
      </c>
      <c r="H2067" s="16" t="s">
        <v>19734</v>
      </c>
      <c r="I2067" s="3">
        <v>41442</v>
      </c>
      <c r="J2067" s="16" t="s">
        <v>19126</v>
      </c>
      <c r="K2067" s="16" t="s">
        <v>19127</v>
      </c>
      <c r="L2067" s="16" t="s">
        <v>18887</v>
      </c>
      <c r="M2067" s="16" t="s">
        <v>19128</v>
      </c>
      <c r="N2067" s="16" t="s">
        <v>19735</v>
      </c>
      <c r="O2067" s="16" t="s">
        <v>12031</v>
      </c>
      <c r="P2067" s="3">
        <v>41430</v>
      </c>
      <c r="Q2067" s="28" t="s">
        <v>455</v>
      </c>
      <c r="R2067" s="16" t="s">
        <v>19736</v>
      </c>
      <c r="S2067" s="16" t="s">
        <v>19129</v>
      </c>
      <c r="T2067" s="16" t="s">
        <v>14839</v>
      </c>
      <c r="U2067" s="16" t="s">
        <v>15405</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14089</v>
      </c>
      <c r="G2068" s="16" t="s">
        <v>13851</v>
      </c>
      <c r="H2068" s="16" t="s">
        <v>19301</v>
      </c>
      <c r="I2068" s="3">
        <v>41417</v>
      </c>
      <c r="J2068" s="16" t="s">
        <v>19130</v>
      </c>
      <c r="K2068" s="16" t="s">
        <v>19131</v>
      </c>
      <c r="L2068" s="16" t="s">
        <v>19123</v>
      </c>
      <c r="M2068" s="16" t="s">
        <v>19132</v>
      </c>
      <c r="N2068" s="16" t="s">
        <v>19302</v>
      </c>
      <c r="O2068" s="16" t="s">
        <v>12031</v>
      </c>
      <c r="P2068" s="3">
        <v>41430</v>
      </c>
      <c r="Q2068" s="28" t="s">
        <v>455</v>
      </c>
      <c r="R2068" s="16" t="s">
        <v>19303</v>
      </c>
      <c r="S2068" s="16" t="s">
        <v>19133</v>
      </c>
      <c r="T2068" s="16" t="s">
        <v>14839</v>
      </c>
      <c r="U2068" s="16" t="s">
        <v>19304</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14089</v>
      </c>
      <c r="G2069" s="16" t="s">
        <v>13862</v>
      </c>
      <c r="H2069" s="16" t="s">
        <v>19865</v>
      </c>
      <c r="I2069" s="3">
        <v>41445</v>
      </c>
      <c r="J2069" s="16" t="s">
        <v>19134</v>
      </c>
      <c r="K2069" s="16" t="s">
        <v>19135</v>
      </c>
      <c r="L2069" s="16" t="s">
        <v>19136</v>
      </c>
      <c r="M2069" s="16" t="s">
        <v>19137</v>
      </c>
      <c r="N2069" s="16" t="s">
        <v>19866</v>
      </c>
      <c r="O2069" s="16" t="s">
        <v>12726</v>
      </c>
      <c r="P2069" s="3">
        <v>41446</v>
      </c>
      <c r="Q2069" s="28" t="s">
        <v>455</v>
      </c>
      <c r="R2069" s="16" t="s">
        <v>19867</v>
      </c>
      <c r="S2069" s="16" t="s">
        <v>19138</v>
      </c>
      <c r="T2069" s="16" t="s">
        <v>14839</v>
      </c>
      <c r="U2069" s="16" t="s">
        <v>15049</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14089</v>
      </c>
      <c r="G2070" s="16" t="s">
        <v>13863</v>
      </c>
      <c r="H2070" s="16" t="s">
        <v>19593</v>
      </c>
      <c r="I2070" s="3">
        <v>41422</v>
      </c>
      <c r="J2070" s="16" t="s">
        <v>19139</v>
      </c>
      <c r="K2070" s="16" t="s">
        <v>19140</v>
      </c>
      <c r="L2070" s="16" t="s">
        <v>19141</v>
      </c>
      <c r="M2070" s="16" t="s">
        <v>19142</v>
      </c>
      <c r="N2070" s="16" t="s">
        <v>19594</v>
      </c>
      <c r="O2070" s="16" t="s">
        <v>12726</v>
      </c>
      <c r="P2070" s="3">
        <v>41432</v>
      </c>
      <c r="Q2070" s="28" t="s">
        <v>455</v>
      </c>
      <c r="R2070" s="16" t="s">
        <v>19595</v>
      </c>
      <c r="S2070" s="16" t="s">
        <v>19143</v>
      </c>
      <c r="T2070" s="16" t="s">
        <v>14839</v>
      </c>
      <c r="U2070" s="16" t="s">
        <v>15405</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14089</v>
      </c>
      <c r="G2071" s="16" t="s">
        <v>1732</v>
      </c>
      <c r="H2071" s="16" t="s">
        <v>19596</v>
      </c>
      <c r="I2071" s="3">
        <v>41423</v>
      </c>
      <c r="J2071" s="16" t="s">
        <v>19144</v>
      </c>
      <c r="K2071" s="16" t="s">
        <v>19145</v>
      </c>
      <c r="L2071" s="16" t="s">
        <v>4331</v>
      </c>
      <c r="M2071" s="16" t="s">
        <v>19146</v>
      </c>
      <c r="N2071" s="16" t="s">
        <v>19597</v>
      </c>
      <c r="O2071" s="16" t="s">
        <v>11997</v>
      </c>
      <c r="P2071" s="3">
        <v>41432</v>
      </c>
      <c r="Q2071" s="28" t="s">
        <v>455</v>
      </c>
      <c r="R2071" s="16" t="s">
        <v>4086</v>
      </c>
      <c r="S2071" s="16" t="s">
        <v>19147</v>
      </c>
      <c r="T2071" s="16" t="s">
        <v>14839</v>
      </c>
      <c r="U2071" s="16" t="s">
        <v>14931</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14089</v>
      </c>
      <c r="G2072" s="16" t="s">
        <v>1732</v>
      </c>
      <c r="H2072" s="16" t="s">
        <v>19427</v>
      </c>
      <c r="I2072" s="3">
        <v>41423</v>
      </c>
      <c r="J2072" s="16" t="s">
        <v>19148</v>
      </c>
      <c r="K2072" s="16" t="s">
        <v>19149</v>
      </c>
      <c r="L2072" s="16" t="s">
        <v>4331</v>
      </c>
      <c r="M2072" s="16" t="s">
        <v>19150</v>
      </c>
      <c r="N2072" s="16" t="s">
        <v>19428</v>
      </c>
      <c r="O2072" s="16" t="s">
        <v>11997</v>
      </c>
      <c r="P2072" s="3">
        <v>41423</v>
      </c>
      <c r="Q2072" s="28" t="s">
        <v>455</v>
      </c>
      <c r="R2072" s="16" t="s">
        <v>19429</v>
      </c>
      <c r="S2072" s="16" t="s">
        <v>19151</v>
      </c>
      <c r="T2072" s="16" t="s">
        <v>14839</v>
      </c>
      <c r="U2072" s="16" t="s">
        <v>15405</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14089</v>
      </c>
      <c r="G2073" s="16" t="s">
        <v>1732</v>
      </c>
      <c r="H2073" s="16" t="s">
        <v>19598</v>
      </c>
      <c r="I2073" s="3">
        <v>41423</v>
      </c>
      <c r="J2073" s="16" t="s">
        <v>19152</v>
      </c>
      <c r="K2073" s="16" t="s">
        <v>19153</v>
      </c>
      <c r="L2073" s="16" t="s">
        <v>4331</v>
      </c>
      <c r="M2073" s="16" t="s">
        <v>19154</v>
      </c>
      <c r="N2073" s="16" t="s">
        <v>19599</v>
      </c>
      <c r="O2073" s="16" t="s">
        <v>11997</v>
      </c>
      <c r="P2073" s="3">
        <v>41432</v>
      </c>
      <c r="Q2073" s="28" t="s">
        <v>455</v>
      </c>
      <c r="R2073" s="16" t="s">
        <v>4086</v>
      </c>
      <c r="S2073" s="16" t="s">
        <v>19155</v>
      </c>
      <c r="T2073" s="16" t="s">
        <v>14839</v>
      </c>
      <c r="U2073" s="16" t="s">
        <v>14931</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14089</v>
      </c>
      <c r="G2074" s="16" t="s">
        <v>1780</v>
      </c>
      <c r="H2074" s="16" t="s">
        <v>19526</v>
      </c>
      <c r="I2074" s="3">
        <v>41428</v>
      </c>
      <c r="J2074" s="16" t="s">
        <v>19156</v>
      </c>
      <c r="K2074" s="16" t="s">
        <v>19157</v>
      </c>
      <c r="L2074" s="16" t="s">
        <v>4353</v>
      </c>
      <c r="M2074" s="16" t="s">
        <v>19158</v>
      </c>
      <c r="N2074" s="16" t="s">
        <v>19600</v>
      </c>
      <c r="O2074" s="16" t="s">
        <v>14586</v>
      </c>
      <c r="P2074" s="3">
        <v>41432</v>
      </c>
      <c r="Q2074" s="28" t="s">
        <v>455</v>
      </c>
      <c r="R2074" s="16" t="s">
        <v>19527</v>
      </c>
      <c r="S2074" s="16" t="s">
        <v>19159</v>
      </c>
      <c r="T2074" s="16" t="s">
        <v>14839</v>
      </c>
      <c r="U2074" s="16" t="s">
        <v>14931</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14089</v>
      </c>
      <c r="G2075" s="16" t="s">
        <v>1780</v>
      </c>
      <c r="H2075" s="16" t="s">
        <v>19528</v>
      </c>
      <c r="I2075" s="3">
        <v>41428</v>
      </c>
      <c r="J2075" s="16" t="s">
        <v>19160</v>
      </c>
      <c r="K2075" s="16" t="s">
        <v>19161</v>
      </c>
      <c r="L2075" s="16" t="s">
        <v>4353</v>
      </c>
      <c r="M2075" s="16" t="s">
        <v>19158</v>
      </c>
      <c r="N2075" s="16" t="s">
        <v>19529</v>
      </c>
      <c r="O2075" s="16" t="s">
        <v>19530</v>
      </c>
      <c r="P2075" s="3">
        <v>41429</v>
      </c>
      <c r="Q2075" s="28" t="s">
        <v>455</v>
      </c>
      <c r="R2075" s="16" t="s">
        <v>19531</v>
      </c>
      <c r="S2075" s="16" t="s">
        <v>19162</v>
      </c>
      <c r="T2075" s="16" t="s">
        <v>14839</v>
      </c>
      <c r="U2075" s="16" t="s">
        <v>15405</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14089</v>
      </c>
      <c r="G2076" s="16" t="s">
        <v>1780</v>
      </c>
      <c r="H2076" s="16" t="s">
        <v>19532</v>
      </c>
      <c r="I2076" s="3">
        <v>41428</v>
      </c>
      <c r="J2076" s="16" t="s">
        <v>19163</v>
      </c>
      <c r="K2076" s="16" t="s">
        <v>19164</v>
      </c>
      <c r="L2076" s="16" t="s">
        <v>4353</v>
      </c>
      <c r="M2076" s="16" t="s">
        <v>19165</v>
      </c>
      <c r="N2076" s="16" t="s">
        <v>19533</v>
      </c>
      <c r="O2076" s="16" t="s">
        <v>14586</v>
      </c>
      <c r="P2076" s="3">
        <v>41430</v>
      </c>
      <c r="Q2076" s="28" t="s">
        <v>455</v>
      </c>
      <c r="R2076" s="16" t="s">
        <v>19534</v>
      </c>
      <c r="S2076" s="16" t="s">
        <v>19166</v>
      </c>
      <c r="T2076" s="16" t="s">
        <v>14839</v>
      </c>
      <c r="U2076" s="16" t="s">
        <v>18662</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14089</v>
      </c>
      <c r="G2077" s="16" t="s">
        <v>1780</v>
      </c>
      <c r="H2077" s="16" t="s">
        <v>19535</v>
      </c>
      <c r="I2077" s="3">
        <v>41428</v>
      </c>
      <c r="J2077" s="16" t="s">
        <v>19167</v>
      </c>
      <c r="K2077" s="16" t="s">
        <v>19168</v>
      </c>
      <c r="L2077" s="16" t="s">
        <v>4353</v>
      </c>
      <c r="M2077" s="16" t="s">
        <v>19165</v>
      </c>
      <c r="N2077" s="16" t="s">
        <v>19536</v>
      </c>
      <c r="O2077" s="16" t="s">
        <v>14586</v>
      </c>
      <c r="P2077" s="3">
        <v>41429</v>
      </c>
      <c r="Q2077" s="28" t="s">
        <v>455</v>
      </c>
      <c r="R2077" s="16" t="s">
        <v>19537</v>
      </c>
      <c r="S2077" s="16" t="s">
        <v>19169</v>
      </c>
      <c r="T2077" s="16" t="s">
        <v>14839</v>
      </c>
      <c r="U2077" s="16" t="s">
        <v>17569</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14089</v>
      </c>
      <c r="G2078" s="16" t="s">
        <v>1780</v>
      </c>
      <c r="H2078" s="16" t="s">
        <v>19538</v>
      </c>
      <c r="I2078" s="3">
        <v>41429</v>
      </c>
      <c r="J2078" s="16" t="s">
        <v>19170</v>
      </c>
      <c r="K2078" s="16" t="s">
        <v>19171</v>
      </c>
      <c r="L2078" s="16" t="s">
        <v>4353</v>
      </c>
      <c r="M2078" s="16" t="s">
        <v>19172</v>
      </c>
      <c r="N2078" s="16" t="s">
        <v>19539</v>
      </c>
      <c r="O2078" s="16" t="s">
        <v>19540</v>
      </c>
      <c r="P2078" s="3">
        <v>41429</v>
      </c>
      <c r="Q2078" s="28" t="s">
        <v>455</v>
      </c>
      <c r="R2078" s="16" t="s">
        <v>19541</v>
      </c>
      <c r="S2078" s="16" t="s">
        <v>19173</v>
      </c>
      <c r="T2078" s="16" t="s">
        <v>14839</v>
      </c>
      <c r="U2078" s="16" t="s">
        <v>17569</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14089</v>
      </c>
      <c r="G2079" s="16" t="s">
        <v>215</v>
      </c>
      <c r="H2079" s="16" t="s">
        <v>19868</v>
      </c>
      <c r="I2079" s="3">
        <v>41443</v>
      </c>
      <c r="J2079" s="16" t="s">
        <v>19174</v>
      </c>
      <c r="K2079" s="16" t="s">
        <v>19175</v>
      </c>
      <c r="L2079" s="16" t="s">
        <v>4222</v>
      </c>
      <c r="M2079" s="16" t="s">
        <v>19176</v>
      </c>
      <c r="N2079" s="16" t="s">
        <v>19869</v>
      </c>
      <c r="O2079" s="16" t="s">
        <v>12652</v>
      </c>
      <c r="P2079" s="3">
        <v>41444</v>
      </c>
      <c r="Q2079" s="28" t="s">
        <v>455</v>
      </c>
      <c r="R2079" s="16" t="s">
        <v>19870</v>
      </c>
      <c r="S2079" s="16" t="s">
        <v>19177</v>
      </c>
      <c r="T2079" s="16" t="s">
        <v>14839</v>
      </c>
      <c r="U2079" s="16" t="s">
        <v>17569</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14089</v>
      </c>
      <c r="G2080" s="16" t="s">
        <v>215</v>
      </c>
      <c r="H2080" s="16" t="s">
        <v>19871</v>
      </c>
      <c r="I2080" s="3">
        <v>41444</v>
      </c>
      <c r="J2080" s="16" t="s">
        <v>19178</v>
      </c>
      <c r="K2080" s="16" t="s">
        <v>19179</v>
      </c>
      <c r="L2080" s="16" t="s">
        <v>4222</v>
      </c>
      <c r="M2080" s="16" t="s">
        <v>19176</v>
      </c>
      <c r="N2080" s="16" t="s">
        <v>19872</v>
      </c>
      <c r="O2080" s="16" t="s">
        <v>12726</v>
      </c>
      <c r="P2080" s="3">
        <v>41444</v>
      </c>
      <c r="Q2080" s="28" t="s">
        <v>455</v>
      </c>
      <c r="R2080" s="16" t="s">
        <v>19873</v>
      </c>
      <c r="S2080" s="16" t="s">
        <v>19180</v>
      </c>
      <c r="T2080" s="16" t="s">
        <v>14839</v>
      </c>
      <c r="U2080" s="16" t="s">
        <v>17850</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20578</v>
      </c>
      <c r="I2081" s="3">
        <v>41452</v>
      </c>
      <c r="J2081" s="16" t="s">
        <v>19181</v>
      </c>
      <c r="K2081" s="16" t="s">
        <v>19182</v>
      </c>
      <c r="L2081" s="16" t="s">
        <v>19183</v>
      </c>
      <c r="M2081" s="16" t="s">
        <v>19184</v>
      </c>
      <c r="N2081" s="16" t="s">
        <v>20579</v>
      </c>
      <c r="O2081" s="16" t="s">
        <v>20580</v>
      </c>
      <c r="P2081" s="16">
        <v>41506</v>
      </c>
      <c r="Q2081" s="28" t="s">
        <v>455</v>
      </c>
      <c r="R2081" s="16" t="s">
        <v>20581</v>
      </c>
      <c r="S2081" s="16" t="s">
        <v>19185</v>
      </c>
      <c r="T2081" s="16" t="s">
        <v>14839</v>
      </c>
      <c r="U2081" s="16" t="s">
        <v>15049</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14089</v>
      </c>
      <c r="G2082" s="16" t="s">
        <v>215</v>
      </c>
      <c r="H2082" s="16" t="s">
        <v>19874</v>
      </c>
      <c r="I2082" s="3">
        <v>41444</v>
      </c>
      <c r="J2082" s="16" t="s">
        <v>19186</v>
      </c>
      <c r="K2082" s="16" t="s">
        <v>19187</v>
      </c>
      <c r="L2082" s="16" t="s">
        <v>4222</v>
      </c>
      <c r="M2082" s="16" t="s">
        <v>19176</v>
      </c>
      <c r="N2082" s="16" t="s">
        <v>19875</v>
      </c>
      <c r="O2082" s="16" t="s">
        <v>12726</v>
      </c>
      <c r="P2082" s="3">
        <v>41444</v>
      </c>
      <c r="Q2082" s="28" t="s">
        <v>455</v>
      </c>
      <c r="R2082" s="16" t="s">
        <v>19876</v>
      </c>
      <c r="S2082" s="16" t="s">
        <v>19188</v>
      </c>
      <c r="T2082" s="16" t="s">
        <v>14839</v>
      </c>
      <c r="U2082" s="16" t="s">
        <v>15405</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16135</v>
      </c>
      <c r="K2083" s="16" t="s">
        <v>19189</v>
      </c>
      <c r="L2083" s="16" t="s">
        <v>16137</v>
      </c>
      <c r="M2083" s="16" t="s">
        <v>16138</v>
      </c>
      <c r="N2083" s="16" t="s">
        <v>455</v>
      </c>
      <c r="O2083" s="16" t="s">
        <v>455</v>
      </c>
      <c r="P2083" s="16" t="s">
        <v>455</v>
      </c>
      <c r="Q2083" s="28" t="s">
        <v>20251</v>
      </c>
      <c r="R2083" s="16" t="s">
        <v>455</v>
      </c>
      <c r="S2083" s="16" t="s">
        <v>19190</v>
      </c>
      <c r="T2083" s="16" t="s">
        <v>14839</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19601</v>
      </c>
      <c r="I2084" s="3">
        <v>41451</v>
      </c>
      <c r="J2084" s="16" t="s">
        <v>19191</v>
      </c>
      <c r="K2084" s="16" t="s">
        <v>19192</v>
      </c>
      <c r="L2084" s="16" t="s">
        <v>19193</v>
      </c>
      <c r="M2084" s="16" t="s">
        <v>19194</v>
      </c>
      <c r="N2084" s="16" t="s">
        <v>19667</v>
      </c>
      <c r="O2084" s="16" t="s">
        <v>4594</v>
      </c>
      <c r="P2084" s="3">
        <v>41437</v>
      </c>
      <c r="Q2084" s="28" t="s">
        <v>455</v>
      </c>
      <c r="R2084" s="16" t="s">
        <v>19580</v>
      </c>
      <c r="S2084" s="16" t="s">
        <v>19195</v>
      </c>
      <c r="T2084" s="16" t="s">
        <v>14839</v>
      </c>
      <c r="U2084" s="16" t="s">
        <v>15049</v>
      </c>
      <c r="V2084" s="16">
        <v>20</v>
      </c>
      <c r="W2084" s="16">
        <v>23</v>
      </c>
      <c r="X2084" s="16">
        <v>13</v>
      </c>
      <c r="Y2084" s="16">
        <v>44</v>
      </c>
      <c r="Z2084" s="16">
        <v>13</v>
      </c>
      <c r="AA2084" s="16">
        <v>98</v>
      </c>
      <c r="AB2084" s="16" t="s">
        <v>455</v>
      </c>
      <c r="AC2084" s="16" t="s">
        <v>455</v>
      </c>
      <c r="AD2084" s="16" t="s">
        <v>455</v>
      </c>
    </row>
    <row r="2085" spans="1:30" s="16" customFormat="1" ht="15">
      <c r="A2085" s="16" t="s">
        <v>19430</v>
      </c>
      <c r="B2085" s="16">
        <v>6862</v>
      </c>
      <c r="C2085" s="3">
        <v>41411</v>
      </c>
      <c r="D2085" s="3">
        <v>41456</v>
      </c>
      <c r="E2085" s="16" t="s">
        <v>1454</v>
      </c>
      <c r="F2085" s="16" t="s">
        <v>14089</v>
      </c>
      <c r="G2085" s="16" t="s">
        <v>1544</v>
      </c>
      <c r="H2085" s="16" t="s">
        <v>455</v>
      </c>
      <c r="I2085" s="16" t="s">
        <v>455</v>
      </c>
      <c r="J2085" s="16" t="s">
        <v>19196</v>
      </c>
      <c r="K2085" s="16" t="s">
        <v>19197</v>
      </c>
      <c r="L2085" s="16" t="s">
        <v>19198</v>
      </c>
      <c r="M2085" s="16" t="s">
        <v>19199</v>
      </c>
      <c r="N2085" s="16" t="s">
        <v>455</v>
      </c>
      <c r="O2085" s="16" t="s">
        <v>455</v>
      </c>
      <c r="P2085" s="16" t="s">
        <v>455</v>
      </c>
      <c r="Q2085" s="16" t="s">
        <v>19431</v>
      </c>
      <c r="R2085" s="16" t="s">
        <v>455</v>
      </c>
      <c r="S2085" s="16" t="s">
        <v>19200</v>
      </c>
      <c r="T2085" s="16" t="s">
        <v>14839</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14089</v>
      </c>
      <c r="G2086" s="16" t="s">
        <v>1661</v>
      </c>
      <c r="H2086" s="16" t="s">
        <v>20582</v>
      </c>
      <c r="I2086" s="16">
        <v>41500</v>
      </c>
      <c r="J2086" s="16" t="s">
        <v>19196</v>
      </c>
      <c r="K2086" s="16" t="s">
        <v>19553</v>
      </c>
      <c r="L2086" s="16" t="s">
        <v>19198</v>
      </c>
      <c r="M2086" s="16" t="s">
        <v>19199</v>
      </c>
      <c r="N2086" s="16" t="s">
        <v>20583</v>
      </c>
      <c r="O2086" s="16" t="s">
        <v>20584</v>
      </c>
      <c r="P2086" s="3">
        <v>41500</v>
      </c>
      <c r="Q2086" s="28" t="s">
        <v>20464</v>
      </c>
      <c r="R2086" s="16" t="s">
        <v>20585</v>
      </c>
      <c r="S2086" s="16" t="s">
        <v>19200</v>
      </c>
      <c r="T2086" s="16" t="s">
        <v>14839</v>
      </c>
      <c r="U2086" s="16" t="s">
        <v>15049</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20045</v>
      </c>
      <c r="I2087" s="3">
        <v>41451</v>
      </c>
      <c r="J2087" s="16" t="s">
        <v>19737</v>
      </c>
      <c r="K2087" s="16" t="s">
        <v>19738</v>
      </c>
      <c r="L2087" s="16" t="s">
        <v>4443</v>
      </c>
      <c r="M2087" s="16" t="s">
        <v>19739</v>
      </c>
      <c r="N2087" s="16" t="s">
        <v>20046</v>
      </c>
      <c r="O2087" s="16" t="s">
        <v>20047</v>
      </c>
      <c r="P2087" s="3">
        <v>41452</v>
      </c>
      <c r="Q2087" s="28" t="s">
        <v>455</v>
      </c>
      <c r="R2087" s="16" t="s">
        <v>20048</v>
      </c>
      <c r="S2087" s="16" t="s">
        <v>19740</v>
      </c>
      <c r="T2087" s="16" t="s">
        <v>14839</v>
      </c>
      <c r="U2087" s="16" t="s">
        <v>20049</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14089</v>
      </c>
      <c r="G2088" s="16" t="s">
        <v>8688</v>
      </c>
      <c r="H2088" s="16" t="s">
        <v>20163</v>
      </c>
      <c r="I2088" s="3">
        <v>41453</v>
      </c>
      <c r="J2088" s="16" t="s">
        <v>19741</v>
      </c>
      <c r="K2088" s="16" t="s">
        <v>19742</v>
      </c>
      <c r="L2088" s="16" t="s">
        <v>8691</v>
      </c>
      <c r="M2088" s="16" t="s">
        <v>19743</v>
      </c>
      <c r="N2088" s="16" t="s">
        <v>20164</v>
      </c>
      <c r="O2088" s="16" t="s">
        <v>14586</v>
      </c>
      <c r="P2088" s="3">
        <v>41457</v>
      </c>
      <c r="Q2088" s="28" t="s">
        <v>455</v>
      </c>
      <c r="R2088" s="16" t="s">
        <v>20165</v>
      </c>
      <c r="S2088" s="16" t="s">
        <v>19744</v>
      </c>
      <c r="T2088" s="16" t="s">
        <v>14839</v>
      </c>
      <c r="U2088" s="16" t="s">
        <v>14931</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14089</v>
      </c>
      <c r="G2089" s="16" t="s">
        <v>13816</v>
      </c>
      <c r="H2089" s="16" t="s">
        <v>20050</v>
      </c>
      <c r="I2089" s="3">
        <v>41452</v>
      </c>
      <c r="J2089" s="16" t="s">
        <v>19877</v>
      </c>
      <c r="K2089" s="16" t="s">
        <v>19878</v>
      </c>
      <c r="L2089" s="16" t="s">
        <v>19003</v>
      </c>
      <c r="M2089" s="16" t="s">
        <v>19879</v>
      </c>
      <c r="N2089" s="16" t="s">
        <v>20166</v>
      </c>
      <c r="O2089" s="16" t="s">
        <v>14586</v>
      </c>
      <c r="P2089" s="3">
        <v>41452</v>
      </c>
      <c r="Q2089" s="16" t="s">
        <v>4086</v>
      </c>
      <c r="R2089" s="16" t="s">
        <v>20051</v>
      </c>
      <c r="S2089" s="16" t="s">
        <v>19880</v>
      </c>
      <c r="T2089" s="16" t="s">
        <v>14839</v>
      </c>
      <c r="U2089" s="16" t="s">
        <v>17569</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20252</v>
      </c>
      <c r="K2090" t="s">
        <v>20253</v>
      </c>
      <c r="L2090" t="s">
        <v>17366</v>
      </c>
      <c r="M2090" t="s">
        <v>20254</v>
      </c>
      <c r="N2090" s="16" t="s">
        <v>455</v>
      </c>
      <c r="O2090" s="16" t="s">
        <v>455</v>
      </c>
      <c r="P2090" s="16" t="s">
        <v>455</v>
      </c>
      <c r="Q2090" t="s">
        <v>20255</v>
      </c>
      <c r="R2090" s="16" t="s">
        <v>455</v>
      </c>
      <c r="S2090" t="s">
        <v>17999</v>
      </c>
      <c r="T2090" t="s">
        <v>14839</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20315</v>
      </c>
      <c r="L2091" t="s">
        <v>4263</v>
      </c>
      <c r="M2091" t="s">
        <v>20316</v>
      </c>
      <c r="N2091" s="16" t="s">
        <v>455</v>
      </c>
      <c r="O2091" s="16" t="s">
        <v>455</v>
      </c>
      <c r="P2091" s="16" t="s">
        <v>455</v>
      </c>
      <c r="Q2091" t="s">
        <v>20586</v>
      </c>
      <c r="R2091" s="16" t="s">
        <v>455</v>
      </c>
      <c r="S2091" t="s">
        <v>9596</v>
      </c>
      <c r="T2091" t="s">
        <v>14839</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20317</v>
      </c>
      <c r="L2092" t="s">
        <v>4458</v>
      </c>
      <c r="M2092" t="s">
        <v>2210</v>
      </c>
      <c r="N2092" s="16" t="s">
        <v>455</v>
      </c>
      <c r="O2092" s="16" t="s">
        <v>455</v>
      </c>
      <c r="P2092" s="16" t="s">
        <v>455</v>
      </c>
      <c r="Q2092" t="s">
        <v>20587</v>
      </c>
      <c r="R2092" s="16" t="s">
        <v>455</v>
      </c>
      <c r="S2092" t="s">
        <v>9876</v>
      </c>
      <c r="T2092" t="s">
        <v>14839</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20588</v>
      </c>
      <c r="I2093" s="16">
        <v>41499</v>
      </c>
      <c r="J2093" t="s">
        <v>20565</v>
      </c>
      <c r="K2093" t="s">
        <v>20566</v>
      </c>
      <c r="L2093" t="s">
        <v>20567</v>
      </c>
      <c r="M2093" t="s">
        <v>20568</v>
      </c>
      <c r="N2093" s="16" t="s">
        <v>20589</v>
      </c>
      <c r="O2093" s="16" t="s">
        <v>20590</v>
      </c>
      <c r="P2093" s="16">
        <v>41507</v>
      </c>
      <c r="Q2093" s="16" t="s">
        <v>455</v>
      </c>
      <c r="R2093" s="16" t="s">
        <v>20591</v>
      </c>
      <c r="S2093" t="s">
        <v>20569</v>
      </c>
      <c r="T2093" t="s">
        <v>14839</v>
      </c>
      <c r="U2093" s="16" t="s">
        <v>18323</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20635</v>
      </c>
      <c r="I2094" s="16">
        <v>41515</v>
      </c>
      <c r="J2094" t="s">
        <v>20570</v>
      </c>
      <c r="K2094" t="s">
        <v>20571</v>
      </c>
      <c r="L2094" t="s">
        <v>20572</v>
      </c>
      <c r="M2094">
        <v>39160027</v>
      </c>
      <c r="N2094" s="16" t="s">
        <v>20636</v>
      </c>
      <c r="O2094" s="16" t="s">
        <v>5054</v>
      </c>
      <c r="P2094" s="16">
        <v>41515</v>
      </c>
      <c r="Q2094" s="16" t="s">
        <v>455</v>
      </c>
      <c r="R2094" s="16" t="s">
        <v>20405</v>
      </c>
      <c r="S2094" t="s">
        <v>20573</v>
      </c>
      <c r="T2094" t="s">
        <v>14839</v>
      </c>
      <c r="U2094" s="16" t="s">
        <v>15405</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14089</v>
      </c>
      <c r="G2095" t="s">
        <v>7017</v>
      </c>
      <c r="H2095" s="16" t="s">
        <v>455</v>
      </c>
      <c r="I2095" s="16" t="s">
        <v>455</v>
      </c>
      <c r="J2095" t="s">
        <v>7078</v>
      </c>
      <c r="K2095" t="s">
        <v>20592</v>
      </c>
      <c r="L2095" t="s">
        <v>7020</v>
      </c>
      <c r="M2095" t="s">
        <v>20593</v>
      </c>
      <c r="N2095" s="16" t="s">
        <v>455</v>
      </c>
      <c r="O2095" s="16" t="s">
        <v>455</v>
      </c>
      <c r="P2095" s="16" t="s">
        <v>455</v>
      </c>
      <c r="Q2095" t="s">
        <v>20594</v>
      </c>
      <c r="R2095" s="16" t="s">
        <v>455</v>
      </c>
      <c r="S2095" t="s">
        <v>11355</v>
      </c>
      <c r="T2095" t="s">
        <v>14839</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14089</v>
      </c>
      <c r="G2096" t="s">
        <v>7017</v>
      </c>
      <c r="H2096" s="16" t="s">
        <v>20614</v>
      </c>
      <c r="I2096" s="16">
        <v>41506</v>
      </c>
      <c r="J2096" t="s">
        <v>7078</v>
      </c>
      <c r="K2096" t="s">
        <v>20595</v>
      </c>
      <c r="L2096" t="s">
        <v>7020</v>
      </c>
      <c r="M2096" t="s">
        <v>20593</v>
      </c>
      <c r="N2096" s="16" t="s">
        <v>20615</v>
      </c>
      <c r="O2096" s="16" t="s">
        <v>12726</v>
      </c>
      <c r="P2096" s="16" t="s">
        <v>455</v>
      </c>
      <c r="Q2096" t="s">
        <v>20596</v>
      </c>
      <c r="R2096" s="16" t="s">
        <v>11954</v>
      </c>
      <c r="S2096" t="s">
        <v>11355</v>
      </c>
      <c r="T2096" t="s">
        <v>14839</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16325</v>
      </c>
      <c r="D1" s="209" t="s">
        <v>378</v>
      </c>
      <c r="E1" s="209" t="s">
        <v>16326</v>
      </c>
      <c r="F1" s="210"/>
      <c r="G1" s="209" t="s">
        <v>16327</v>
      </c>
      <c r="H1" s="209" t="s">
        <v>16328</v>
      </c>
      <c r="I1" s="211" t="s">
        <v>16329</v>
      </c>
      <c r="J1" s="212" t="s">
        <v>16330</v>
      </c>
    </row>
    <row r="2" spans="1:10">
      <c r="A2" s="213" t="s">
        <v>16331</v>
      </c>
      <c r="B2" s="214" t="s">
        <v>2555</v>
      </c>
      <c r="C2" s="215"/>
      <c r="D2" s="214"/>
      <c r="E2" s="216">
        <v>40867</v>
      </c>
      <c r="F2" s="217"/>
      <c r="G2" s="218">
        <v>57436.1</v>
      </c>
      <c r="H2" s="214">
        <v>136</v>
      </c>
      <c r="I2" s="214" t="s">
        <v>1308</v>
      </c>
      <c r="J2" s="219"/>
    </row>
    <row r="3" spans="1:10">
      <c r="A3" s="220" t="s">
        <v>16332</v>
      </c>
      <c r="B3" s="221" t="s">
        <v>270</v>
      </c>
      <c r="C3" s="222" t="s">
        <v>16333</v>
      </c>
      <c r="D3" s="221" t="s">
        <v>430</v>
      </c>
      <c r="E3" s="223">
        <v>40898</v>
      </c>
      <c r="F3" s="224">
        <f>E3+31</f>
        <v>40929</v>
      </c>
      <c r="G3" s="225">
        <v>5771.3</v>
      </c>
      <c r="H3" s="221">
        <v>146</v>
      </c>
      <c r="I3" s="221" t="s">
        <v>1308</v>
      </c>
      <c r="J3" s="226"/>
    </row>
    <row r="4" spans="1:10">
      <c r="A4" s="220" t="s">
        <v>16334</v>
      </c>
      <c r="B4" s="221" t="s">
        <v>270</v>
      </c>
      <c r="C4" s="222" t="s">
        <v>16335</v>
      </c>
      <c r="D4" s="221" t="s">
        <v>426</v>
      </c>
      <c r="E4" s="223">
        <v>40899</v>
      </c>
      <c r="F4" s="224">
        <f t="shared" ref="F4:F67" si="0">E4+31</f>
        <v>40930</v>
      </c>
      <c r="G4" s="225">
        <v>5771.3</v>
      </c>
      <c r="H4" s="221">
        <v>146</v>
      </c>
      <c r="I4" s="221" t="s">
        <v>1308</v>
      </c>
      <c r="J4" s="226"/>
    </row>
    <row r="5" spans="1:10">
      <c r="A5" s="220" t="s">
        <v>16336</v>
      </c>
      <c r="B5" s="221" t="s">
        <v>270</v>
      </c>
      <c r="C5" s="222" t="s">
        <v>16337</v>
      </c>
      <c r="D5" s="221" t="s">
        <v>427</v>
      </c>
      <c r="E5" s="223">
        <v>40899</v>
      </c>
      <c r="F5" s="224">
        <f t="shared" si="0"/>
        <v>40930</v>
      </c>
      <c r="G5" s="225">
        <v>5771.3</v>
      </c>
      <c r="H5" s="221">
        <v>146</v>
      </c>
      <c r="I5" s="221" t="s">
        <v>1308</v>
      </c>
      <c r="J5" s="226"/>
    </row>
    <row r="6" spans="1:10">
      <c r="A6" s="220" t="s">
        <v>16338</v>
      </c>
      <c r="B6" s="221" t="s">
        <v>270</v>
      </c>
      <c r="C6" s="222" t="s">
        <v>16339</v>
      </c>
      <c r="D6" s="221" t="s">
        <v>435</v>
      </c>
      <c r="E6" s="223">
        <v>40903</v>
      </c>
      <c r="F6" s="224">
        <f t="shared" si="0"/>
        <v>40934</v>
      </c>
      <c r="G6" s="225">
        <v>5771.3</v>
      </c>
      <c r="H6" s="221">
        <v>146</v>
      </c>
      <c r="I6" s="221" t="s">
        <v>1308</v>
      </c>
      <c r="J6" s="226"/>
    </row>
    <row r="7" spans="1:10">
      <c r="A7" s="220" t="s">
        <v>16340</v>
      </c>
      <c r="B7" s="221" t="s">
        <v>283</v>
      </c>
      <c r="C7" s="222" t="s">
        <v>16341</v>
      </c>
      <c r="D7" s="221" t="s">
        <v>387</v>
      </c>
      <c r="E7" s="223">
        <v>40899</v>
      </c>
      <c r="F7" s="224">
        <f t="shared" si="0"/>
        <v>40930</v>
      </c>
      <c r="G7" s="225">
        <v>5771.3</v>
      </c>
      <c r="H7" s="221">
        <v>147</v>
      </c>
      <c r="I7" s="221" t="s">
        <v>1308</v>
      </c>
      <c r="J7" s="226"/>
    </row>
    <row r="8" spans="1:10">
      <c r="A8" s="220" t="s">
        <v>16342</v>
      </c>
      <c r="B8" s="221" t="s">
        <v>295</v>
      </c>
      <c r="C8" s="222" t="s">
        <v>16343</v>
      </c>
      <c r="D8" s="221" t="s">
        <v>445</v>
      </c>
      <c r="E8" s="223">
        <v>40904</v>
      </c>
      <c r="F8" s="224">
        <f t="shared" si="0"/>
        <v>40935</v>
      </c>
      <c r="G8" s="225">
        <v>5771.3</v>
      </c>
      <c r="H8" s="221">
        <v>148</v>
      </c>
      <c r="I8" s="221" t="s">
        <v>1308</v>
      </c>
      <c r="J8" s="226"/>
    </row>
    <row r="9" spans="1:10">
      <c r="A9" s="220" t="s">
        <v>16344</v>
      </c>
      <c r="B9" s="221" t="s">
        <v>341</v>
      </c>
      <c r="C9" s="222" t="s">
        <v>16345</v>
      </c>
      <c r="D9" s="221" t="s">
        <v>390</v>
      </c>
      <c r="E9" s="223">
        <v>40905</v>
      </c>
      <c r="F9" s="224">
        <f t="shared" si="0"/>
        <v>40936</v>
      </c>
      <c r="G9" s="225">
        <v>5771.3</v>
      </c>
      <c r="H9" s="221">
        <v>149</v>
      </c>
      <c r="I9" s="221" t="s">
        <v>1308</v>
      </c>
      <c r="J9" s="226"/>
    </row>
    <row r="10" spans="1:10">
      <c r="A10" s="220" t="s">
        <v>16346</v>
      </c>
      <c r="B10" s="221" t="s">
        <v>306</v>
      </c>
      <c r="C10" s="222" t="s">
        <v>16347</v>
      </c>
      <c r="D10" s="221" t="s">
        <v>396</v>
      </c>
      <c r="E10" s="223">
        <v>40905</v>
      </c>
      <c r="F10" s="224">
        <f t="shared" si="0"/>
        <v>40936</v>
      </c>
      <c r="G10" s="225">
        <v>5771.3</v>
      </c>
      <c r="H10" s="221">
        <v>150</v>
      </c>
      <c r="I10" s="221" t="s">
        <v>1308</v>
      </c>
      <c r="J10" s="226"/>
    </row>
    <row r="11" spans="1:10">
      <c r="A11" s="220" t="s">
        <v>16348</v>
      </c>
      <c r="B11" s="221" t="s">
        <v>287</v>
      </c>
      <c r="C11" s="222" t="s">
        <v>16349</v>
      </c>
      <c r="D11" s="221" t="s">
        <v>395</v>
      </c>
      <c r="E11" s="223">
        <v>40905</v>
      </c>
      <c r="F11" s="224">
        <f t="shared" si="0"/>
        <v>40936</v>
      </c>
      <c r="G11" s="225">
        <v>5771.3</v>
      </c>
      <c r="H11" s="221">
        <v>151</v>
      </c>
      <c r="I11" s="221" t="s">
        <v>1308</v>
      </c>
      <c r="J11" s="226"/>
    </row>
    <row r="12" spans="1:10">
      <c r="A12" s="220" t="s">
        <v>16350</v>
      </c>
      <c r="B12" s="221" t="s">
        <v>377</v>
      </c>
      <c r="C12" s="222" t="s">
        <v>16351</v>
      </c>
      <c r="D12" s="221" t="s">
        <v>415</v>
      </c>
      <c r="E12" s="223">
        <v>40905</v>
      </c>
      <c r="F12" s="224">
        <f t="shared" si="0"/>
        <v>40936</v>
      </c>
      <c r="G12" s="225">
        <v>5771.3</v>
      </c>
      <c r="H12" s="221">
        <v>152</v>
      </c>
      <c r="I12" s="221" t="s">
        <v>1308</v>
      </c>
      <c r="J12" s="226"/>
    </row>
    <row r="13" spans="1:10">
      <c r="A13" s="220" t="s">
        <v>16352</v>
      </c>
      <c r="B13" s="221" t="s">
        <v>270</v>
      </c>
      <c r="C13" s="222" t="s">
        <v>16353</v>
      </c>
      <c r="D13" s="221" t="s">
        <v>436</v>
      </c>
      <c r="E13" s="223">
        <v>40905</v>
      </c>
      <c r="F13" s="224">
        <f t="shared" si="0"/>
        <v>40936</v>
      </c>
      <c r="G13" s="225">
        <v>5771.3</v>
      </c>
      <c r="H13" s="221">
        <v>153</v>
      </c>
      <c r="I13" s="221" t="s">
        <v>1308</v>
      </c>
      <c r="J13" s="226"/>
    </row>
    <row r="14" spans="1:10">
      <c r="A14" s="220" t="s">
        <v>16354</v>
      </c>
      <c r="B14" s="221" t="s">
        <v>345</v>
      </c>
      <c r="C14" s="222" t="s">
        <v>16355</v>
      </c>
      <c r="D14" s="221" t="s">
        <v>423</v>
      </c>
      <c r="E14" s="223">
        <v>40905</v>
      </c>
      <c r="F14" s="224">
        <f t="shared" si="0"/>
        <v>40936</v>
      </c>
      <c r="G14" s="225">
        <v>5771.3</v>
      </c>
      <c r="H14" s="221">
        <v>154</v>
      </c>
      <c r="I14" s="221" t="s">
        <v>1308</v>
      </c>
      <c r="J14" s="226"/>
    </row>
    <row r="15" spans="1:10">
      <c r="A15" s="220" t="s">
        <v>16356</v>
      </c>
      <c r="B15" s="221" t="s">
        <v>317</v>
      </c>
      <c r="C15" s="222" t="s">
        <v>16357</v>
      </c>
      <c r="D15" s="221" t="s">
        <v>413</v>
      </c>
      <c r="E15" s="223">
        <v>40905</v>
      </c>
      <c r="F15" s="224">
        <f t="shared" si="0"/>
        <v>40936</v>
      </c>
      <c r="G15" s="225">
        <v>5771.3</v>
      </c>
      <c r="H15" s="221">
        <v>155</v>
      </c>
      <c r="I15" s="221" t="s">
        <v>1308</v>
      </c>
      <c r="J15" s="226"/>
    </row>
    <row r="16" spans="1:10">
      <c r="A16" s="220" t="s">
        <v>16358</v>
      </c>
      <c r="B16" s="221" t="s">
        <v>302</v>
      </c>
      <c r="C16" s="222" t="s">
        <v>16359</v>
      </c>
      <c r="D16" s="221" t="s">
        <v>386</v>
      </c>
      <c r="E16" s="223">
        <v>40906</v>
      </c>
      <c r="F16" s="224">
        <f t="shared" si="0"/>
        <v>40937</v>
      </c>
      <c r="G16" s="225">
        <v>5771.3</v>
      </c>
      <c r="H16" s="221">
        <v>160</v>
      </c>
      <c r="I16" s="221" t="s">
        <v>1308</v>
      </c>
      <c r="J16" s="226"/>
    </row>
    <row r="17" spans="1:10">
      <c r="A17" s="220" t="s">
        <v>16360</v>
      </c>
      <c r="B17" s="221" t="s">
        <v>294</v>
      </c>
      <c r="C17" s="222" t="s">
        <v>16361</v>
      </c>
      <c r="D17" s="221" t="s">
        <v>1420</v>
      </c>
      <c r="E17" s="223">
        <v>40910</v>
      </c>
      <c r="F17" s="224">
        <f t="shared" si="0"/>
        <v>40941</v>
      </c>
      <c r="G17" s="225">
        <v>5771.3</v>
      </c>
      <c r="H17" s="221">
        <v>163</v>
      </c>
      <c r="I17" s="221" t="s">
        <v>1308</v>
      </c>
      <c r="J17" s="226"/>
    </row>
    <row r="18" spans="1:10">
      <c r="A18" s="220" t="s">
        <v>16362</v>
      </c>
      <c r="B18" s="221" t="s">
        <v>265</v>
      </c>
      <c r="C18" s="222" t="s">
        <v>16363</v>
      </c>
      <c r="D18" s="221" t="s">
        <v>1487</v>
      </c>
      <c r="E18" s="223">
        <v>40913</v>
      </c>
      <c r="F18" s="224">
        <f t="shared" si="0"/>
        <v>40944</v>
      </c>
      <c r="G18" s="225">
        <v>5771.3</v>
      </c>
      <c r="H18" s="221">
        <v>164</v>
      </c>
      <c r="I18" s="221" t="s">
        <v>1308</v>
      </c>
      <c r="J18" s="226"/>
    </row>
    <row r="19" spans="1:10">
      <c r="A19" s="220" t="s">
        <v>16364</v>
      </c>
      <c r="B19" s="221" t="s">
        <v>318</v>
      </c>
      <c r="C19" s="222" t="s">
        <v>16365</v>
      </c>
      <c r="D19" s="221" t="s">
        <v>1389</v>
      </c>
      <c r="E19" s="223">
        <v>40913</v>
      </c>
      <c r="F19" s="224">
        <f t="shared" si="0"/>
        <v>40944</v>
      </c>
      <c r="G19" s="225">
        <v>5771.3</v>
      </c>
      <c r="H19" s="221">
        <v>165</v>
      </c>
      <c r="I19" s="221" t="s">
        <v>1308</v>
      </c>
      <c r="J19" s="226"/>
    </row>
    <row r="20" spans="1:10">
      <c r="A20" s="220" t="s">
        <v>16366</v>
      </c>
      <c r="B20" s="221" t="s">
        <v>268</v>
      </c>
      <c r="C20" s="222" t="s">
        <v>16367</v>
      </c>
      <c r="D20" s="221" t="s">
        <v>437</v>
      </c>
      <c r="E20" s="223">
        <v>40913</v>
      </c>
      <c r="F20" s="224">
        <f t="shared" si="0"/>
        <v>40944</v>
      </c>
      <c r="G20" s="225">
        <v>5771.3</v>
      </c>
      <c r="H20" s="221">
        <v>166</v>
      </c>
      <c r="I20" s="221" t="s">
        <v>1308</v>
      </c>
      <c r="J20" s="226"/>
    </row>
    <row r="21" spans="1:10">
      <c r="A21" s="220" t="s">
        <v>16368</v>
      </c>
      <c r="B21" s="221" t="s">
        <v>305</v>
      </c>
      <c r="C21" s="222" t="s">
        <v>16369</v>
      </c>
      <c r="D21" s="221" t="s">
        <v>394</v>
      </c>
      <c r="E21" s="223">
        <v>40914</v>
      </c>
      <c r="F21" s="224">
        <f t="shared" si="0"/>
        <v>40945</v>
      </c>
      <c r="G21" s="225">
        <v>5771.3</v>
      </c>
      <c r="H21" s="221">
        <v>167</v>
      </c>
      <c r="I21" s="221" t="s">
        <v>1308</v>
      </c>
      <c r="J21" s="226"/>
    </row>
    <row r="22" spans="1:10">
      <c r="A22" s="220" t="s">
        <v>16370</v>
      </c>
      <c r="B22" s="221" t="s">
        <v>334</v>
      </c>
      <c r="C22" s="222" t="s">
        <v>16371</v>
      </c>
      <c r="D22" s="221" t="s">
        <v>379</v>
      </c>
      <c r="E22" s="223">
        <v>40917</v>
      </c>
      <c r="F22" s="224">
        <f t="shared" si="0"/>
        <v>40948</v>
      </c>
      <c r="G22" s="225">
        <v>5771.3</v>
      </c>
      <c r="H22" s="221">
        <v>168</v>
      </c>
      <c r="I22" s="221" t="s">
        <v>1308</v>
      </c>
      <c r="J22" s="226"/>
    </row>
    <row r="23" spans="1:10">
      <c r="A23" s="220" t="s">
        <v>16372</v>
      </c>
      <c r="B23" s="221" t="s">
        <v>319</v>
      </c>
      <c r="C23" s="222" t="s">
        <v>16373</v>
      </c>
      <c r="D23" s="221" t="s">
        <v>438</v>
      </c>
      <c r="E23" s="223">
        <v>40917</v>
      </c>
      <c r="F23" s="224">
        <f t="shared" si="0"/>
        <v>40948</v>
      </c>
      <c r="G23" s="225">
        <v>5771.3</v>
      </c>
      <c r="H23" s="221">
        <f>H22+1</f>
        <v>169</v>
      </c>
      <c r="I23" s="221" t="s">
        <v>1308</v>
      </c>
      <c r="J23" s="226"/>
    </row>
    <row r="24" spans="1:10">
      <c r="A24" s="220" t="s">
        <v>16374</v>
      </c>
      <c r="B24" s="221" t="s">
        <v>285</v>
      </c>
      <c r="C24" s="222" t="s">
        <v>16375</v>
      </c>
      <c r="D24" s="221" t="s">
        <v>393</v>
      </c>
      <c r="E24" s="223">
        <v>40918</v>
      </c>
      <c r="F24" s="224">
        <f t="shared" si="0"/>
        <v>40949</v>
      </c>
      <c r="G24" s="225">
        <v>5771.3</v>
      </c>
      <c r="H24" s="221">
        <f>H23+1</f>
        <v>170</v>
      </c>
      <c r="I24" s="221" t="s">
        <v>1308</v>
      </c>
      <c r="J24" s="226"/>
    </row>
    <row r="25" spans="1:10">
      <c r="A25" s="220" t="s">
        <v>16376</v>
      </c>
      <c r="B25" s="221" t="s">
        <v>288</v>
      </c>
      <c r="C25" s="222" t="s">
        <v>16377</v>
      </c>
      <c r="D25" s="221" t="s">
        <v>403</v>
      </c>
      <c r="E25" s="223">
        <v>40918</v>
      </c>
      <c r="F25" s="224">
        <f t="shared" si="0"/>
        <v>40949</v>
      </c>
      <c r="G25" s="225">
        <v>5771.3</v>
      </c>
      <c r="H25" s="221">
        <f>H24+1</f>
        <v>171</v>
      </c>
      <c r="I25" s="221" t="s">
        <v>1308</v>
      </c>
      <c r="J25" s="226"/>
    </row>
    <row r="26" spans="1:10">
      <c r="A26" s="220" t="s">
        <v>16378</v>
      </c>
      <c r="B26" s="221" t="s">
        <v>292</v>
      </c>
      <c r="C26" s="222" t="s">
        <v>16379</v>
      </c>
      <c r="D26" s="221" t="s">
        <v>420</v>
      </c>
      <c r="E26" s="223">
        <v>40918</v>
      </c>
      <c r="F26" s="224">
        <f t="shared" si="0"/>
        <v>40949</v>
      </c>
      <c r="G26" s="225">
        <v>5771.3</v>
      </c>
      <c r="H26" s="221">
        <v>172</v>
      </c>
      <c r="I26" s="221" t="s">
        <v>1308</v>
      </c>
      <c r="J26" s="226"/>
    </row>
    <row r="27" spans="1:10">
      <c r="A27" s="220" t="s">
        <v>16380</v>
      </c>
      <c r="B27" s="221" t="s">
        <v>335</v>
      </c>
      <c r="C27" s="222" t="s">
        <v>16381</v>
      </c>
      <c r="D27" s="221" t="s">
        <v>405</v>
      </c>
      <c r="E27" s="223">
        <v>40918</v>
      </c>
      <c r="F27" s="224">
        <f t="shared" si="0"/>
        <v>40949</v>
      </c>
      <c r="G27" s="225">
        <v>5771.3</v>
      </c>
      <c r="H27" s="221">
        <v>173</v>
      </c>
      <c r="I27" s="221" t="s">
        <v>1308</v>
      </c>
      <c r="J27" s="226"/>
    </row>
    <row r="28" spans="1:10">
      <c r="A28" s="220" t="s">
        <v>16382</v>
      </c>
      <c r="B28" s="221" t="s">
        <v>284</v>
      </c>
      <c r="C28" s="222" t="s">
        <v>16383</v>
      </c>
      <c r="D28" s="221" t="s">
        <v>1358</v>
      </c>
      <c r="E28" s="223">
        <v>40919</v>
      </c>
      <c r="F28" s="224">
        <f t="shared" si="0"/>
        <v>40950</v>
      </c>
      <c r="G28" s="225">
        <v>5771.3</v>
      </c>
      <c r="H28" s="221">
        <v>174</v>
      </c>
      <c r="I28" s="221" t="s">
        <v>1308</v>
      </c>
      <c r="J28" s="226"/>
    </row>
    <row r="29" spans="1:10">
      <c r="A29" s="220" t="s">
        <v>16384</v>
      </c>
      <c r="B29" s="221" t="s">
        <v>290</v>
      </c>
      <c r="C29" s="222" t="s">
        <v>16385</v>
      </c>
      <c r="D29" s="221" t="s">
        <v>409</v>
      </c>
      <c r="E29" s="223">
        <v>40919</v>
      </c>
      <c r="F29" s="224">
        <f t="shared" si="0"/>
        <v>40950</v>
      </c>
      <c r="G29" s="225">
        <v>5771.3</v>
      </c>
      <c r="H29" s="221">
        <v>175</v>
      </c>
      <c r="I29" s="221" t="s">
        <v>1308</v>
      </c>
      <c r="J29" s="226"/>
    </row>
    <row r="30" spans="1:10">
      <c r="A30" s="220" t="s">
        <v>16386</v>
      </c>
      <c r="B30" s="221" t="s">
        <v>323</v>
      </c>
      <c r="C30" s="222" t="s">
        <v>16387</v>
      </c>
      <c r="D30" s="221" t="s">
        <v>410</v>
      </c>
      <c r="E30" s="223">
        <v>40919</v>
      </c>
      <c r="F30" s="224">
        <f t="shared" si="0"/>
        <v>40950</v>
      </c>
      <c r="G30" s="225">
        <v>5771.3</v>
      </c>
      <c r="H30" s="221">
        <v>176</v>
      </c>
      <c r="I30" s="221" t="s">
        <v>1308</v>
      </c>
      <c r="J30" s="226"/>
    </row>
    <row r="31" spans="1:10">
      <c r="A31" s="220" t="s">
        <v>16388</v>
      </c>
      <c r="B31" s="221" t="s">
        <v>291</v>
      </c>
      <c r="C31" s="222" t="s">
        <v>16389</v>
      </c>
      <c r="D31" s="221" t="s">
        <v>419</v>
      </c>
      <c r="E31" s="223">
        <v>40919</v>
      </c>
      <c r="F31" s="224">
        <f t="shared" si="0"/>
        <v>40950</v>
      </c>
      <c r="G31" s="225">
        <v>5771.3</v>
      </c>
      <c r="H31" s="221">
        <v>177</v>
      </c>
      <c r="I31" s="221" t="s">
        <v>1308</v>
      </c>
      <c r="J31" s="226"/>
    </row>
    <row r="32" spans="1:10">
      <c r="A32" s="220" t="s">
        <v>16390</v>
      </c>
      <c r="B32" s="221" t="s">
        <v>344</v>
      </c>
      <c r="C32" s="222" t="s">
        <v>16391</v>
      </c>
      <c r="D32" s="221" t="s">
        <v>404</v>
      </c>
      <c r="E32" s="223">
        <v>40920</v>
      </c>
      <c r="F32" s="224">
        <f t="shared" si="0"/>
        <v>40951</v>
      </c>
      <c r="G32" s="225">
        <v>5771.3</v>
      </c>
      <c r="H32" s="221">
        <v>178</v>
      </c>
      <c r="I32" s="221" t="s">
        <v>1308</v>
      </c>
      <c r="J32" s="226"/>
    </row>
    <row r="33" spans="1:10">
      <c r="A33" s="220" t="s">
        <v>16392</v>
      </c>
      <c r="B33" s="221" t="s">
        <v>316</v>
      </c>
      <c r="C33" s="222" t="s">
        <v>16393</v>
      </c>
      <c r="D33" s="221" t="s">
        <v>1346</v>
      </c>
      <c r="E33" s="223">
        <v>40920</v>
      </c>
      <c r="F33" s="224">
        <f t="shared" si="0"/>
        <v>40951</v>
      </c>
      <c r="G33" s="225">
        <v>5771.3</v>
      </c>
      <c r="H33" s="221">
        <v>179</v>
      </c>
      <c r="I33" s="221" t="s">
        <v>1308</v>
      </c>
      <c r="J33" s="226"/>
    </row>
    <row r="34" spans="1:10">
      <c r="A34" s="220" t="s">
        <v>16394</v>
      </c>
      <c r="B34" s="221" t="s">
        <v>332</v>
      </c>
      <c r="C34" s="222" t="s">
        <v>16395</v>
      </c>
      <c r="D34" s="221" t="s">
        <v>448</v>
      </c>
      <c r="E34" s="223">
        <v>40920</v>
      </c>
      <c r="F34" s="224">
        <f t="shared" si="0"/>
        <v>40951</v>
      </c>
      <c r="G34" s="225">
        <v>5771.3</v>
      </c>
      <c r="H34" s="221">
        <v>180</v>
      </c>
      <c r="I34" s="221" t="s">
        <v>1308</v>
      </c>
      <c r="J34" s="226"/>
    </row>
    <row r="35" spans="1:10">
      <c r="A35" s="220" t="s">
        <v>16396</v>
      </c>
      <c r="B35" s="221" t="s">
        <v>609</v>
      </c>
      <c r="C35" s="222" t="s">
        <v>16397</v>
      </c>
      <c r="D35" s="221" t="s">
        <v>1406</v>
      </c>
      <c r="E35" s="223">
        <v>40921</v>
      </c>
      <c r="F35" s="224">
        <f t="shared" si="0"/>
        <v>40952</v>
      </c>
      <c r="G35" s="225">
        <v>5771.3</v>
      </c>
      <c r="H35" s="221">
        <v>181</v>
      </c>
      <c r="I35" s="221" t="s">
        <v>1308</v>
      </c>
      <c r="J35" s="226"/>
    </row>
    <row r="36" spans="1:10">
      <c r="A36" s="220" t="s">
        <v>16398</v>
      </c>
      <c r="B36" s="221" t="s">
        <v>267</v>
      </c>
      <c r="C36" s="222" t="s">
        <v>16399</v>
      </c>
      <c r="D36" s="221" t="s">
        <v>442</v>
      </c>
      <c r="E36" s="223">
        <v>40921</v>
      </c>
      <c r="F36" s="224">
        <f t="shared" si="0"/>
        <v>40952</v>
      </c>
      <c r="G36" s="225">
        <v>5771.3</v>
      </c>
      <c r="H36" s="221">
        <v>182</v>
      </c>
      <c r="I36" s="221" t="s">
        <v>1308</v>
      </c>
      <c r="J36" s="226"/>
    </row>
    <row r="37" spans="1:10">
      <c r="A37" s="220" t="s">
        <v>16400</v>
      </c>
      <c r="B37" s="221" t="s">
        <v>289</v>
      </c>
      <c r="C37" s="222" t="s">
        <v>16401</v>
      </c>
      <c r="D37" s="221" t="s">
        <v>407</v>
      </c>
      <c r="E37" s="223">
        <v>40921</v>
      </c>
      <c r="F37" s="224">
        <f t="shared" si="0"/>
        <v>40952</v>
      </c>
      <c r="G37" s="225">
        <v>5771.3</v>
      </c>
      <c r="H37" s="221">
        <v>183</v>
      </c>
      <c r="I37" s="221" t="s">
        <v>1308</v>
      </c>
      <c r="J37" s="226"/>
    </row>
    <row r="38" spans="1:10">
      <c r="A38" s="220" t="s">
        <v>16402</v>
      </c>
      <c r="B38" s="221" t="s">
        <v>299</v>
      </c>
      <c r="C38" s="222" t="s">
        <v>16403</v>
      </c>
      <c r="D38" s="221" t="s">
        <v>391</v>
      </c>
      <c r="E38" s="223">
        <v>40921</v>
      </c>
      <c r="F38" s="224">
        <f t="shared" si="0"/>
        <v>40952</v>
      </c>
      <c r="G38" s="225">
        <v>5771.3</v>
      </c>
      <c r="H38" s="221">
        <v>184</v>
      </c>
      <c r="I38" s="221" t="s">
        <v>1308</v>
      </c>
      <c r="J38" s="226"/>
    </row>
    <row r="39" spans="1:10">
      <c r="A39" s="220" t="s">
        <v>16404</v>
      </c>
      <c r="B39" s="221" t="s">
        <v>321</v>
      </c>
      <c r="C39" s="222" t="s">
        <v>16405</v>
      </c>
      <c r="D39" s="221" t="s">
        <v>1410</v>
      </c>
      <c r="E39" s="223">
        <v>40921</v>
      </c>
      <c r="F39" s="224">
        <f t="shared" si="0"/>
        <v>40952</v>
      </c>
      <c r="G39" s="225">
        <v>5771.3</v>
      </c>
      <c r="H39" s="221">
        <v>185</v>
      </c>
      <c r="I39" s="221" t="s">
        <v>1308</v>
      </c>
      <c r="J39" s="226"/>
    </row>
    <row r="40" spans="1:10">
      <c r="A40" s="220" t="s">
        <v>16406</v>
      </c>
      <c r="B40" s="221" t="s">
        <v>324</v>
      </c>
      <c r="C40" s="222" t="s">
        <v>16407</v>
      </c>
      <c r="D40" s="221" t="s">
        <v>416</v>
      </c>
      <c r="E40" s="223">
        <v>40924</v>
      </c>
      <c r="F40" s="224">
        <f t="shared" si="0"/>
        <v>40955</v>
      </c>
      <c r="G40" s="225">
        <v>5771.3</v>
      </c>
      <c r="H40" s="227">
        <v>186</v>
      </c>
      <c r="I40" s="221" t="s">
        <v>1308</v>
      </c>
      <c r="J40" s="226"/>
    </row>
    <row r="41" spans="1:10">
      <c r="A41" s="220" t="s">
        <v>16408</v>
      </c>
      <c r="B41" s="221" t="s">
        <v>329</v>
      </c>
      <c r="C41" s="222" t="s">
        <v>16409</v>
      </c>
      <c r="D41" s="221" t="s">
        <v>439</v>
      </c>
      <c r="E41" s="223">
        <v>40924</v>
      </c>
      <c r="F41" s="224">
        <f t="shared" si="0"/>
        <v>40955</v>
      </c>
      <c r="G41" s="225">
        <v>5771.3</v>
      </c>
      <c r="H41" s="221">
        <v>187</v>
      </c>
      <c r="I41" s="221" t="s">
        <v>1308</v>
      </c>
      <c r="J41" s="226"/>
    </row>
    <row r="42" spans="1:10">
      <c r="A42" s="220" t="s">
        <v>16410</v>
      </c>
      <c r="B42" s="221" t="s">
        <v>297</v>
      </c>
      <c r="C42" s="222" t="s">
        <v>16411</v>
      </c>
      <c r="D42" s="221" t="s">
        <v>443</v>
      </c>
      <c r="E42" s="223">
        <v>40925</v>
      </c>
      <c r="F42" s="224">
        <f t="shared" si="0"/>
        <v>40956</v>
      </c>
      <c r="G42" s="225">
        <v>5771.3</v>
      </c>
      <c r="H42" s="221">
        <v>188</v>
      </c>
      <c r="I42" s="221" t="s">
        <v>1308</v>
      </c>
      <c r="J42" s="226"/>
    </row>
    <row r="43" spans="1:10">
      <c r="A43" s="220" t="s">
        <v>16412</v>
      </c>
      <c r="B43" s="221" t="s">
        <v>313</v>
      </c>
      <c r="C43" s="222" t="s">
        <v>16413</v>
      </c>
      <c r="D43" s="221" t="s">
        <v>414</v>
      </c>
      <c r="E43" s="223">
        <v>40925</v>
      </c>
      <c r="F43" s="224">
        <f t="shared" si="0"/>
        <v>40956</v>
      </c>
      <c r="G43" s="225">
        <v>5771.3</v>
      </c>
      <c r="H43" s="221">
        <v>189</v>
      </c>
      <c r="I43" s="221" t="s">
        <v>1308</v>
      </c>
      <c r="J43" s="226"/>
    </row>
    <row r="44" spans="1:10">
      <c r="A44" s="220" t="s">
        <v>16414</v>
      </c>
      <c r="B44" s="221" t="s">
        <v>312</v>
      </c>
      <c r="C44" s="222" t="s">
        <v>16415</v>
      </c>
      <c r="D44" s="221" t="s">
        <v>411</v>
      </c>
      <c r="E44" s="223">
        <v>40925</v>
      </c>
      <c r="F44" s="224">
        <f t="shared" si="0"/>
        <v>40956</v>
      </c>
      <c r="G44" s="225">
        <v>5771.3</v>
      </c>
      <c r="H44" s="221">
        <v>190</v>
      </c>
      <c r="I44" s="221" t="s">
        <v>1308</v>
      </c>
      <c r="J44" s="226"/>
    </row>
    <row r="45" spans="1:10">
      <c r="A45" s="220" t="s">
        <v>16416</v>
      </c>
      <c r="B45" s="221" t="s">
        <v>286</v>
      </c>
      <c r="C45" s="222" t="s">
        <v>16417</v>
      </c>
      <c r="D45" s="221" t="s">
        <v>4911</v>
      </c>
      <c r="E45" s="223">
        <v>40926</v>
      </c>
      <c r="F45" s="224">
        <f t="shared" si="0"/>
        <v>40957</v>
      </c>
      <c r="G45" s="225">
        <v>5771.3</v>
      </c>
      <c r="H45" s="221">
        <v>191</v>
      </c>
      <c r="I45" s="221" t="s">
        <v>1308</v>
      </c>
      <c r="J45" s="226"/>
    </row>
    <row r="46" spans="1:10">
      <c r="A46" s="220" t="s">
        <v>16418</v>
      </c>
      <c r="B46" s="221" t="s">
        <v>300</v>
      </c>
      <c r="C46" s="222" t="s">
        <v>16419</v>
      </c>
      <c r="D46" s="221" t="s">
        <v>383</v>
      </c>
      <c r="E46" s="223">
        <v>40926</v>
      </c>
      <c r="F46" s="224">
        <f t="shared" si="0"/>
        <v>40957</v>
      </c>
      <c r="G46" s="225">
        <v>5771.3</v>
      </c>
      <c r="H46" s="221">
        <v>192</v>
      </c>
      <c r="I46" s="221" t="s">
        <v>1308</v>
      </c>
      <c r="J46" s="226"/>
    </row>
    <row r="47" spans="1:10">
      <c r="A47" s="220" t="s">
        <v>16420</v>
      </c>
      <c r="B47" s="221" t="s">
        <v>304</v>
      </c>
      <c r="C47" s="222" t="s">
        <v>16421</v>
      </c>
      <c r="D47" s="221" t="s">
        <v>392</v>
      </c>
      <c r="E47" s="223">
        <v>40926</v>
      </c>
      <c r="F47" s="224">
        <f t="shared" si="0"/>
        <v>40957</v>
      </c>
      <c r="G47" s="225">
        <v>5771.3</v>
      </c>
      <c r="H47" s="221">
        <v>193</v>
      </c>
      <c r="I47" s="221" t="s">
        <v>1308</v>
      </c>
      <c r="J47" s="226"/>
    </row>
    <row r="48" spans="1:10">
      <c r="A48" s="220" t="s">
        <v>16422</v>
      </c>
      <c r="B48" s="221" t="s">
        <v>301</v>
      </c>
      <c r="C48" s="222" t="s">
        <v>16423</v>
      </c>
      <c r="D48" s="221" t="s">
        <v>385</v>
      </c>
      <c r="E48" s="223">
        <v>40926</v>
      </c>
      <c r="F48" s="224">
        <f t="shared" si="0"/>
        <v>40957</v>
      </c>
      <c r="G48" s="225">
        <v>5771.3</v>
      </c>
      <c r="H48" s="221">
        <v>194</v>
      </c>
      <c r="I48" s="221" t="s">
        <v>1308</v>
      </c>
      <c r="J48" s="226"/>
    </row>
    <row r="49" spans="1:10">
      <c r="A49" s="220" t="s">
        <v>16424</v>
      </c>
      <c r="B49" s="221" t="s">
        <v>307</v>
      </c>
      <c r="C49" s="222" t="s">
        <v>16425</v>
      </c>
      <c r="D49" s="221" t="s">
        <v>398</v>
      </c>
      <c r="E49" s="223">
        <v>40927</v>
      </c>
      <c r="F49" s="224">
        <f t="shared" si="0"/>
        <v>40958</v>
      </c>
      <c r="G49" s="225">
        <v>5771.3</v>
      </c>
      <c r="H49" s="221">
        <v>195</v>
      </c>
      <c r="I49" s="221" t="s">
        <v>1308</v>
      </c>
      <c r="J49" s="226"/>
    </row>
    <row r="50" spans="1:10">
      <c r="A50" s="220" t="s">
        <v>16426</v>
      </c>
      <c r="B50" s="221" t="s">
        <v>346</v>
      </c>
      <c r="C50" s="222" t="s">
        <v>16427</v>
      </c>
      <c r="D50" s="221" t="s">
        <v>444</v>
      </c>
      <c r="E50" s="223">
        <v>40928</v>
      </c>
      <c r="F50" s="224">
        <f t="shared" si="0"/>
        <v>40959</v>
      </c>
      <c r="G50" s="225">
        <v>5771.3</v>
      </c>
      <c r="H50" s="221">
        <v>196</v>
      </c>
      <c r="I50" s="221" t="s">
        <v>1308</v>
      </c>
      <c r="J50" s="226"/>
    </row>
    <row r="51" spans="1:10">
      <c r="A51" s="220" t="s">
        <v>16428</v>
      </c>
      <c r="B51" s="221" t="s">
        <v>308</v>
      </c>
      <c r="C51" s="222" t="s">
        <v>16429</v>
      </c>
      <c r="D51" s="221" t="s">
        <v>399</v>
      </c>
      <c r="E51" s="223">
        <v>40932</v>
      </c>
      <c r="F51" s="224">
        <f t="shared" si="0"/>
        <v>40963</v>
      </c>
      <c r="G51" s="225">
        <v>5771.3</v>
      </c>
      <c r="H51" s="221">
        <v>197</v>
      </c>
      <c r="I51" s="221" t="s">
        <v>1308</v>
      </c>
      <c r="J51" s="226"/>
    </row>
    <row r="52" spans="1:10">
      <c r="A52" s="220" t="s">
        <v>16430</v>
      </c>
      <c r="B52" s="221" t="s">
        <v>16431</v>
      </c>
      <c r="C52" s="222" t="s">
        <v>16432</v>
      </c>
      <c r="D52" s="221" t="s">
        <v>417</v>
      </c>
      <c r="E52" s="223">
        <v>40932</v>
      </c>
      <c r="F52" s="224">
        <f t="shared" si="0"/>
        <v>40963</v>
      </c>
      <c r="G52" s="225">
        <v>5771.3</v>
      </c>
      <c r="H52" s="221">
        <v>198</v>
      </c>
      <c r="I52" s="221" t="s">
        <v>1308</v>
      </c>
      <c r="J52" s="226"/>
    </row>
    <row r="53" spans="1:10">
      <c r="A53" s="220" t="s">
        <v>16433</v>
      </c>
      <c r="B53" s="221" t="s">
        <v>309</v>
      </c>
      <c r="C53" s="222" t="s">
        <v>16434</v>
      </c>
      <c r="D53" s="221" t="s">
        <v>400</v>
      </c>
      <c r="E53" s="223">
        <v>40932</v>
      </c>
      <c r="F53" s="224">
        <f t="shared" si="0"/>
        <v>40963</v>
      </c>
      <c r="G53" s="225">
        <v>5771.3</v>
      </c>
      <c r="H53" s="221">
        <v>199</v>
      </c>
      <c r="I53" s="221" t="s">
        <v>1308</v>
      </c>
      <c r="J53" s="226"/>
    </row>
    <row r="54" spans="1:10">
      <c r="A54" s="220" t="s">
        <v>16435</v>
      </c>
      <c r="B54" s="221" t="s">
        <v>339</v>
      </c>
      <c r="C54" s="222" t="s">
        <v>16436</v>
      </c>
      <c r="D54" s="221" t="s">
        <v>446</v>
      </c>
      <c r="E54" s="223">
        <v>40932</v>
      </c>
      <c r="F54" s="224">
        <f t="shared" si="0"/>
        <v>40963</v>
      </c>
      <c r="G54" s="225">
        <v>5771.3</v>
      </c>
      <c r="H54" s="221">
        <v>200</v>
      </c>
      <c r="I54" s="221" t="s">
        <v>1308</v>
      </c>
      <c r="J54" s="226"/>
    </row>
    <row r="55" spans="1:10">
      <c r="A55" s="220" t="s">
        <v>16437</v>
      </c>
      <c r="B55" s="221" t="s">
        <v>331</v>
      </c>
      <c r="C55" s="222" t="s">
        <v>16438</v>
      </c>
      <c r="D55" s="221" t="s">
        <v>389</v>
      </c>
      <c r="E55" s="223">
        <v>40932</v>
      </c>
      <c r="F55" s="224">
        <f t="shared" si="0"/>
        <v>40963</v>
      </c>
      <c r="G55" s="225">
        <v>5771.3</v>
      </c>
      <c r="H55" s="221">
        <v>201</v>
      </c>
      <c r="I55" s="221" t="s">
        <v>1308</v>
      </c>
      <c r="J55" s="226"/>
    </row>
    <row r="56" spans="1:10">
      <c r="A56" s="220" t="s">
        <v>16439</v>
      </c>
      <c r="B56" s="221" t="s">
        <v>336</v>
      </c>
      <c r="C56" s="222" t="s">
        <v>16440</v>
      </c>
      <c r="D56" s="221" t="s">
        <v>384</v>
      </c>
      <c r="E56" s="223">
        <v>40934</v>
      </c>
      <c r="F56" s="224">
        <f t="shared" si="0"/>
        <v>40965</v>
      </c>
      <c r="G56" s="225">
        <v>5771.3</v>
      </c>
      <c r="H56" s="221">
        <v>202</v>
      </c>
      <c r="I56" s="221" t="s">
        <v>1308</v>
      </c>
      <c r="J56" s="226"/>
    </row>
    <row r="57" spans="1:10">
      <c r="A57" s="220" t="s">
        <v>16441</v>
      </c>
      <c r="B57" s="221" t="s">
        <v>311</v>
      </c>
      <c r="C57" s="222" t="s">
        <v>16442</v>
      </c>
      <c r="D57" s="221" t="s">
        <v>406</v>
      </c>
      <c r="E57" s="223">
        <v>40934</v>
      </c>
      <c r="F57" s="224">
        <f t="shared" si="0"/>
        <v>40965</v>
      </c>
      <c r="G57" s="225">
        <v>5771.3</v>
      </c>
      <c r="H57" s="221">
        <v>203</v>
      </c>
      <c r="I57" s="221" t="s">
        <v>1308</v>
      </c>
      <c r="J57" s="226"/>
    </row>
    <row r="58" spans="1:10">
      <c r="A58" s="220" t="s">
        <v>16443</v>
      </c>
      <c r="B58" s="221" t="s">
        <v>293</v>
      </c>
      <c r="C58" s="222" t="s">
        <v>16444</v>
      </c>
      <c r="D58" s="221" t="s">
        <v>421</v>
      </c>
      <c r="E58" s="223">
        <v>40934</v>
      </c>
      <c r="F58" s="224">
        <f t="shared" si="0"/>
        <v>40965</v>
      </c>
      <c r="G58" s="225">
        <v>5771.3</v>
      </c>
      <c r="H58" s="221">
        <v>204</v>
      </c>
      <c r="I58" s="221" t="s">
        <v>1308</v>
      </c>
      <c r="J58" s="226"/>
    </row>
    <row r="59" spans="1:10">
      <c r="A59" s="220" t="s">
        <v>16445</v>
      </c>
      <c r="B59" s="221" t="s">
        <v>310</v>
      </c>
      <c r="C59" s="222" t="s">
        <v>16446</v>
      </c>
      <c r="D59" s="221" t="s">
        <v>402</v>
      </c>
      <c r="E59" s="223">
        <v>40934</v>
      </c>
      <c r="F59" s="224">
        <f t="shared" si="0"/>
        <v>40965</v>
      </c>
      <c r="G59" s="225">
        <v>5771.3</v>
      </c>
      <c r="H59" s="221">
        <v>205</v>
      </c>
      <c r="I59" s="221" t="s">
        <v>1308</v>
      </c>
      <c r="J59" s="226"/>
    </row>
    <row r="60" spans="1:10">
      <c r="A60" s="220" t="s">
        <v>16447</v>
      </c>
      <c r="B60" s="221" t="s">
        <v>314</v>
      </c>
      <c r="C60" s="222" t="s">
        <v>16448</v>
      </c>
      <c r="D60" s="221" t="s">
        <v>440</v>
      </c>
      <c r="E60" s="223">
        <v>40934</v>
      </c>
      <c r="F60" s="224">
        <f t="shared" si="0"/>
        <v>40965</v>
      </c>
      <c r="G60" s="225">
        <v>5771.3</v>
      </c>
      <c r="H60" s="221">
        <v>206</v>
      </c>
      <c r="I60" s="221" t="s">
        <v>1308</v>
      </c>
      <c r="J60" s="226"/>
    </row>
    <row r="61" spans="1:10">
      <c r="A61" s="220" t="s">
        <v>16449</v>
      </c>
      <c r="B61" s="221" t="s">
        <v>343</v>
      </c>
      <c r="C61" s="222" t="s">
        <v>16450</v>
      </c>
      <c r="D61" s="221" t="s">
        <v>382</v>
      </c>
      <c r="E61" s="223">
        <v>40935</v>
      </c>
      <c r="F61" s="224">
        <f t="shared" si="0"/>
        <v>40966</v>
      </c>
      <c r="G61" s="225">
        <v>5771.3</v>
      </c>
      <c r="H61" s="221">
        <v>207</v>
      </c>
      <c r="I61" s="221" t="s">
        <v>1308</v>
      </c>
      <c r="J61" s="226"/>
    </row>
    <row r="62" spans="1:10">
      <c r="A62" s="220" t="s">
        <v>16451</v>
      </c>
      <c r="B62" s="221" t="s">
        <v>338</v>
      </c>
      <c r="C62" s="222" t="s">
        <v>16452</v>
      </c>
      <c r="D62" s="221" t="s">
        <v>1416</v>
      </c>
      <c r="E62" s="223">
        <v>40935</v>
      </c>
      <c r="F62" s="224">
        <f t="shared" si="0"/>
        <v>40966</v>
      </c>
      <c r="G62" s="225">
        <v>5771.3</v>
      </c>
      <c r="H62" s="221">
        <v>208</v>
      </c>
      <c r="I62" s="221" t="s">
        <v>1308</v>
      </c>
      <c r="J62" s="226"/>
    </row>
    <row r="63" spans="1:10">
      <c r="A63" s="220" t="s">
        <v>16453</v>
      </c>
      <c r="B63" s="221" t="s">
        <v>16454</v>
      </c>
      <c r="C63" s="222" t="s">
        <v>16455</v>
      </c>
      <c r="D63" s="221" t="s">
        <v>397</v>
      </c>
      <c r="E63" s="223">
        <v>40938</v>
      </c>
      <c r="F63" s="224">
        <f t="shared" si="0"/>
        <v>40969</v>
      </c>
      <c r="G63" s="225">
        <v>5771.3</v>
      </c>
      <c r="H63" s="221">
        <v>209</v>
      </c>
      <c r="I63" s="221" t="s">
        <v>1308</v>
      </c>
      <c r="J63" s="226"/>
    </row>
    <row r="64" spans="1:10">
      <c r="A64" s="220" t="s">
        <v>16456</v>
      </c>
      <c r="B64" s="221" t="s">
        <v>270</v>
      </c>
      <c r="C64" s="222" t="s">
        <v>16457</v>
      </c>
      <c r="D64" s="221" t="s">
        <v>431</v>
      </c>
      <c r="E64" s="223">
        <v>40910</v>
      </c>
      <c r="F64" s="224">
        <f t="shared" si="0"/>
        <v>40941</v>
      </c>
      <c r="G64" s="225">
        <v>5771.3</v>
      </c>
      <c r="H64" s="221">
        <v>210</v>
      </c>
      <c r="I64" s="221" t="s">
        <v>1308</v>
      </c>
      <c r="J64" s="226"/>
    </row>
    <row r="65" spans="1:10">
      <c r="A65" s="220" t="s">
        <v>16458</v>
      </c>
      <c r="B65" s="221" t="s">
        <v>270</v>
      </c>
      <c r="C65" s="222" t="s">
        <v>16459</v>
      </c>
      <c r="D65" s="221" t="s">
        <v>434</v>
      </c>
      <c r="E65" s="223">
        <v>40911</v>
      </c>
      <c r="F65" s="224">
        <f t="shared" si="0"/>
        <v>40942</v>
      </c>
      <c r="G65" s="225">
        <v>5771.3</v>
      </c>
      <c r="H65" s="221">
        <v>210</v>
      </c>
      <c r="I65" s="221" t="s">
        <v>1308</v>
      </c>
      <c r="J65" s="226"/>
    </row>
    <row r="66" spans="1:10">
      <c r="A66" s="220" t="s">
        <v>16460</v>
      </c>
      <c r="B66" s="221" t="s">
        <v>270</v>
      </c>
      <c r="C66" s="222" t="s">
        <v>16461</v>
      </c>
      <c r="D66" s="221" t="s">
        <v>433</v>
      </c>
      <c r="E66" s="223">
        <v>40914</v>
      </c>
      <c r="F66" s="224">
        <f t="shared" si="0"/>
        <v>40945</v>
      </c>
      <c r="G66" s="225">
        <v>5771.3</v>
      </c>
      <c r="H66" s="221">
        <v>210</v>
      </c>
      <c r="I66" s="221" t="s">
        <v>1308</v>
      </c>
      <c r="J66" s="226"/>
    </row>
    <row r="67" spans="1:10">
      <c r="A67" s="220" t="s">
        <v>16462</v>
      </c>
      <c r="B67" s="221" t="s">
        <v>270</v>
      </c>
      <c r="C67" s="222" t="s">
        <v>16463</v>
      </c>
      <c r="D67" s="221" t="s">
        <v>428</v>
      </c>
      <c r="E67" s="223">
        <v>40917</v>
      </c>
      <c r="F67" s="224">
        <f t="shared" si="0"/>
        <v>40948</v>
      </c>
      <c r="G67" s="225">
        <v>5771.3</v>
      </c>
      <c r="H67" s="221">
        <v>210</v>
      </c>
      <c r="I67" s="221" t="s">
        <v>1308</v>
      </c>
      <c r="J67" s="226"/>
    </row>
    <row r="68" spans="1:10">
      <c r="A68" s="220" t="s">
        <v>16464</v>
      </c>
      <c r="B68" s="221" t="s">
        <v>270</v>
      </c>
      <c r="C68" s="222" t="s">
        <v>16465</v>
      </c>
      <c r="D68" s="221" t="s">
        <v>429</v>
      </c>
      <c r="E68" s="223">
        <v>40918</v>
      </c>
      <c r="F68" s="224">
        <f t="shared" ref="F68:F131" si="1">E68+31</f>
        <v>40949</v>
      </c>
      <c r="G68" s="225">
        <v>5771.3</v>
      </c>
      <c r="H68" s="221">
        <v>210</v>
      </c>
      <c r="I68" s="221" t="s">
        <v>1308</v>
      </c>
      <c r="J68" s="226"/>
    </row>
    <row r="69" spans="1:10">
      <c r="A69" s="220" t="s">
        <v>16466</v>
      </c>
      <c r="B69" s="221" t="s">
        <v>270</v>
      </c>
      <c r="C69" s="222" t="s">
        <v>16467</v>
      </c>
      <c r="D69" s="221" t="s">
        <v>425</v>
      </c>
      <c r="E69" s="223">
        <v>40918</v>
      </c>
      <c r="F69" s="224">
        <f t="shared" si="1"/>
        <v>40949</v>
      </c>
      <c r="G69" s="225">
        <v>5771.3</v>
      </c>
      <c r="H69" s="221">
        <v>210</v>
      </c>
      <c r="I69" s="221" t="s">
        <v>1308</v>
      </c>
      <c r="J69" s="226"/>
    </row>
    <row r="70" spans="1:10">
      <c r="A70" s="220" t="s">
        <v>16468</v>
      </c>
      <c r="B70" s="221" t="s">
        <v>270</v>
      </c>
      <c r="C70" s="222" t="s">
        <v>16469</v>
      </c>
      <c r="D70" s="221" t="s">
        <v>432</v>
      </c>
      <c r="E70" s="223">
        <v>40925</v>
      </c>
      <c r="F70" s="224">
        <f t="shared" si="1"/>
        <v>40956</v>
      </c>
      <c r="G70" s="225">
        <v>5771.3</v>
      </c>
      <c r="H70" s="221">
        <v>210</v>
      </c>
      <c r="I70" s="221" t="s">
        <v>1308</v>
      </c>
      <c r="J70" s="226"/>
    </row>
    <row r="71" spans="1:10">
      <c r="A71" s="220" t="s">
        <v>16470</v>
      </c>
      <c r="B71" s="221" t="s">
        <v>328</v>
      </c>
      <c r="C71" s="222" t="s">
        <v>16471</v>
      </c>
      <c r="D71" s="221" t="s">
        <v>449</v>
      </c>
      <c r="E71" s="223">
        <v>40939</v>
      </c>
      <c r="F71" s="224">
        <f>E71+29</f>
        <v>40968</v>
      </c>
      <c r="G71" s="225">
        <v>5771.3</v>
      </c>
      <c r="H71" s="221">
        <v>211</v>
      </c>
      <c r="I71" s="221" t="s">
        <v>1308</v>
      </c>
      <c r="J71" s="226"/>
    </row>
    <row r="72" spans="1:10">
      <c r="A72" s="220" t="s">
        <v>16472</v>
      </c>
      <c r="B72" s="221" t="s">
        <v>326</v>
      </c>
      <c r="C72" s="222" t="s">
        <v>16473</v>
      </c>
      <c r="D72" s="221" t="s">
        <v>380</v>
      </c>
      <c r="E72" s="223">
        <v>40942</v>
      </c>
      <c r="F72" s="224">
        <f t="shared" si="1"/>
        <v>40973</v>
      </c>
      <c r="G72" s="225">
        <v>5771.3</v>
      </c>
      <c r="H72" s="221">
        <v>228</v>
      </c>
      <c r="I72" s="221" t="s">
        <v>1308</v>
      </c>
      <c r="J72" s="226"/>
    </row>
    <row r="73" spans="1:10">
      <c r="A73" s="220" t="s">
        <v>16474</v>
      </c>
      <c r="B73" s="221" t="s">
        <v>348</v>
      </c>
      <c r="C73" s="222" t="s">
        <v>16475</v>
      </c>
      <c r="D73" s="221" t="s">
        <v>441</v>
      </c>
      <c r="E73" s="223">
        <v>40942</v>
      </c>
      <c r="F73" s="224">
        <f t="shared" si="1"/>
        <v>40973</v>
      </c>
      <c r="G73" s="225">
        <v>5771.3</v>
      </c>
      <c r="H73" s="221">
        <v>229</v>
      </c>
      <c r="I73" s="221" t="s">
        <v>1308</v>
      </c>
      <c r="J73" s="226"/>
    </row>
    <row r="74" spans="1:10">
      <c r="A74" s="220" t="s">
        <v>16476</v>
      </c>
      <c r="B74" s="221" t="s">
        <v>325</v>
      </c>
      <c r="C74" s="222" t="s">
        <v>16477</v>
      </c>
      <c r="D74" s="221" t="s">
        <v>422</v>
      </c>
      <c r="E74" s="223">
        <v>40946</v>
      </c>
      <c r="F74" s="224">
        <f t="shared" si="1"/>
        <v>40977</v>
      </c>
      <c r="G74" s="225">
        <v>5771.3</v>
      </c>
      <c r="H74" s="221">
        <v>230</v>
      </c>
      <c r="I74" s="221" t="s">
        <v>1308</v>
      </c>
      <c r="J74" s="226"/>
    </row>
    <row r="75" spans="1:10">
      <c r="A75" s="220" t="s">
        <v>16478</v>
      </c>
      <c r="B75" s="221" t="s">
        <v>638</v>
      </c>
      <c r="C75" s="222" t="s">
        <v>16479</v>
      </c>
      <c r="D75" s="221" t="s">
        <v>694</v>
      </c>
      <c r="E75" s="223">
        <v>40946</v>
      </c>
      <c r="F75" s="224">
        <f t="shared" si="1"/>
        <v>40977</v>
      </c>
      <c r="G75" s="225">
        <v>5771.3</v>
      </c>
      <c r="H75" s="221">
        <f t="shared" ref="H75:H96" si="2">H74+1</f>
        <v>231</v>
      </c>
      <c r="I75" s="221" t="s">
        <v>1308</v>
      </c>
      <c r="J75" s="226"/>
    </row>
    <row r="76" spans="1:10">
      <c r="A76" s="220" t="s">
        <v>16480</v>
      </c>
      <c r="B76" s="221" t="s">
        <v>622</v>
      </c>
      <c r="C76" s="222" t="s">
        <v>16481</v>
      </c>
      <c r="D76" s="221" t="s">
        <v>693</v>
      </c>
      <c r="E76" s="223">
        <v>40946</v>
      </c>
      <c r="F76" s="224">
        <f t="shared" si="1"/>
        <v>40977</v>
      </c>
      <c r="G76" s="225">
        <v>5771.3</v>
      </c>
      <c r="H76" s="221">
        <f t="shared" si="2"/>
        <v>232</v>
      </c>
      <c r="I76" s="221" t="s">
        <v>1308</v>
      </c>
      <c r="J76" s="226"/>
    </row>
    <row r="77" spans="1:10">
      <c r="A77" s="220" t="s">
        <v>16482</v>
      </c>
      <c r="B77" s="221" t="s">
        <v>630</v>
      </c>
      <c r="C77" s="222" t="s">
        <v>16483</v>
      </c>
      <c r="D77" s="221" t="s">
        <v>695</v>
      </c>
      <c r="E77" s="223">
        <v>40947</v>
      </c>
      <c r="F77" s="224">
        <f t="shared" si="1"/>
        <v>40978</v>
      </c>
      <c r="G77" s="225">
        <v>5771.3</v>
      </c>
      <c r="H77" s="221">
        <f t="shared" si="2"/>
        <v>233</v>
      </c>
      <c r="I77" s="221" t="s">
        <v>1308</v>
      </c>
      <c r="J77" s="226"/>
    </row>
    <row r="78" spans="1:10">
      <c r="A78" s="220" t="s">
        <v>16484</v>
      </c>
      <c r="B78" s="221" t="s">
        <v>628</v>
      </c>
      <c r="C78" s="222" t="s">
        <v>16485</v>
      </c>
      <c r="D78" s="221" t="s">
        <v>697</v>
      </c>
      <c r="E78" s="223">
        <v>40947</v>
      </c>
      <c r="F78" s="224">
        <f t="shared" si="1"/>
        <v>40978</v>
      </c>
      <c r="G78" s="225">
        <v>5771.3</v>
      </c>
      <c r="H78" s="221">
        <f t="shared" si="2"/>
        <v>234</v>
      </c>
      <c r="I78" s="221" t="s">
        <v>1308</v>
      </c>
      <c r="J78" s="226"/>
    </row>
    <row r="79" spans="1:10">
      <c r="A79" s="220" t="s">
        <v>16486</v>
      </c>
      <c r="B79" s="221" t="s">
        <v>632</v>
      </c>
      <c r="C79" s="222" t="s">
        <v>16487</v>
      </c>
      <c r="D79" s="221" t="s">
        <v>696</v>
      </c>
      <c r="E79" s="223">
        <v>40948</v>
      </c>
      <c r="F79" s="224">
        <f t="shared" si="1"/>
        <v>40979</v>
      </c>
      <c r="G79" s="225">
        <v>5771.3</v>
      </c>
      <c r="H79" s="221">
        <f t="shared" si="2"/>
        <v>235</v>
      </c>
      <c r="I79" s="221" t="s">
        <v>1308</v>
      </c>
      <c r="J79" s="226"/>
    </row>
    <row r="80" spans="1:10">
      <c r="A80" s="220" t="s">
        <v>16488</v>
      </c>
      <c r="B80" s="221" t="s">
        <v>642</v>
      </c>
      <c r="C80" s="222" t="s">
        <v>16489</v>
      </c>
      <c r="D80" s="221" t="s">
        <v>1550</v>
      </c>
      <c r="E80" s="223">
        <v>40952</v>
      </c>
      <c r="F80" s="224">
        <f t="shared" si="1"/>
        <v>40983</v>
      </c>
      <c r="G80" s="225">
        <v>5771.3</v>
      </c>
      <c r="H80" s="221">
        <f t="shared" si="2"/>
        <v>236</v>
      </c>
      <c r="I80" s="221" t="s">
        <v>1540</v>
      </c>
      <c r="J80" s="226"/>
    </row>
    <row r="81" spans="1:10">
      <c r="A81" s="220" t="s">
        <v>16490</v>
      </c>
      <c r="B81" s="221" t="s">
        <v>624</v>
      </c>
      <c r="C81" s="222" t="s">
        <v>16491</v>
      </c>
      <c r="D81" s="221" t="s">
        <v>962</v>
      </c>
      <c r="E81" s="223">
        <v>40954</v>
      </c>
      <c r="F81" s="224">
        <f t="shared" si="1"/>
        <v>40985</v>
      </c>
      <c r="G81" s="225">
        <v>5771.3</v>
      </c>
      <c r="H81" s="221">
        <f t="shared" si="2"/>
        <v>237</v>
      </c>
      <c r="I81" s="221" t="s">
        <v>1308</v>
      </c>
      <c r="J81" s="226"/>
    </row>
    <row r="82" spans="1:10">
      <c r="A82" s="220" t="s">
        <v>16492</v>
      </c>
      <c r="B82" s="221" t="s">
        <v>717</v>
      </c>
      <c r="C82" s="222" t="s">
        <v>16493</v>
      </c>
      <c r="D82" s="221" t="s">
        <v>1662</v>
      </c>
      <c r="E82" s="223">
        <v>40954</v>
      </c>
      <c r="F82" s="224">
        <f t="shared" si="1"/>
        <v>40985</v>
      </c>
      <c r="G82" s="225">
        <v>5771.3</v>
      </c>
      <c r="H82" s="221">
        <f t="shared" si="2"/>
        <v>238</v>
      </c>
      <c r="I82" s="221" t="s">
        <v>1308</v>
      </c>
      <c r="J82" s="226"/>
    </row>
    <row r="83" spans="1:10">
      <c r="A83" s="220" t="s">
        <v>16494</v>
      </c>
      <c r="B83" s="221" t="s">
        <v>16495</v>
      </c>
      <c r="C83" s="222" t="s">
        <v>16496</v>
      </c>
      <c r="D83" s="221" t="s">
        <v>1762</v>
      </c>
      <c r="E83" s="223">
        <v>40956</v>
      </c>
      <c r="F83" s="224">
        <f t="shared" si="1"/>
        <v>40987</v>
      </c>
      <c r="G83" s="225">
        <v>5771.3</v>
      </c>
      <c r="H83" s="221">
        <f t="shared" si="2"/>
        <v>239</v>
      </c>
      <c r="I83" s="221" t="s">
        <v>1308</v>
      </c>
      <c r="J83" s="226"/>
    </row>
    <row r="84" spans="1:10">
      <c r="A84" s="220" t="s">
        <v>16497</v>
      </c>
      <c r="B84" s="221" t="s">
        <v>815</v>
      </c>
      <c r="C84" s="222" t="s">
        <v>16498</v>
      </c>
      <c r="D84" s="221" t="s">
        <v>1688</v>
      </c>
      <c r="E84" s="223">
        <v>40956</v>
      </c>
      <c r="F84" s="224">
        <f t="shared" si="1"/>
        <v>40987</v>
      </c>
      <c r="G84" s="225">
        <v>5771.3</v>
      </c>
      <c r="H84" s="221">
        <f t="shared" si="2"/>
        <v>240</v>
      </c>
      <c r="I84" s="221" t="s">
        <v>1308</v>
      </c>
      <c r="J84" s="226"/>
    </row>
    <row r="85" spans="1:10">
      <c r="A85" s="220" t="s">
        <v>16499</v>
      </c>
      <c r="B85" s="221" t="s">
        <v>16500</v>
      </c>
      <c r="C85" s="222" t="s">
        <v>16501</v>
      </c>
      <c r="D85" s="221" t="s">
        <v>1630</v>
      </c>
      <c r="E85" s="223">
        <v>40963</v>
      </c>
      <c r="F85" s="224">
        <f t="shared" si="1"/>
        <v>40994</v>
      </c>
      <c r="G85" s="225">
        <v>5771.3</v>
      </c>
      <c r="H85" s="221">
        <f t="shared" si="2"/>
        <v>241</v>
      </c>
      <c r="I85" s="221" t="s">
        <v>1308</v>
      </c>
      <c r="J85" s="226"/>
    </row>
    <row r="86" spans="1:10">
      <c r="A86" s="220" t="s">
        <v>16502</v>
      </c>
      <c r="B86" s="221" t="s">
        <v>745</v>
      </c>
      <c r="C86" s="222" t="s">
        <v>16503</v>
      </c>
      <c r="D86" s="221" t="s">
        <v>1189</v>
      </c>
      <c r="E86" s="223">
        <v>40963</v>
      </c>
      <c r="F86" s="224">
        <f t="shared" si="1"/>
        <v>40994</v>
      </c>
      <c r="G86" s="225">
        <v>5771.3</v>
      </c>
      <c r="H86" s="221">
        <f t="shared" si="2"/>
        <v>242</v>
      </c>
      <c r="I86" s="221" t="s">
        <v>1308</v>
      </c>
      <c r="J86" s="226"/>
    </row>
    <row r="87" spans="1:10">
      <c r="A87" s="220" t="s">
        <v>16504</v>
      </c>
      <c r="B87" s="221" t="s">
        <v>747</v>
      </c>
      <c r="C87" s="222" t="s">
        <v>16505</v>
      </c>
      <c r="D87" s="221" t="s">
        <v>1289</v>
      </c>
      <c r="E87" s="223">
        <v>40963</v>
      </c>
      <c r="F87" s="224">
        <f t="shared" si="1"/>
        <v>40994</v>
      </c>
      <c r="G87" s="225">
        <v>5771.3</v>
      </c>
      <c r="H87" s="221">
        <f t="shared" si="2"/>
        <v>243</v>
      </c>
      <c r="I87" s="221" t="s">
        <v>1308</v>
      </c>
      <c r="J87" s="226"/>
    </row>
    <row r="88" spans="1:10">
      <c r="A88" s="220" t="s">
        <v>16506</v>
      </c>
      <c r="B88" s="221" t="s">
        <v>837</v>
      </c>
      <c r="C88" s="222" t="s">
        <v>16507</v>
      </c>
      <c r="D88" s="221" t="s">
        <v>1190</v>
      </c>
      <c r="E88" s="223">
        <v>40966</v>
      </c>
      <c r="F88" s="224">
        <f t="shared" si="1"/>
        <v>40997</v>
      </c>
      <c r="G88" s="225">
        <v>5771.3</v>
      </c>
      <c r="H88" s="221">
        <f t="shared" si="2"/>
        <v>244</v>
      </c>
      <c r="I88" s="221" t="s">
        <v>1308</v>
      </c>
      <c r="J88" s="226"/>
    </row>
    <row r="89" spans="1:10">
      <c r="A89" s="220" t="s">
        <v>16508</v>
      </c>
      <c r="B89" s="221" t="s">
        <v>731</v>
      </c>
      <c r="C89" s="222" t="s">
        <v>16509</v>
      </c>
      <c r="D89" s="221" t="s">
        <v>1192</v>
      </c>
      <c r="E89" s="223">
        <v>40966</v>
      </c>
      <c r="F89" s="224">
        <f t="shared" si="1"/>
        <v>40997</v>
      </c>
      <c r="G89" s="225">
        <v>5771.3</v>
      </c>
      <c r="H89" s="221">
        <f t="shared" si="2"/>
        <v>245</v>
      </c>
      <c r="I89" s="221" t="s">
        <v>1308</v>
      </c>
      <c r="J89" s="226"/>
    </row>
    <row r="90" spans="1:10">
      <c r="A90" s="220" t="s">
        <v>16510</v>
      </c>
      <c r="B90" s="221" t="s">
        <v>719</v>
      </c>
      <c r="C90" s="222" t="s">
        <v>16511</v>
      </c>
      <c r="D90" s="221" t="s">
        <v>1191</v>
      </c>
      <c r="E90" s="223">
        <v>40966</v>
      </c>
      <c r="F90" s="224">
        <f t="shared" si="1"/>
        <v>40997</v>
      </c>
      <c r="G90" s="225">
        <v>5771.3</v>
      </c>
      <c r="H90" s="221">
        <f t="shared" si="2"/>
        <v>246</v>
      </c>
      <c r="I90" s="221" t="s">
        <v>1308</v>
      </c>
      <c r="J90" s="226"/>
    </row>
    <row r="91" spans="1:10">
      <c r="A91" s="220" t="s">
        <v>16512</v>
      </c>
      <c r="B91" s="221" t="s">
        <v>713</v>
      </c>
      <c r="C91" s="222" t="s">
        <v>16513</v>
      </c>
      <c r="D91" s="221" t="s">
        <v>1202</v>
      </c>
      <c r="E91" s="223">
        <v>40967</v>
      </c>
      <c r="F91" s="224">
        <f t="shared" si="1"/>
        <v>40998</v>
      </c>
      <c r="G91" s="225">
        <v>5771.3</v>
      </c>
      <c r="H91" s="221">
        <f t="shared" si="2"/>
        <v>247</v>
      </c>
      <c r="I91" s="221" t="s">
        <v>1308</v>
      </c>
      <c r="J91" s="226"/>
    </row>
    <row r="92" spans="1:10">
      <c r="A92" s="220" t="s">
        <v>16514</v>
      </c>
      <c r="B92" s="221" t="s">
        <v>1177</v>
      </c>
      <c r="C92" s="222" t="s">
        <v>16515</v>
      </c>
      <c r="D92" s="221" t="s">
        <v>1201</v>
      </c>
      <c r="E92" s="223">
        <v>40967</v>
      </c>
      <c r="F92" s="224">
        <f t="shared" si="1"/>
        <v>40998</v>
      </c>
      <c r="G92" s="225">
        <v>5771.3</v>
      </c>
      <c r="H92" s="221">
        <f t="shared" si="2"/>
        <v>248</v>
      </c>
      <c r="I92" s="221" t="s">
        <v>1308</v>
      </c>
      <c r="J92" s="226"/>
    </row>
    <row r="93" spans="1:10">
      <c r="A93" s="220" t="s">
        <v>16516</v>
      </c>
      <c r="B93" s="221" t="s">
        <v>715</v>
      </c>
      <c r="C93" s="222" t="s">
        <v>16517</v>
      </c>
      <c r="D93" s="221" t="s">
        <v>1206</v>
      </c>
      <c r="E93" s="223">
        <v>40968</v>
      </c>
      <c r="F93" s="224">
        <f t="shared" si="1"/>
        <v>40999</v>
      </c>
      <c r="G93" s="225">
        <v>5771.3</v>
      </c>
      <c r="H93" s="221">
        <f t="shared" si="2"/>
        <v>249</v>
      </c>
      <c r="I93" s="221" t="s">
        <v>1308</v>
      </c>
      <c r="J93" s="226"/>
    </row>
    <row r="94" spans="1:10">
      <c r="A94" s="220" t="s">
        <v>16518</v>
      </c>
      <c r="B94" s="221" t="s">
        <v>705</v>
      </c>
      <c r="C94" s="222" t="s">
        <v>16519</v>
      </c>
      <c r="D94" s="221" t="s">
        <v>1252</v>
      </c>
      <c r="E94" s="223">
        <v>40968</v>
      </c>
      <c r="F94" s="224">
        <f t="shared" si="1"/>
        <v>40999</v>
      </c>
      <c r="G94" s="225">
        <v>5771.3</v>
      </c>
      <c r="H94" s="221">
        <f t="shared" si="2"/>
        <v>250</v>
      </c>
      <c r="I94" s="221" t="s">
        <v>1308</v>
      </c>
      <c r="J94" s="226"/>
    </row>
    <row r="95" spans="1:10">
      <c r="A95" s="220" t="s">
        <v>16520</v>
      </c>
      <c r="B95" s="221" t="s">
        <v>743</v>
      </c>
      <c r="C95" s="222" t="s">
        <v>16521</v>
      </c>
      <c r="D95" s="221" t="s">
        <v>1203</v>
      </c>
      <c r="E95" s="223">
        <v>40968</v>
      </c>
      <c r="F95" s="224">
        <f t="shared" si="1"/>
        <v>40999</v>
      </c>
      <c r="G95" s="225">
        <v>5771.3</v>
      </c>
      <c r="H95" s="221">
        <f t="shared" si="2"/>
        <v>251</v>
      </c>
      <c r="I95" s="221" t="s">
        <v>1308</v>
      </c>
      <c r="J95" s="226"/>
    </row>
    <row r="96" spans="1:10">
      <c r="A96" s="220" t="s">
        <v>16522</v>
      </c>
      <c r="B96" s="221" t="s">
        <v>16523</v>
      </c>
      <c r="C96" s="222" t="s">
        <v>16524</v>
      </c>
      <c r="D96" s="221" t="s">
        <v>1208</v>
      </c>
      <c r="E96" s="223">
        <v>40968</v>
      </c>
      <c r="F96" s="224">
        <f t="shared" si="1"/>
        <v>40999</v>
      </c>
      <c r="G96" s="225">
        <v>5771.3</v>
      </c>
      <c r="H96" s="221">
        <f t="shared" si="2"/>
        <v>252</v>
      </c>
      <c r="I96" s="221" t="s">
        <v>1308</v>
      </c>
      <c r="J96" s="226"/>
    </row>
    <row r="97" spans="1:10">
      <c r="A97" s="220" t="s">
        <v>16525</v>
      </c>
      <c r="B97" s="221" t="s">
        <v>819</v>
      </c>
      <c r="C97" s="222" t="s">
        <v>17038</v>
      </c>
      <c r="D97" s="221" t="s">
        <v>16526</v>
      </c>
      <c r="E97" s="223">
        <v>40969</v>
      </c>
      <c r="F97" s="224">
        <f t="shared" si="1"/>
        <v>41000</v>
      </c>
      <c r="G97" s="225">
        <v>5771.3</v>
      </c>
      <c r="H97" s="221">
        <v>263</v>
      </c>
      <c r="I97" s="221" t="s">
        <v>1308</v>
      </c>
      <c r="J97" s="226"/>
    </row>
    <row r="98" spans="1:10">
      <c r="A98" s="220" t="s">
        <v>16527</v>
      </c>
      <c r="B98" s="221" t="s">
        <v>805</v>
      </c>
      <c r="C98" s="222" t="s">
        <v>16528</v>
      </c>
      <c r="D98" s="221" t="s">
        <v>1251</v>
      </c>
      <c r="E98" s="223">
        <v>40969</v>
      </c>
      <c r="F98" s="224">
        <f t="shared" si="1"/>
        <v>41000</v>
      </c>
      <c r="G98" s="225">
        <v>5771.3</v>
      </c>
      <c r="H98" s="221">
        <v>264</v>
      </c>
      <c r="I98" s="221" t="s">
        <v>1308</v>
      </c>
      <c r="J98" s="226"/>
    </row>
    <row r="99" spans="1:10">
      <c r="A99" s="220" t="s">
        <v>16529</v>
      </c>
      <c r="B99" s="221" t="s">
        <v>16530</v>
      </c>
      <c r="C99" s="222" t="s">
        <v>16531</v>
      </c>
      <c r="D99" s="221" t="s">
        <v>1257</v>
      </c>
      <c r="E99" s="223">
        <v>40970</v>
      </c>
      <c r="F99" s="224">
        <f t="shared" si="1"/>
        <v>41001</v>
      </c>
      <c r="G99" s="225">
        <v>5771.3</v>
      </c>
      <c r="H99" s="221">
        <v>265</v>
      </c>
      <c r="I99" s="221" t="s">
        <v>1308</v>
      </c>
      <c r="J99" s="226"/>
    </row>
    <row r="100" spans="1:10">
      <c r="A100" s="220" t="s">
        <v>16532</v>
      </c>
      <c r="B100" s="221" t="s">
        <v>799</v>
      </c>
      <c r="C100" s="222" t="s">
        <v>16533</v>
      </c>
      <c r="D100" s="221" t="s">
        <v>1253</v>
      </c>
      <c r="E100" s="223">
        <v>40970</v>
      </c>
      <c r="F100" s="224">
        <f t="shared" si="1"/>
        <v>41001</v>
      </c>
      <c r="G100" s="225">
        <v>5771.3</v>
      </c>
      <c r="H100" s="221">
        <v>266</v>
      </c>
      <c r="I100" s="221" t="s">
        <v>1308</v>
      </c>
      <c r="J100" s="226"/>
    </row>
    <row r="101" spans="1:10">
      <c r="A101" s="220" t="s">
        <v>16534</v>
      </c>
      <c r="B101" s="221" t="s">
        <v>16535</v>
      </c>
      <c r="C101" s="222" t="s">
        <v>16536</v>
      </c>
      <c r="D101" s="221" t="s">
        <v>1256</v>
      </c>
      <c r="E101" s="223">
        <v>40970</v>
      </c>
      <c r="F101" s="224">
        <f t="shared" si="1"/>
        <v>41001</v>
      </c>
      <c r="G101" s="225">
        <v>5771.3</v>
      </c>
      <c r="H101" s="221">
        <v>267</v>
      </c>
      <c r="I101" s="221" t="s">
        <v>1308</v>
      </c>
      <c r="J101" s="226"/>
    </row>
    <row r="102" spans="1:10">
      <c r="A102" s="220" t="s">
        <v>16537</v>
      </c>
      <c r="B102" s="221" t="s">
        <v>16538</v>
      </c>
      <c r="C102" s="222" t="s">
        <v>16539</v>
      </c>
      <c r="D102" s="221" t="s">
        <v>1254</v>
      </c>
      <c r="E102" s="223">
        <v>40970</v>
      </c>
      <c r="F102" s="224">
        <f t="shared" si="1"/>
        <v>41001</v>
      </c>
      <c r="G102" s="225">
        <v>5771.3</v>
      </c>
      <c r="H102" s="221">
        <v>268</v>
      </c>
      <c r="I102" s="221" t="s">
        <v>1540</v>
      </c>
      <c r="J102" s="226"/>
    </row>
    <row r="103" spans="1:10">
      <c r="A103" s="220" t="s">
        <v>16540</v>
      </c>
      <c r="B103" s="221" t="s">
        <v>16541</v>
      </c>
      <c r="C103" s="222" t="s">
        <v>16542</v>
      </c>
      <c r="D103" s="221" t="s">
        <v>1261</v>
      </c>
      <c r="E103" s="223">
        <v>40970</v>
      </c>
      <c r="F103" s="224">
        <f t="shared" si="1"/>
        <v>41001</v>
      </c>
      <c r="G103" s="225">
        <v>5771.3</v>
      </c>
      <c r="H103" s="221">
        <v>269</v>
      </c>
      <c r="I103" s="221" t="s">
        <v>1308</v>
      </c>
      <c r="J103" s="226"/>
    </row>
    <row r="104" spans="1:10">
      <c r="A104" s="220" t="s">
        <v>16543</v>
      </c>
      <c r="B104" s="221" t="s">
        <v>825</v>
      </c>
      <c r="C104" s="222" t="s">
        <v>16544</v>
      </c>
      <c r="D104" s="221" t="s">
        <v>1259</v>
      </c>
      <c r="E104" s="223">
        <v>40970</v>
      </c>
      <c r="F104" s="224">
        <f t="shared" si="1"/>
        <v>41001</v>
      </c>
      <c r="G104" s="225">
        <v>5771.3</v>
      </c>
      <c r="H104" s="221">
        <v>270</v>
      </c>
      <c r="I104" s="221" t="s">
        <v>1308</v>
      </c>
      <c r="J104" s="226"/>
    </row>
    <row r="105" spans="1:10">
      <c r="A105" s="220" t="s">
        <v>16545</v>
      </c>
      <c r="B105" s="221" t="s">
        <v>16546</v>
      </c>
      <c r="C105" s="222" t="s">
        <v>16547</v>
      </c>
      <c r="D105" s="221" t="s">
        <v>1264</v>
      </c>
      <c r="E105" s="223">
        <v>40970</v>
      </c>
      <c r="F105" s="224">
        <f t="shared" si="1"/>
        <v>41001</v>
      </c>
      <c r="G105" s="225">
        <v>5771.3</v>
      </c>
      <c r="H105" s="221">
        <v>271</v>
      </c>
      <c r="I105" s="221" t="s">
        <v>1308</v>
      </c>
      <c r="J105" s="226"/>
    </row>
    <row r="106" spans="1:10">
      <c r="A106" s="220" t="s">
        <v>16548</v>
      </c>
      <c r="B106" s="221" t="s">
        <v>16549</v>
      </c>
      <c r="C106" s="222" t="s">
        <v>16550</v>
      </c>
      <c r="D106" s="221" t="s">
        <v>1266</v>
      </c>
      <c r="E106" s="223">
        <v>40970</v>
      </c>
      <c r="F106" s="224">
        <f t="shared" si="1"/>
        <v>41001</v>
      </c>
      <c r="G106" s="225">
        <v>5771.3</v>
      </c>
      <c r="H106" s="221">
        <v>272</v>
      </c>
      <c r="I106" s="221" t="s">
        <v>1308</v>
      </c>
      <c r="J106" s="226"/>
    </row>
    <row r="107" spans="1:10">
      <c r="A107" s="220" t="s">
        <v>16551</v>
      </c>
      <c r="B107" s="221" t="s">
        <v>16552</v>
      </c>
      <c r="C107" s="222" t="s">
        <v>16553</v>
      </c>
      <c r="D107" s="221" t="s">
        <v>401</v>
      </c>
      <c r="E107" s="223">
        <v>40973</v>
      </c>
      <c r="F107" s="224">
        <f t="shared" si="1"/>
        <v>41004</v>
      </c>
      <c r="G107" s="225">
        <v>5771.3</v>
      </c>
      <c r="H107" s="221">
        <v>273</v>
      </c>
      <c r="I107" s="221" t="s">
        <v>1317</v>
      </c>
      <c r="J107" s="226"/>
    </row>
    <row r="108" spans="1:10">
      <c r="A108" s="220" t="s">
        <v>16554</v>
      </c>
      <c r="B108" s="221" t="s">
        <v>16555</v>
      </c>
      <c r="C108" s="222" t="s">
        <v>16556</v>
      </c>
      <c r="D108" s="221" t="s">
        <v>1267</v>
      </c>
      <c r="E108" s="223">
        <v>40973</v>
      </c>
      <c r="F108" s="224">
        <f t="shared" si="1"/>
        <v>41004</v>
      </c>
      <c r="G108" s="225">
        <v>5771.3</v>
      </c>
      <c r="H108" s="221">
        <v>274</v>
      </c>
      <c r="I108" s="221" t="s">
        <v>1540</v>
      </c>
      <c r="J108" s="226"/>
    </row>
    <row r="109" spans="1:10">
      <c r="A109" s="220" t="s">
        <v>16557</v>
      </c>
      <c r="B109" s="221" t="s">
        <v>16558</v>
      </c>
      <c r="C109" s="222" t="s">
        <v>16559</v>
      </c>
      <c r="D109" s="221" t="s">
        <v>447</v>
      </c>
      <c r="E109" s="223">
        <v>40974</v>
      </c>
      <c r="F109" s="224">
        <f t="shared" si="1"/>
        <v>41005</v>
      </c>
      <c r="G109" s="225">
        <v>5771.3</v>
      </c>
      <c r="H109" s="221">
        <v>275</v>
      </c>
      <c r="I109" s="221" t="s">
        <v>1317</v>
      </c>
      <c r="J109" s="226"/>
    </row>
    <row r="110" spans="1:10">
      <c r="A110" s="220" t="s">
        <v>16560</v>
      </c>
      <c r="B110" s="221" t="s">
        <v>16561</v>
      </c>
      <c r="C110" s="222" t="s">
        <v>16562</v>
      </c>
      <c r="D110" s="221" t="s">
        <v>1268</v>
      </c>
      <c r="E110" s="223">
        <v>40974</v>
      </c>
      <c r="F110" s="224">
        <f t="shared" si="1"/>
        <v>41005</v>
      </c>
      <c r="G110" s="225">
        <v>5771.3</v>
      </c>
      <c r="H110" s="221">
        <v>276</v>
      </c>
      <c r="I110" s="221" t="s">
        <v>1308</v>
      </c>
      <c r="J110" s="226"/>
    </row>
    <row r="111" spans="1:10">
      <c r="A111" s="220" t="s">
        <v>16563</v>
      </c>
      <c r="B111" s="221" t="s">
        <v>16564</v>
      </c>
      <c r="C111" s="222" t="s">
        <v>16565</v>
      </c>
      <c r="D111" s="221" t="s">
        <v>1270</v>
      </c>
      <c r="E111" s="223">
        <v>40974</v>
      </c>
      <c r="F111" s="224">
        <f t="shared" si="1"/>
        <v>41005</v>
      </c>
      <c r="G111" s="225">
        <v>5771.3</v>
      </c>
      <c r="H111" s="221">
        <v>277</v>
      </c>
      <c r="I111" s="221" t="s">
        <v>1308</v>
      </c>
      <c r="J111" s="226"/>
    </row>
    <row r="112" spans="1:10">
      <c r="A112" s="220" t="s">
        <v>16566</v>
      </c>
      <c r="B112" s="221" t="s">
        <v>817</v>
      </c>
      <c r="C112" s="222" t="s">
        <v>16567</v>
      </c>
      <c r="D112" s="221" t="s">
        <v>1271</v>
      </c>
      <c r="E112" s="223">
        <v>40974</v>
      </c>
      <c r="F112" s="224">
        <f t="shared" si="1"/>
        <v>41005</v>
      </c>
      <c r="G112" s="225">
        <v>5771.3</v>
      </c>
      <c r="H112" s="221">
        <v>278</v>
      </c>
      <c r="I112" s="221" t="s">
        <v>1308</v>
      </c>
      <c r="J112" s="226"/>
    </row>
    <row r="113" spans="1:10">
      <c r="A113" s="220" t="s">
        <v>16568</v>
      </c>
      <c r="B113" s="221" t="s">
        <v>16569</v>
      </c>
      <c r="C113" s="222" t="s">
        <v>16570</v>
      </c>
      <c r="D113" s="221" t="s">
        <v>1272</v>
      </c>
      <c r="E113" s="223">
        <v>40974</v>
      </c>
      <c r="F113" s="224">
        <f t="shared" si="1"/>
        <v>41005</v>
      </c>
      <c r="G113" s="225">
        <v>5771.3</v>
      </c>
      <c r="H113" s="221">
        <v>279</v>
      </c>
      <c r="I113" s="221" t="s">
        <v>1308</v>
      </c>
      <c r="J113" s="226"/>
    </row>
    <row r="114" spans="1:10">
      <c r="A114" s="220" t="s">
        <v>16571</v>
      </c>
      <c r="B114" s="221" t="s">
        <v>729</v>
      </c>
      <c r="C114" s="222" t="s">
        <v>16572</v>
      </c>
      <c r="D114" s="221" t="s">
        <v>1273</v>
      </c>
      <c r="E114" s="223">
        <v>40975</v>
      </c>
      <c r="F114" s="224">
        <f t="shared" si="1"/>
        <v>41006</v>
      </c>
      <c r="G114" s="225">
        <v>5771.3</v>
      </c>
      <c r="H114" s="221">
        <v>280</v>
      </c>
      <c r="I114" s="221" t="s">
        <v>1308</v>
      </c>
      <c r="J114" s="226"/>
    </row>
    <row r="115" spans="1:10">
      <c r="A115" s="220" t="s">
        <v>16573</v>
      </c>
      <c r="B115" s="221" t="s">
        <v>303</v>
      </c>
      <c r="C115" s="222" t="s">
        <v>16574</v>
      </c>
      <c r="D115" s="221" t="s">
        <v>388</v>
      </c>
      <c r="E115" s="223">
        <v>40976</v>
      </c>
      <c r="F115" s="224">
        <f t="shared" si="1"/>
        <v>41007</v>
      </c>
      <c r="G115" s="225">
        <v>5771.3</v>
      </c>
      <c r="H115" s="221">
        <v>281</v>
      </c>
      <c r="I115" s="221" t="s">
        <v>1308</v>
      </c>
      <c r="J115" s="226"/>
    </row>
    <row r="116" spans="1:10">
      <c r="A116" s="220" t="s">
        <v>16575</v>
      </c>
      <c r="B116" s="221" t="s">
        <v>16576</v>
      </c>
      <c r="C116" s="222" t="s">
        <v>16577</v>
      </c>
      <c r="D116" s="221" t="s">
        <v>408</v>
      </c>
      <c r="E116" s="223">
        <v>40976</v>
      </c>
      <c r="F116" s="224">
        <f t="shared" si="1"/>
        <v>41007</v>
      </c>
      <c r="G116" s="225">
        <v>5771.3</v>
      </c>
      <c r="H116" s="221">
        <v>282</v>
      </c>
      <c r="I116" s="221" t="s">
        <v>1317</v>
      </c>
      <c r="J116" s="226"/>
    </row>
    <row r="117" spans="1:10">
      <c r="A117" s="220" t="s">
        <v>16578</v>
      </c>
      <c r="B117" s="221" t="s">
        <v>16579</v>
      </c>
      <c r="C117" s="222" t="s">
        <v>16580</v>
      </c>
      <c r="D117" s="221" t="s">
        <v>1297</v>
      </c>
      <c r="E117" s="223">
        <v>40977</v>
      </c>
      <c r="F117" s="224">
        <f t="shared" si="1"/>
        <v>41008</v>
      </c>
      <c r="G117" s="225">
        <v>5771.3</v>
      </c>
      <c r="H117" s="221">
        <v>283</v>
      </c>
      <c r="I117" s="221" t="s">
        <v>1540</v>
      </c>
      <c r="J117" s="226"/>
    </row>
    <row r="118" spans="1:10">
      <c r="A118" s="220" t="s">
        <v>16581</v>
      </c>
      <c r="B118" s="221" t="s">
        <v>626</v>
      </c>
      <c r="C118" s="222" t="s">
        <v>16582</v>
      </c>
      <c r="D118" s="221" t="s">
        <v>1305</v>
      </c>
      <c r="E118" s="223">
        <v>40980</v>
      </c>
      <c r="F118" s="224">
        <f t="shared" si="1"/>
        <v>41011</v>
      </c>
      <c r="G118" s="225">
        <v>5771.3</v>
      </c>
      <c r="H118" s="221">
        <v>284</v>
      </c>
      <c r="I118" s="221" t="s">
        <v>1540</v>
      </c>
      <c r="J118" s="226"/>
    </row>
    <row r="119" spans="1:10">
      <c r="A119" s="220" t="s">
        <v>16583</v>
      </c>
      <c r="B119" s="221" t="s">
        <v>16584</v>
      </c>
      <c r="C119" s="222" t="s">
        <v>16585</v>
      </c>
      <c r="D119" s="221" t="s">
        <v>1937</v>
      </c>
      <c r="E119" s="223">
        <v>40981</v>
      </c>
      <c r="F119" s="224">
        <f t="shared" si="1"/>
        <v>41012</v>
      </c>
      <c r="G119" s="225">
        <v>5771.3</v>
      </c>
      <c r="H119" s="221">
        <v>285</v>
      </c>
      <c r="I119" s="221" t="s">
        <v>1308</v>
      </c>
      <c r="J119" s="226"/>
    </row>
    <row r="120" spans="1:10">
      <c r="A120" s="220" t="s">
        <v>16586</v>
      </c>
      <c r="B120" s="221" t="s">
        <v>801</v>
      </c>
      <c r="C120" s="222" t="s">
        <v>16587</v>
      </c>
      <c r="D120" s="221" t="s">
        <v>1685</v>
      </c>
      <c r="E120" s="223">
        <v>40982</v>
      </c>
      <c r="F120" s="224">
        <f t="shared" si="1"/>
        <v>41013</v>
      </c>
      <c r="G120" s="225">
        <v>5771.3</v>
      </c>
      <c r="H120" s="221">
        <v>286</v>
      </c>
      <c r="I120" s="221" t="s">
        <v>1308</v>
      </c>
      <c r="J120" s="226"/>
    </row>
    <row r="121" spans="1:10">
      <c r="A121" s="220" t="s">
        <v>16588</v>
      </c>
      <c r="B121" s="221" t="s">
        <v>16589</v>
      </c>
      <c r="C121" s="222" t="s">
        <v>16590</v>
      </c>
      <c r="D121" s="221" t="s">
        <v>1888</v>
      </c>
      <c r="E121" s="223">
        <v>40982</v>
      </c>
      <c r="F121" s="224">
        <f t="shared" si="1"/>
        <v>41013</v>
      </c>
      <c r="G121" s="225">
        <v>5771.3</v>
      </c>
      <c r="H121" s="221">
        <v>287</v>
      </c>
      <c r="I121" s="221" t="s">
        <v>1308</v>
      </c>
      <c r="J121" s="226"/>
    </row>
    <row r="122" spans="1:10">
      <c r="A122" s="220" t="s">
        <v>16591</v>
      </c>
      <c r="B122" s="221" t="s">
        <v>16592</v>
      </c>
      <c r="C122" s="222" t="s">
        <v>16593</v>
      </c>
      <c r="D122" s="221" t="s">
        <v>1953</v>
      </c>
      <c r="E122" s="223">
        <v>40982</v>
      </c>
      <c r="F122" s="224">
        <f t="shared" si="1"/>
        <v>41013</v>
      </c>
      <c r="G122" s="225">
        <v>5771.3</v>
      </c>
      <c r="H122" s="221">
        <v>288</v>
      </c>
      <c r="I122" s="221" t="s">
        <v>1308</v>
      </c>
      <c r="J122" s="226"/>
    </row>
    <row r="123" spans="1:10">
      <c r="A123" s="220" t="s">
        <v>16594</v>
      </c>
      <c r="B123" s="221" t="s">
        <v>16595</v>
      </c>
      <c r="C123" s="222" t="s">
        <v>16596</v>
      </c>
      <c r="D123" s="221" t="s">
        <v>1965</v>
      </c>
      <c r="E123" s="223">
        <v>40982</v>
      </c>
      <c r="F123" s="224">
        <f t="shared" si="1"/>
        <v>41013</v>
      </c>
      <c r="G123" s="225">
        <v>5771.3</v>
      </c>
      <c r="H123" s="221">
        <v>289</v>
      </c>
      <c r="I123" s="221" t="s">
        <v>1308</v>
      </c>
      <c r="J123" s="226"/>
    </row>
    <row r="124" spans="1:10">
      <c r="A124" s="220" t="s">
        <v>16597</v>
      </c>
      <c r="B124" s="221" t="s">
        <v>16598</v>
      </c>
      <c r="C124" s="222" t="s">
        <v>16599</v>
      </c>
      <c r="D124" s="221" t="s">
        <v>1967</v>
      </c>
      <c r="E124" s="223">
        <v>40983</v>
      </c>
      <c r="F124" s="224">
        <f t="shared" si="1"/>
        <v>41014</v>
      </c>
      <c r="G124" s="225">
        <v>5771.3</v>
      </c>
      <c r="H124" s="221">
        <v>290</v>
      </c>
      <c r="I124" s="221" t="s">
        <v>1308</v>
      </c>
      <c r="J124" s="226"/>
    </row>
    <row r="125" spans="1:10">
      <c r="A125" s="220" t="s">
        <v>16600</v>
      </c>
      <c r="B125" s="221" t="s">
        <v>16601</v>
      </c>
      <c r="C125" s="222" t="s">
        <v>16602</v>
      </c>
      <c r="D125" s="221" t="s">
        <v>1959</v>
      </c>
      <c r="E125" s="223">
        <v>40987</v>
      </c>
      <c r="F125" s="224">
        <f t="shared" si="1"/>
        <v>41018</v>
      </c>
      <c r="G125" s="225">
        <v>5771.3</v>
      </c>
      <c r="H125" s="221">
        <v>291</v>
      </c>
      <c r="I125" s="221" t="s">
        <v>1308</v>
      </c>
      <c r="J125" s="226"/>
    </row>
    <row r="126" spans="1:10">
      <c r="A126" s="220" t="s">
        <v>16603</v>
      </c>
      <c r="B126" s="221" t="s">
        <v>640</v>
      </c>
      <c r="C126" s="222" t="s">
        <v>16604</v>
      </c>
      <c r="D126" s="221" t="s">
        <v>1595</v>
      </c>
      <c r="E126" s="223">
        <v>40988</v>
      </c>
      <c r="F126" s="224">
        <f t="shared" si="1"/>
        <v>41019</v>
      </c>
      <c r="G126" s="225">
        <v>5771.3</v>
      </c>
      <c r="H126" s="221">
        <v>292</v>
      </c>
      <c r="I126" s="221" t="s">
        <v>1308</v>
      </c>
      <c r="J126" s="226"/>
    </row>
    <row r="127" spans="1:10">
      <c r="A127" s="220" t="s">
        <v>16605</v>
      </c>
      <c r="B127" s="221" t="s">
        <v>809</v>
      </c>
      <c r="C127" s="222" t="s">
        <v>16606</v>
      </c>
      <c r="D127" s="221" t="s">
        <v>1981</v>
      </c>
      <c r="E127" s="223">
        <v>40988</v>
      </c>
      <c r="F127" s="224">
        <f t="shared" si="1"/>
        <v>41019</v>
      </c>
      <c r="G127" s="225">
        <v>5771.3</v>
      </c>
      <c r="H127" s="221">
        <v>293</v>
      </c>
      <c r="I127" s="221" t="s">
        <v>1308</v>
      </c>
      <c r="J127" s="226"/>
    </row>
    <row r="128" spans="1:10">
      <c r="A128" s="220" t="s">
        <v>16607</v>
      </c>
      <c r="B128" s="221" t="s">
        <v>739</v>
      </c>
      <c r="C128" s="222" t="s">
        <v>16608</v>
      </c>
      <c r="D128" s="221" t="s">
        <v>1979</v>
      </c>
      <c r="E128" s="223">
        <v>40988</v>
      </c>
      <c r="F128" s="224">
        <f t="shared" si="1"/>
        <v>41019</v>
      </c>
      <c r="G128" s="225">
        <v>5771.3</v>
      </c>
      <c r="H128" s="221">
        <v>294</v>
      </c>
      <c r="I128" s="221" t="s">
        <v>1308</v>
      </c>
      <c r="J128" s="226"/>
    </row>
    <row r="129" spans="1:10">
      <c r="A129" s="220" t="s">
        <v>16609</v>
      </c>
      <c r="B129" s="221" t="s">
        <v>16610</v>
      </c>
      <c r="C129" s="222" t="s">
        <v>16611</v>
      </c>
      <c r="D129" s="221" t="s">
        <v>1781</v>
      </c>
      <c r="E129" s="223">
        <v>40989</v>
      </c>
      <c r="F129" s="224">
        <f t="shared" si="1"/>
        <v>41020</v>
      </c>
      <c r="G129" s="225">
        <v>5771.3</v>
      </c>
      <c r="H129" s="221">
        <v>295</v>
      </c>
      <c r="I129" s="221" t="s">
        <v>1540</v>
      </c>
      <c r="J129" s="226"/>
    </row>
    <row r="130" spans="1:10">
      <c r="A130" s="220" t="s">
        <v>16612</v>
      </c>
      <c r="B130" s="221" t="s">
        <v>636</v>
      </c>
      <c r="C130" s="222" t="s">
        <v>16613</v>
      </c>
      <c r="D130" s="221" t="s">
        <v>2011</v>
      </c>
      <c r="E130" s="223">
        <v>40989</v>
      </c>
      <c r="F130" s="224">
        <f t="shared" si="1"/>
        <v>41020</v>
      </c>
      <c r="G130" s="225">
        <v>5771.3</v>
      </c>
      <c r="H130" s="221">
        <v>296</v>
      </c>
      <c r="I130" s="221" t="s">
        <v>1308</v>
      </c>
      <c r="J130" s="226"/>
    </row>
    <row r="131" spans="1:10">
      <c r="A131" s="220" t="s">
        <v>16614</v>
      </c>
      <c r="B131" s="221" t="s">
        <v>342</v>
      </c>
      <c r="C131" s="222" t="s">
        <v>16615</v>
      </c>
      <c r="D131" s="221" t="s">
        <v>1978</v>
      </c>
      <c r="E131" s="223">
        <v>40989</v>
      </c>
      <c r="F131" s="224">
        <f t="shared" si="1"/>
        <v>41020</v>
      </c>
      <c r="G131" s="225">
        <v>5771.3</v>
      </c>
      <c r="H131" s="221">
        <v>297</v>
      </c>
      <c r="I131" s="221" t="s">
        <v>1308</v>
      </c>
      <c r="J131" s="226"/>
    </row>
    <row r="132" spans="1:10">
      <c r="A132" s="220" t="s">
        <v>16616</v>
      </c>
      <c r="B132" s="221" t="s">
        <v>16617</v>
      </c>
      <c r="C132" s="222" t="s">
        <v>16618</v>
      </c>
      <c r="D132" s="221" t="s">
        <v>412</v>
      </c>
      <c r="E132" s="223">
        <v>40991</v>
      </c>
      <c r="F132" s="224">
        <f t="shared" ref="F132:F195" si="3">E132+31</f>
        <v>41022</v>
      </c>
      <c r="G132" s="225">
        <v>5771.3</v>
      </c>
      <c r="H132" s="221">
        <v>298</v>
      </c>
      <c r="I132" s="221" t="s">
        <v>1317</v>
      </c>
      <c r="J132" s="226"/>
    </row>
    <row r="133" spans="1:10">
      <c r="A133" s="220" t="s">
        <v>16619</v>
      </c>
      <c r="B133" s="221" t="s">
        <v>16620</v>
      </c>
      <c r="C133" s="222" t="s">
        <v>16621</v>
      </c>
      <c r="D133" s="221" t="s">
        <v>2020</v>
      </c>
      <c r="E133" s="223">
        <v>40994</v>
      </c>
      <c r="F133" s="224">
        <f t="shared" si="3"/>
        <v>41025</v>
      </c>
      <c r="G133" s="225">
        <v>5771.3</v>
      </c>
      <c r="H133" s="221">
        <v>320</v>
      </c>
      <c r="I133" s="221" t="s">
        <v>1308</v>
      </c>
      <c r="J133" s="226"/>
    </row>
    <row r="134" spans="1:10">
      <c r="A134" s="220" t="s">
        <v>16622</v>
      </c>
      <c r="B134" s="221" t="s">
        <v>16623</v>
      </c>
      <c r="C134" s="222" t="s">
        <v>16624</v>
      </c>
      <c r="D134" s="221" t="s">
        <v>2013</v>
      </c>
      <c r="E134" s="223">
        <v>40994</v>
      </c>
      <c r="F134" s="224">
        <f t="shared" si="3"/>
        <v>41025</v>
      </c>
      <c r="G134" s="225">
        <v>5771.3</v>
      </c>
      <c r="H134" s="221">
        <v>300</v>
      </c>
      <c r="I134" s="221" t="s">
        <v>1308</v>
      </c>
      <c r="J134" s="226"/>
    </row>
    <row r="135" spans="1:10">
      <c r="A135" s="220" t="s">
        <v>16625</v>
      </c>
      <c r="B135" s="221" t="s">
        <v>620</v>
      </c>
      <c r="C135" s="222" t="s">
        <v>16626</v>
      </c>
      <c r="D135" s="221" t="s">
        <v>2016</v>
      </c>
      <c r="E135" s="223">
        <v>40994</v>
      </c>
      <c r="F135" s="224">
        <f t="shared" si="3"/>
        <v>41025</v>
      </c>
      <c r="G135" s="225">
        <v>5771.3</v>
      </c>
      <c r="H135" s="221">
        <v>301</v>
      </c>
      <c r="I135" s="221" t="s">
        <v>1308</v>
      </c>
      <c r="J135" s="226"/>
    </row>
    <row r="136" spans="1:10">
      <c r="A136" s="220" t="s">
        <v>16627</v>
      </c>
      <c r="B136" s="221" t="s">
        <v>16628</v>
      </c>
      <c r="C136" s="222" t="s">
        <v>16629</v>
      </c>
      <c r="D136" s="221" t="s">
        <v>2021</v>
      </c>
      <c r="E136" s="223">
        <v>40994</v>
      </c>
      <c r="F136" s="224">
        <f t="shared" si="3"/>
        <v>41025</v>
      </c>
      <c r="G136" s="225">
        <v>5771.3</v>
      </c>
      <c r="H136" s="221">
        <v>302</v>
      </c>
      <c r="I136" s="221" t="s">
        <v>1308</v>
      </c>
      <c r="J136" s="226"/>
    </row>
    <row r="137" spans="1:10">
      <c r="A137" s="220" t="s">
        <v>16630</v>
      </c>
      <c r="B137" s="221" t="s">
        <v>1017</v>
      </c>
      <c r="C137" s="222" t="s">
        <v>16631</v>
      </c>
      <c r="D137" s="221" t="s">
        <v>2120</v>
      </c>
      <c r="E137" s="223">
        <v>40996</v>
      </c>
      <c r="F137" s="224">
        <f t="shared" si="3"/>
        <v>41027</v>
      </c>
      <c r="G137" s="225">
        <v>5771.3</v>
      </c>
      <c r="H137" s="221">
        <v>303</v>
      </c>
      <c r="I137" s="221" t="s">
        <v>1540</v>
      </c>
      <c r="J137" s="226"/>
    </row>
    <row r="138" spans="1:10">
      <c r="A138" s="220" t="s">
        <v>16632</v>
      </c>
      <c r="B138" s="221" t="s">
        <v>998</v>
      </c>
      <c r="C138" s="222" t="s">
        <v>16633</v>
      </c>
      <c r="D138" s="221" t="s">
        <v>2014</v>
      </c>
      <c r="E138" s="223">
        <v>40996</v>
      </c>
      <c r="F138" s="224">
        <f t="shared" si="3"/>
        <v>41027</v>
      </c>
      <c r="G138" s="225">
        <v>5771.3</v>
      </c>
      <c r="H138" s="221">
        <v>304</v>
      </c>
      <c r="I138" s="221" t="s">
        <v>1308</v>
      </c>
      <c r="J138" s="226"/>
    </row>
    <row r="139" spans="1:10">
      <c r="A139" s="220" t="s">
        <v>16634</v>
      </c>
      <c r="B139" s="221" t="s">
        <v>1007</v>
      </c>
      <c r="C139" s="222" t="s">
        <v>16635</v>
      </c>
      <c r="D139" s="221" t="s">
        <v>2123</v>
      </c>
      <c r="E139" s="223">
        <v>40996</v>
      </c>
      <c r="F139" s="224">
        <f t="shared" si="3"/>
        <v>41027</v>
      </c>
      <c r="G139" s="225">
        <v>5771.3</v>
      </c>
      <c r="H139" s="221">
        <v>305</v>
      </c>
      <c r="I139" s="221" t="s">
        <v>1308</v>
      </c>
      <c r="J139" s="226"/>
    </row>
    <row r="140" spans="1:10">
      <c r="A140" s="220" t="s">
        <v>16636</v>
      </c>
      <c r="B140" s="221" t="s">
        <v>16637</v>
      </c>
      <c r="C140" s="222" t="s">
        <v>16638</v>
      </c>
      <c r="D140" s="221" t="s">
        <v>1766</v>
      </c>
      <c r="E140" s="223">
        <v>40996</v>
      </c>
      <c r="F140" s="224">
        <f t="shared" si="3"/>
        <v>41027</v>
      </c>
      <c r="G140" s="225">
        <v>5771.3</v>
      </c>
      <c r="H140" s="221">
        <v>306</v>
      </c>
      <c r="I140" s="221" t="s">
        <v>1308</v>
      </c>
      <c r="J140" s="226"/>
    </row>
    <row r="141" spans="1:10">
      <c r="A141" s="220" t="s">
        <v>16639</v>
      </c>
      <c r="B141" s="221" t="s">
        <v>1027</v>
      </c>
      <c r="C141" s="222" t="s">
        <v>16640</v>
      </c>
      <c r="D141" s="221" t="s">
        <v>2022</v>
      </c>
      <c r="E141" s="223">
        <v>40995</v>
      </c>
      <c r="F141" s="224">
        <f t="shared" si="3"/>
        <v>41026</v>
      </c>
      <c r="G141" s="225">
        <v>5771.3</v>
      </c>
      <c r="H141" s="221">
        <v>307</v>
      </c>
      <c r="I141" s="221" t="s">
        <v>1308</v>
      </c>
      <c r="J141" s="226"/>
    </row>
    <row r="142" spans="1:10">
      <c r="A142" s="220" t="s">
        <v>16641</v>
      </c>
      <c r="B142" s="221" t="s">
        <v>16642</v>
      </c>
      <c r="C142" s="222" t="s">
        <v>16643</v>
      </c>
      <c r="D142" s="221" t="s">
        <v>2127</v>
      </c>
      <c r="E142" s="223">
        <v>40995</v>
      </c>
      <c r="F142" s="224">
        <f t="shared" si="3"/>
        <v>41026</v>
      </c>
      <c r="G142" s="225">
        <v>5771.3</v>
      </c>
      <c r="H142" s="221">
        <v>308</v>
      </c>
      <c r="I142" s="221" t="s">
        <v>1308</v>
      </c>
      <c r="J142" s="226"/>
    </row>
    <row r="143" spans="1:10">
      <c r="A143" s="220" t="s">
        <v>16644</v>
      </c>
      <c r="B143" s="221" t="s">
        <v>16645</v>
      </c>
      <c r="C143" s="222" t="s">
        <v>16646</v>
      </c>
      <c r="D143" s="221" t="s">
        <v>2116</v>
      </c>
      <c r="E143" s="223">
        <v>40995</v>
      </c>
      <c r="F143" s="224">
        <f t="shared" si="3"/>
        <v>41026</v>
      </c>
      <c r="G143" s="225">
        <v>5771.3</v>
      </c>
      <c r="H143" s="221">
        <v>309</v>
      </c>
      <c r="I143" s="221" t="s">
        <v>1308</v>
      </c>
      <c r="J143" s="226"/>
    </row>
    <row r="144" spans="1:10">
      <c r="A144" s="220" t="s">
        <v>16647</v>
      </c>
      <c r="B144" s="221" t="s">
        <v>16648</v>
      </c>
      <c r="C144" s="222" t="s">
        <v>16649</v>
      </c>
      <c r="D144" s="221" t="s">
        <v>2130</v>
      </c>
      <c r="E144" s="223">
        <v>40998</v>
      </c>
      <c r="F144" s="224">
        <f t="shared" si="3"/>
        <v>41029</v>
      </c>
      <c r="G144" s="225">
        <v>5771.3</v>
      </c>
      <c r="H144" s="221">
        <v>310</v>
      </c>
      <c r="I144" s="221" t="s">
        <v>1308</v>
      </c>
      <c r="J144" s="226"/>
    </row>
    <row r="145" spans="1:10">
      <c r="A145" s="220" t="s">
        <v>16650</v>
      </c>
      <c r="B145" s="221" t="s">
        <v>16651</v>
      </c>
      <c r="C145" s="222" t="s">
        <v>16652</v>
      </c>
      <c r="D145" s="221" t="s">
        <v>2119</v>
      </c>
      <c r="E145" s="223">
        <v>40997</v>
      </c>
      <c r="F145" s="224">
        <f t="shared" si="3"/>
        <v>41028</v>
      </c>
      <c r="G145" s="225">
        <v>5771.3</v>
      </c>
      <c r="H145" s="221">
        <v>312</v>
      </c>
      <c r="I145" s="221" t="s">
        <v>1317</v>
      </c>
      <c r="J145" s="226"/>
    </row>
    <row r="146" spans="1:10">
      <c r="A146" s="220" t="s">
        <v>16653</v>
      </c>
      <c r="B146" s="221" t="s">
        <v>327</v>
      </c>
      <c r="C146" s="222" t="s">
        <v>16654</v>
      </c>
      <c r="D146" s="221" t="s">
        <v>424</v>
      </c>
      <c r="E146" s="223">
        <v>40997</v>
      </c>
      <c r="F146" s="224">
        <f t="shared" si="3"/>
        <v>41028</v>
      </c>
      <c r="G146" s="225">
        <v>5771.3</v>
      </c>
      <c r="H146" s="221">
        <v>313</v>
      </c>
      <c r="I146" s="221" t="s">
        <v>1308</v>
      </c>
      <c r="J146" s="226"/>
    </row>
    <row r="147" spans="1:10">
      <c r="A147" s="220" t="s">
        <v>16655</v>
      </c>
      <c r="B147" s="221" t="s">
        <v>709</v>
      </c>
      <c r="C147" s="222" t="s">
        <v>16656</v>
      </c>
      <c r="D147" s="221" t="s">
        <v>1980</v>
      </c>
      <c r="E147" s="223">
        <v>40998</v>
      </c>
      <c r="F147" s="224">
        <f t="shared" si="3"/>
        <v>41029</v>
      </c>
      <c r="G147" s="225">
        <v>5771.3</v>
      </c>
      <c r="H147" s="221">
        <v>314</v>
      </c>
      <c r="I147" s="221" t="s">
        <v>1308</v>
      </c>
      <c r="J147" s="226"/>
    </row>
    <row r="148" spans="1:10">
      <c r="A148" s="220" t="s">
        <v>16657</v>
      </c>
      <c r="B148" s="221" t="s">
        <v>16658</v>
      </c>
      <c r="C148" s="222" t="s">
        <v>16659</v>
      </c>
      <c r="D148" s="221" t="s">
        <v>2019</v>
      </c>
      <c r="E148" s="223">
        <v>41002</v>
      </c>
      <c r="F148" s="224">
        <f t="shared" si="3"/>
        <v>41033</v>
      </c>
      <c r="G148" s="225">
        <v>5771.3</v>
      </c>
      <c r="H148" s="221">
        <v>328</v>
      </c>
      <c r="I148" s="221" t="s">
        <v>1308</v>
      </c>
      <c r="J148" s="226"/>
    </row>
    <row r="149" spans="1:10">
      <c r="A149" s="220" t="s">
        <v>16660</v>
      </c>
      <c r="B149" s="221" t="s">
        <v>16661</v>
      </c>
      <c r="C149" s="222" t="s">
        <v>16662</v>
      </c>
      <c r="D149" s="221" t="s">
        <v>2153</v>
      </c>
      <c r="E149" s="223">
        <v>41002</v>
      </c>
      <c r="F149" s="224">
        <f t="shared" si="3"/>
        <v>41033</v>
      </c>
      <c r="G149" s="225">
        <v>5771.3</v>
      </c>
      <c r="H149" s="221">
        <v>329</v>
      </c>
      <c r="I149" s="221" t="s">
        <v>1308</v>
      </c>
      <c r="J149" s="226"/>
    </row>
    <row r="150" spans="1:10">
      <c r="A150" s="220" t="s">
        <v>16663</v>
      </c>
      <c r="B150" s="221" t="s">
        <v>16664</v>
      </c>
      <c r="C150" s="222" t="s">
        <v>16665</v>
      </c>
      <c r="D150" s="221" t="s">
        <v>2152</v>
      </c>
      <c r="E150" s="223">
        <v>41002</v>
      </c>
      <c r="F150" s="224">
        <f t="shared" si="3"/>
        <v>41033</v>
      </c>
      <c r="G150" s="225">
        <v>5771.3</v>
      </c>
      <c r="H150" s="221">
        <v>330</v>
      </c>
      <c r="I150" s="221" t="s">
        <v>1308</v>
      </c>
      <c r="J150" s="226"/>
    </row>
    <row r="151" spans="1:10">
      <c r="A151" s="220" t="s">
        <v>16666</v>
      </c>
      <c r="B151" s="221" t="s">
        <v>16667</v>
      </c>
      <c r="C151" s="222" t="s">
        <v>16668</v>
      </c>
      <c r="D151" s="221" t="s">
        <v>2148</v>
      </c>
      <c r="E151" s="223">
        <v>41002</v>
      </c>
      <c r="F151" s="224">
        <f t="shared" si="3"/>
        <v>41033</v>
      </c>
      <c r="G151" s="225">
        <v>5771.3</v>
      </c>
      <c r="H151" s="221">
        <v>331</v>
      </c>
      <c r="I151" s="221" t="s">
        <v>1308</v>
      </c>
      <c r="J151" s="226"/>
    </row>
    <row r="152" spans="1:10">
      <c r="A152" s="220" t="s">
        <v>16669</v>
      </c>
      <c r="B152" s="221" t="s">
        <v>16670</v>
      </c>
      <c r="C152" s="222" t="s">
        <v>16671</v>
      </c>
      <c r="D152" s="221" t="s">
        <v>2198</v>
      </c>
      <c r="E152" s="223">
        <v>41002</v>
      </c>
      <c r="F152" s="224">
        <f t="shared" si="3"/>
        <v>41033</v>
      </c>
      <c r="G152" s="225">
        <v>5771.3</v>
      </c>
      <c r="H152" s="221">
        <v>332</v>
      </c>
      <c r="I152" s="221" t="s">
        <v>1308</v>
      </c>
      <c r="J152" s="226"/>
    </row>
    <row r="153" spans="1:10">
      <c r="A153" s="220" t="s">
        <v>16672</v>
      </c>
      <c r="B153" s="221" t="s">
        <v>16673</v>
      </c>
      <c r="C153" s="222" t="s">
        <v>16674</v>
      </c>
      <c r="D153" s="221" t="s">
        <v>2207</v>
      </c>
      <c r="E153" s="223">
        <v>41003</v>
      </c>
      <c r="F153" s="224">
        <f t="shared" si="3"/>
        <v>41034</v>
      </c>
      <c r="G153" s="225">
        <v>5771.3</v>
      </c>
      <c r="H153" s="221">
        <v>333</v>
      </c>
      <c r="I153" s="221" t="s">
        <v>1308</v>
      </c>
      <c r="J153" s="226"/>
    </row>
    <row r="154" spans="1:10">
      <c r="A154" s="220" t="s">
        <v>16675</v>
      </c>
      <c r="B154" s="221" t="s">
        <v>634</v>
      </c>
      <c r="C154" s="222" t="s">
        <v>16676</v>
      </c>
      <c r="D154" s="221" t="s">
        <v>1584</v>
      </c>
      <c r="E154" s="223">
        <v>41010</v>
      </c>
      <c r="F154" s="224">
        <f t="shared" si="3"/>
        <v>41041</v>
      </c>
      <c r="G154" s="225">
        <v>5771.3</v>
      </c>
      <c r="H154" s="221">
        <v>334</v>
      </c>
      <c r="I154" s="221" t="s">
        <v>1317</v>
      </c>
      <c r="J154" s="226"/>
    </row>
    <row r="155" spans="1:10">
      <c r="A155" s="220" t="s">
        <v>16677</v>
      </c>
      <c r="B155" s="221" t="s">
        <v>16678</v>
      </c>
      <c r="C155" s="222" t="s">
        <v>16679</v>
      </c>
      <c r="D155" s="221" t="s">
        <v>2360</v>
      </c>
      <c r="E155" s="223">
        <v>41012</v>
      </c>
      <c r="F155" s="224">
        <f t="shared" si="3"/>
        <v>41043</v>
      </c>
      <c r="G155" s="225">
        <v>5771.3</v>
      </c>
      <c r="H155" s="221">
        <v>335</v>
      </c>
      <c r="I155" s="221" t="s">
        <v>1308</v>
      </c>
      <c r="J155" s="226"/>
    </row>
    <row r="156" spans="1:10">
      <c r="A156" s="220" t="s">
        <v>16680</v>
      </c>
      <c r="B156" s="221" t="s">
        <v>984</v>
      </c>
      <c r="C156" s="222" t="s">
        <v>16681</v>
      </c>
      <c r="D156" s="221" t="s">
        <v>1810</v>
      </c>
      <c r="E156" s="223">
        <v>41010</v>
      </c>
      <c r="F156" s="224">
        <f t="shared" si="3"/>
        <v>41041</v>
      </c>
      <c r="G156" s="225">
        <v>5771.3</v>
      </c>
      <c r="H156" s="221">
        <v>336</v>
      </c>
      <c r="I156" s="221" t="s">
        <v>1308</v>
      </c>
      <c r="J156" s="226"/>
    </row>
    <row r="157" spans="1:10">
      <c r="A157" s="220" t="s">
        <v>16682</v>
      </c>
      <c r="B157" s="221" t="s">
        <v>270</v>
      </c>
      <c r="C157" s="222" t="s">
        <v>16683</v>
      </c>
      <c r="D157" s="221" t="s">
        <v>2364</v>
      </c>
      <c r="E157" s="223">
        <v>41012</v>
      </c>
      <c r="F157" s="224">
        <f t="shared" si="3"/>
        <v>41043</v>
      </c>
      <c r="G157" s="225">
        <v>5771.3</v>
      </c>
      <c r="H157" s="221">
        <v>347</v>
      </c>
      <c r="I157" s="221" t="s">
        <v>1308</v>
      </c>
      <c r="J157" s="226"/>
    </row>
    <row r="158" spans="1:10">
      <c r="A158" s="220" t="s">
        <v>16684</v>
      </c>
      <c r="B158" s="221" t="s">
        <v>270</v>
      </c>
      <c r="C158" s="222" t="s">
        <v>16685</v>
      </c>
      <c r="D158" s="221" t="s">
        <v>2362</v>
      </c>
      <c r="E158" s="223">
        <v>41012</v>
      </c>
      <c r="F158" s="224">
        <f t="shared" si="3"/>
        <v>41043</v>
      </c>
      <c r="G158" s="225">
        <v>5771.3</v>
      </c>
      <c r="H158" s="221">
        <v>347</v>
      </c>
      <c r="I158" s="221" t="s">
        <v>1308</v>
      </c>
      <c r="J158" s="226"/>
    </row>
    <row r="159" spans="1:10">
      <c r="A159" s="220" t="s">
        <v>16686</v>
      </c>
      <c r="B159" s="221" t="s">
        <v>270</v>
      </c>
      <c r="C159" s="222" t="s">
        <v>16687</v>
      </c>
      <c r="D159" s="221" t="s">
        <v>2350</v>
      </c>
      <c r="E159" s="223">
        <v>41011</v>
      </c>
      <c r="F159" s="224">
        <f t="shared" si="3"/>
        <v>41042</v>
      </c>
      <c r="G159" s="225">
        <v>5771.3</v>
      </c>
      <c r="H159" s="221">
        <v>347</v>
      </c>
      <c r="I159" s="221" t="s">
        <v>1308</v>
      </c>
      <c r="J159" s="226"/>
    </row>
    <row r="160" spans="1:10">
      <c r="A160" s="220" t="s">
        <v>16688</v>
      </c>
      <c r="B160" s="221" t="s">
        <v>270</v>
      </c>
      <c r="C160" s="222" t="s">
        <v>16689</v>
      </c>
      <c r="D160" s="221" t="s">
        <v>2366</v>
      </c>
      <c r="E160" s="223">
        <v>41012</v>
      </c>
      <c r="F160" s="224">
        <f t="shared" si="3"/>
        <v>41043</v>
      </c>
      <c r="G160" s="225">
        <v>5771.3</v>
      </c>
      <c r="H160" s="221">
        <v>347</v>
      </c>
      <c r="I160" s="221" t="s">
        <v>1308</v>
      </c>
      <c r="J160" s="226"/>
    </row>
    <row r="161" spans="1:10">
      <c r="A161" s="220" t="s">
        <v>16690</v>
      </c>
      <c r="B161" s="221" t="s">
        <v>16691</v>
      </c>
      <c r="C161" s="222" t="s">
        <v>16692</v>
      </c>
      <c r="D161" s="221" t="s">
        <v>2348</v>
      </c>
      <c r="E161" s="223">
        <v>41010</v>
      </c>
      <c r="F161" s="224">
        <f t="shared" si="3"/>
        <v>41041</v>
      </c>
      <c r="G161" s="225">
        <v>5771.3</v>
      </c>
      <c r="H161" s="221">
        <v>337</v>
      </c>
      <c r="I161" s="221" t="s">
        <v>1308</v>
      </c>
      <c r="J161" s="226"/>
    </row>
    <row r="162" spans="1:10">
      <c r="A162" s="220" t="s">
        <v>16693</v>
      </c>
      <c r="B162" s="221" t="s">
        <v>16694</v>
      </c>
      <c r="C162" s="222" t="s">
        <v>16695</v>
      </c>
      <c r="D162" s="221" t="s">
        <v>2374</v>
      </c>
      <c r="E162" s="223">
        <v>41015</v>
      </c>
      <c r="F162" s="224">
        <f t="shared" si="3"/>
        <v>41046</v>
      </c>
      <c r="G162" s="225">
        <v>5771.3</v>
      </c>
      <c r="H162" s="221">
        <v>338</v>
      </c>
      <c r="I162" s="221" t="s">
        <v>1308</v>
      </c>
      <c r="J162" s="226"/>
    </row>
    <row r="163" spans="1:10">
      <c r="A163" s="220" t="s">
        <v>16696</v>
      </c>
      <c r="B163" s="221" t="s">
        <v>270</v>
      </c>
      <c r="C163" s="222" t="s">
        <v>16697</v>
      </c>
      <c r="D163" s="221" t="s">
        <v>4915</v>
      </c>
      <c r="E163" s="223">
        <v>41015</v>
      </c>
      <c r="F163" s="224">
        <f t="shared" si="3"/>
        <v>41046</v>
      </c>
      <c r="G163" s="225">
        <v>5771.3</v>
      </c>
      <c r="H163" s="221">
        <v>347</v>
      </c>
      <c r="I163" s="221" t="s">
        <v>1308</v>
      </c>
      <c r="J163" s="226"/>
    </row>
    <row r="164" spans="1:10">
      <c r="A164" s="220" t="s">
        <v>16698</v>
      </c>
      <c r="B164" s="221" t="s">
        <v>270</v>
      </c>
      <c r="C164" s="222" t="s">
        <v>16699</v>
      </c>
      <c r="D164" s="221" t="s">
        <v>4914</v>
      </c>
      <c r="E164" s="223">
        <v>41016</v>
      </c>
      <c r="F164" s="224">
        <f t="shared" si="3"/>
        <v>41047</v>
      </c>
      <c r="G164" s="225">
        <v>5771.3</v>
      </c>
      <c r="H164" s="221">
        <v>347</v>
      </c>
      <c r="I164" s="221" t="s">
        <v>1308</v>
      </c>
      <c r="J164" s="226"/>
    </row>
    <row r="165" spans="1:10">
      <c r="A165" s="220" t="s">
        <v>16700</v>
      </c>
      <c r="B165" s="221" t="s">
        <v>270</v>
      </c>
      <c r="C165" s="222" t="s">
        <v>16701</v>
      </c>
      <c r="D165" s="221" t="s">
        <v>2371</v>
      </c>
      <c r="E165" s="223">
        <v>41016</v>
      </c>
      <c r="F165" s="224">
        <f t="shared" si="3"/>
        <v>41047</v>
      </c>
      <c r="G165" s="225">
        <v>5771.3</v>
      </c>
      <c r="H165" s="221">
        <v>347</v>
      </c>
      <c r="I165" s="221" t="s">
        <v>1308</v>
      </c>
      <c r="J165" s="226"/>
    </row>
    <row r="166" spans="1:10">
      <c r="A166" s="220" t="s">
        <v>16702</v>
      </c>
      <c r="B166" s="221" t="s">
        <v>16703</v>
      </c>
      <c r="C166" s="222" t="s">
        <v>16704</v>
      </c>
      <c r="D166" s="221" t="s">
        <v>2368</v>
      </c>
      <c r="E166" s="223">
        <v>41016</v>
      </c>
      <c r="F166" s="224">
        <f t="shared" si="3"/>
        <v>41047</v>
      </c>
      <c r="G166" s="225">
        <v>5771.3</v>
      </c>
      <c r="H166" s="221">
        <v>339</v>
      </c>
      <c r="I166" s="221" t="s">
        <v>1308</v>
      </c>
      <c r="J166" s="226"/>
    </row>
    <row r="167" spans="1:10">
      <c r="A167" s="220" t="s">
        <v>16705</v>
      </c>
      <c r="B167" s="221" t="s">
        <v>16706</v>
      </c>
      <c r="C167" s="222" t="s">
        <v>16707</v>
      </c>
      <c r="D167" s="221" t="s">
        <v>2471</v>
      </c>
      <c r="E167" s="223">
        <v>41018</v>
      </c>
      <c r="F167" s="224">
        <f t="shared" si="3"/>
        <v>41049</v>
      </c>
      <c r="G167" s="225">
        <v>5771.3</v>
      </c>
      <c r="H167" s="221">
        <v>346</v>
      </c>
      <c r="I167" s="221" t="s">
        <v>1308</v>
      </c>
      <c r="J167" s="226"/>
    </row>
    <row r="168" spans="1:10">
      <c r="A168" s="220" t="s">
        <v>16708</v>
      </c>
      <c r="B168" s="221" t="s">
        <v>16706</v>
      </c>
      <c r="C168" s="222" t="s">
        <v>16709</v>
      </c>
      <c r="D168" s="221" t="s">
        <v>2376</v>
      </c>
      <c r="E168" s="223">
        <v>41017</v>
      </c>
      <c r="F168" s="224">
        <f t="shared" si="3"/>
        <v>41048</v>
      </c>
      <c r="G168" s="225">
        <v>5771.3</v>
      </c>
      <c r="H168" s="221">
        <v>346</v>
      </c>
      <c r="I168" s="221" t="s">
        <v>1308</v>
      </c>
      <c r="J168" s="226"/>
    </row>
    <row r="169" spans="1:10">
      <c r="A169" s="220" t="s">
        <v>16710</v>
      </c>
      <c r="B169" s="221" t="s">
        <v>270</v>
      </c>
      <c r="C169" s="222" t="s">
        <v>16711</v>
      </c>
      <c r="D169" s="221" t="s">
        <v>2434</v>
      </c>
      <c r="E169" s="223">
        <v>41018</v>
      </c>
      <c r="F169" s="224">
        <f t="shared" si="3"/>
        <v>41049</v>
      </c>
      <c r="G169" s="225">
        <v>5771.3</v>
      </c>
      <c r="H169" s="221">
        <v>347</v>
      </c>
      <c r="I169" s="221" t="s">
        <v>1308</v>
      </c>
      <c r="J169" s="226"/>
    </row>
    <row r="170" spans="1:10">
      <c r="A170" s="220" t="s">
        <v>16712</v>
      </c>
      <c r="B170" s="221" t="s">
        <v>270</v>
      </c>
      <c r="C170" s="222" t="s">
        <v>16713</v>
      </c>
      <c r="D170" s="221" t="s">
        <v>2370</v>
      </c>
      <c r="E170" s="223">
        <v>41017</v>
      </c>
      <c r="F170" s="224">
        <f t="shared" si="3"/>
        <v>41048</v>
      </c>
      <c r="G170" s="225">
        <v>5771.3</v>
      </c>
      <c r="H170" s="221">
        <v>347</v>
      </c>
      <c r="I170" s="221" t="s">
        <v>1308</v>
      </c>
      <c r="J170" s="226"/>
    </row>
    <row r="171" spans="1:10">
      <c r="A171" s="220" t="s">
        <v>16714</v>
      </c>
      <c r="B171" s="221" t="s">
        <v>270</v>
      </c>
      <c r="C171" s="222" t="s">
        <v>16715</v>
      </c>
      <c r="D171" s="221" t="s">
        <v>2466</v>
      </c>
      <c r="E171" s="223">
        <v>41019</v>
      </c>
      <c r="F171" s="224">
        <f t="shared" si="3"/>
        <v>41050</v>
      </c>
      <c r="G171" s="225">
        <v>5771.3</v>
      </c>
      <c r="H171" s="221">
        <v>347</v>
      </c>
      <c r="I171" s="221" t="s">
        <v>1540</v>
      </c>
      <c r="J171" s="226"/>
    </row>
    <row r="172" spans="1:10">
      <c r="A172" s="220" t="s">
        <v>16716</v>
      </c>
      <c r="B172" s="221" t="s">
        <v>270</v>
      </c>
      <c r="C172" s="222" t="s">
        <v>16717</v>
      </c>
      <c r="D172" s="221" t="s">
        <v>2518</v>
      </c>
      <c r="E172" s="223">
        <v>41019</v>
      </c>
      <c r="F172" s="224">
        <f t="shared" si="3"/>
        <v>41050</v>
      </c>
      <c r="G172" s="225">
        <v>5771.3</v>
      </c>
      <c r="H172" s="221">
        <v>347</v>
      </c>
      <c r="I172" s="221" t="s">
        <v>1308</v>
      </c>
      <c r="J172" s="226"/>
    </row>
    <row r="173" spans="1:10">
      <c r="A173" s="220" t="s">
        <v>16718</v>
      </c>
      <c r="B173" s="221" t="s">
        <v>16719</v>
      </c>
      <c r="C173" s="222" t="s">
        <v>16720</v>
      </c>
      <c r="D173" s="221" t="s">
        <v>2302</v>
      </c>
      <c r="E173" s="223">
        <v>41023</v>
      </c>
      <c r="F173" s="224">
        <f t="shared" si="3"/>
        <v>41054</v>
      </c>
      <c r="G173" s="225">
        <v>5771.3</v>
      </c>
      <c r="H173" s="221">
        <v>340</v>
      </c>
      <c r="I173" s="221" t="s">
        <v>1308</v>
      </c>
      <c r="J173" s="226"/>
    </row>
    <row r="174" spans="1:10">
      <c r="A174" s="220" t="s">
        <v>16721</v>
      </c>
      <c r="B174" s="221" t="s">
        <v>270</v>
      </c>
      <c r="C174" s="222" t="s">
        <v>16722</v>
      </c>
      <c r="D174" s="221" t="s">
        <v>2567</v>
      </c>
      <c r="E174" s="223">
        <v>41023</v>
      </c>
      <c r="F174" s="224">
        <f t="shared" si="3"/>
        <v>41054</v>
      </c>
      <c r="G174" s="225">
        <v>5771.3</v>
      </c>
      <c r="H174" s="221">
        <v>347</v>
      </c>
      <c r="I174" s="221" t="s">
        <v>1308</v>
      </c>
      <c r="J174" s="226"/>
    </row>
    <row r="175" spans="1:10">
      <c r="A175" s="220" t="s">
        <v>16723</v>
      </c>
      <c r="B175" s="221" t="s">
        <v>270</v>
      </c>
      <c r="C175" s="222" t="s">
        <v>16724</v>
      </c>
      <c r="D175" s="221" t="s">
        <v>2437</v>
      </c>
      <c r="E175" s="223">
        <v>41023</v>
      </c>
      <c r="F175" s="224">
        <f t="shared" si="3"/>
        <v>41054</v>
      </c>
      <c r="G175" s="225">
        <v>5771.3</v>
      </c>
      <c r="H175" s="221">
        <v>347</v>
      </c>
      <c r="I175" s="221" t="s">
        <v>1308</v>
      </c>
      <c r="J175" s="226"/>
    </row>
    <row r="176" spans="1:10">
      <c r="A176" s="220" t="s">
        <v>16725</v>
      </c>
      <c r="B176" s="221" t="s">
        <v>270</v>
      </c>
      <c r="C176" s="222" t="s">
        <v>16726</v>
      </c>
      <c r="D176" s="221" t="s">
        <v>2469</v>
      </c>
      <c r="E176" s="223">
        <v>41023</v>
      </c>
      <c r="F176" s="224">
        <f t="shared" si="3"/>
        <v>41054</v>
      </c>
      <c r="G176" s="225">
        <v>5771.3</v>
      </c>
      <c r="H176" s="221">
        <v>347</v>
      </c>
      <c r="I176" s="221" t="s">
        <v>1308</v>
      </c>
      <c r="J176" s="226"/>
    </row>
    <row r="177" spans="1:10">
      <c r="A177" s="220" t="s">
        <v>16727</v>
      </c>
      <c r="B177" s="221" t="s">
        <v>270</v>
      </c>
      <c r="C177" s="222" t="s">
        <v>16728</v>
      </c>
      <c r="D177" s="221" t="s">
        <v>2372</v>
      </c>
      <c r="E177" s="223">
        <v>41023</v>
      </c>
      <c r="F177" s="224">
        <f t="shared" si="3"/>
        <v>41054</v>
      </c>
      <c r="G177" s="225">
        <v>5771.3</v>
      </c>
      <c r="H177" s="221">
        <v>347</v>
      </c>
      <c r="I177" s="221" t="s">
        <v>1308</v>
      </c>
      <c r="J177" s="226"/>
    </row>
    <row r="178" spans="1:10">
      <c r="A178" s="220" t="s">
        <v>16729</v>
      </c>
      <c r="B178" s="221" t="s">
        <v>16730</v>
      </c>
      <c r="C178" s="222" t="s">
        <v>16731</v>
      </c>
      <c r="D178" s="221" t="s">
        <v>2465</v>
      </c>
      <c r="E178" s="223">
        <v>41023</v>
      </c>
      <c r="F178" s="224">
        <f t="shared" si="3"/>
        <v>41054</v>
      </c>
      <c r="G178" s="225">
        <v>5771.3</v>
      </c>
      <c r="H178" s="221">
        <v>341</v>
      </c>
      <c r="I178" s="221" t="s">
        <v>1308</v>
      </c>
      <c r="J178" s="226"/>
    </row>
    <row r="179" spans="1:10">
      <c r="A179" s="220" t="s">
        <v>16732</v>
      </c>
      <c r="B179" s="221" t="s">
        <v>2450</v>
      </c>
      <c r="C179" s="222" t="s">
        <v>16733</v>
      </c>
      <c r="D179" s="221" t="s">
        <v>2572</v>
      </c>
      <c r="E179" s="223">
        <v>41023</v>
      </c>
      <c r="F179" s="224">
        <f t="shared" si="3"/>
        <v>41054</v>
      </c>
      <c r="G179" s="225">
        <v>5771.3</v>
      </c>
      <c r="H179" s="221">
        <v>342</v>
      </c>
      <c r="I179" s="221" t="s">
        <v>1308</v>
      </c>
      <c r="J179" s="226"/>
    </row>
    <row r="180" spans="1:10">
      <c r="A180" s="220" t="s">
        <v>16734</v>
      </c>
      <c r="B180" s="221" t="s">
        <v>16735</v>
      </c>
      <c r="C180" s="222" t="s">
        <v>16736</v>
      </c>
      <c r="D180" s="221" t="s">
        <v>2464</v>
      </c>
      <c r="E180" s="223">
        <v>41024</v>
      </c>
      <c r="F180" s="224">
        <f t="shared" si="3"/>
        <v>41055</v>
      </c>
      <c r="G180" s="225">
        <v>5771.3</v>
      </c>
      <c r="H180" s="221">
        <v>343</v>
      </c>
      <c r="I180" s="221" t="s">
        <v>1308</v>
      </c>
      <c r="J180" s="226"/>
    </row>
    <row r="181" spans="1:10">
      <c r="A181" s="220" t="s">
        <v>16737</v>
      </c>
      <c r="B181" s="221" t="s">
        <v>270</v>
      </c>
      <c r="C181" s="222" t="s">
        <v>16738</v>
      </c>
      <c r="D181" s="221" t="s">
        <v>2470</v>
      </c>
      <c r="E181" s="223">
        <v>41025</v>
      </c>
      <c r="F181" s="224">
        <f t="shared" si="3"/>
        <v>41056</v>
      </c>
      <c r="G181" s="225">
        <v>5771.3</v>
      </c>
      <c r="H181" s="221">
        <v>347</v>
      </c>
      <c r="I181" s="221" t="s">
        <v>1308</v>
      </c>
      <c r="J181" s="226"/>
    </row>
    <row r="182" spans="1:10">
      <c r="A182" s="220" t="s">
        <v>16739</v>
      </c>
      <c r="B182" s="221" t="s">
        <v>16740</v>
      </c>
      <c r="C182" s="222" t="s">
        <v>16741</v>
      </c>
      <c r="D182" s="221" t="s">
        <v>2626</v>
      </c>
      <c r="E182" s="223">
        <v>40935</v>
      </c>
      <c r="F182" s="224">
        <f t="shared" si="3"/>
        <v>40966</v>
      </c>
      <c r="G182" s="225">
        <v>5771.3</v>
      </c>
      <c r="H182" s="221">
        <v>344</v>
      </c>
      <c r="I182" s="221" t="s">
        <v>1308</v>
      </c>
      <c r="J182" s="226"/>
    </row>
    <row r="183" spans="1:10">
      <c r="A183" s="220" t="s">
        <v>16742</v>
      </c>
      <c r="B183" s="221" t="s">
        <v>16743</v>
      </c>
      <c r="C183" s="222" t="s">
        <v>16744</v>
      </c>
      <c r="D183" s="221" t="s">
        <v>2599</v>
      </c>
      <c r="E183" s="223">
        <v>40935</v>
      </c>
      <c r="F183" s="224">
        <f t="shared" si="3"/>
        <v>40966</v>
      </c>
      <c r="G183" s="225">
        <v>5771.3</v>
      </c>
      <c r="H183" s="221">
        <v>345</v>
      </c>
      <c r="I183" s="221" t="s">
        <v>1308</v>
      </c>
      <c r="J183" s="226"/>
    </row>
    <row r="184" spans="1:10">
      <c r="A184" s="220" t="s">
        <v>16745</v>
      </c>
      <c r="B184" s="221" t="s">
        <v>2540</v>
      </c>
      <c r="C184" s="222" t="s">
        <v>16746</v>
      </c>
      <c r="D184" s="221" t="s">
        <v>2601</v>
      </c>
      <c r="E184" s="223">
        <v>41038</v>
      </c>
      <c r="F184" s="224">
        <f t="shared" si="3"/>
        <v>41069</v>
      </c>
      <c r="G184" s="225">
        <v>5771.3</v>
      </c>
      <c r="H184" s="221">
        <v>364</v>
      </c>
      <c r="I184" s="221" t="s">
        <v>1308</v>
      </c>
      <c r="J184" s="226"/>
    </row>
    <row r="185" spans="1:10">
      <c r="A185" s="220" t="s">
        <v>16747</v>
      </c>
      <c r="B185" s="221" t="s">
        <v>2540</v>
      </c>
      <c r="C185" s="222" t="s">
        <v>16748</v>
      </c>
      <c r="D185" s="221" t="s">
        <v>2669</v>
      </c>
      <c r="E185" s="223">
        <v>41039</v>
      </c>
      <c r="F185" s="224">
        <f t="shared" si="3"/>
        <v>41070</v>
      </c>
      <c r="G185" s="225">
        <v>5771.3</v>
      </c>
      <c r="H185" s="221">
        <v>364</v>
      </c>
      <c r="I185" s="221" t="s">
        <v>1308</v>
      </c>
      <c r="J185" s="226"/>
    </row>
    <row r="186" spans="1:10">
      <c r="A186" s="220" t="s">
        <v>16749</v>
      </c>
      <c r="B186" s="221" t="s">
        <v>2540</v>
      </c>
      <c r="C186" s="222" t="s">
        <v>16750</v>
      </c>
      <c r="D186" s="221" t="s">
        <v>2602</v>
      </c>
      <c r="E186" s="223">
        <v>41040</v>
      </c>
      <c r="F186" s="224">
        <f t="shared" si="3"/>
        <v>41071</v>
      </c>
      <c r="G186" s="225">
        <v>5771.3</v>
      </c>
      <c r="H186" s="221">
        <v>364</v>
      </c>
      <c r="I186" s="221" t="s">
        <v>1308</v>
      </c>
      <c r="J186" s="226"/>
    </row>
    <row r="187" spans="1:10">
      <c r="A187" s="220" t="s">
        <v>16751</v>
      </c>
      <c r="B187" s="221" t="s">
        <v>2540</v>
      </c>
      <c r="C187" s="222" t="s">
        <v>16752</v>
      </c>
      <c r="D187" s="221" t="s">
        <v>2668</v>
      </c>
      <c r="E187" s="223">
        <v>41040</v>
      </c>
      <c r="F187" s="224">
        <f t="shared" si="3"/>
        <v>41071</v>
      </c>
      <c r="G187" s="225">
        <v>5771.3</v>
      </c>
      <c r="H187" s="221">
        <v>364</v>
      </c>
      <c r="I187" s="221" t="s">
        <v>1308</v>
      </c>
      <c r="J187" s="226"/>
    </row>
    <row r="188" spans="1:10">
      <c r="A188" s="220" t="s">
        <v>16753</v>
      </c>
      <c r="B188" s="221" t="s">
        <v>2850</v>
      </c>
      <c r="C188" s="222" t="s">
        <v>16754</v>
      </c>
      <c r="D188" s="221" t="s">
        <v>3061</v>
      </c>
      <c r="E188" s="223">
        <v>41054</v>
      </c>
      <c r="F188" s="224">
        <f t="shared" si="3"/>
        <v>41085</v>
      </c>
      <c r="G188" s="225">
        <v>5771.3</v>
      </c>
      <c r="H188" s="221">
        <v>392</v>
      </c>
      <c r="I188" s="221" t="s">
        <v>1308</v>
      </c>
      <c r="J188" s="226"/>
    </row>
    <row r="189" spans="1:10">
      <c r="A189" s="220" t="s">
        <v>16755</v>
      </c>
      <c r="B189" s="221" t="s">
        <v>2850</v>
      </c>
      <c r="C189" s="222" t="s">
        <v>16756</v>
      </c>
      <c r="D189" s="221" t="s">
        <v>3062</v>
      </c>
      <c r="E189" s="223">
        <v>41057</v>
      </c>
      <c r="F189" s="224">
        <f t="shared" si="3"/>
        <v>41088</v>
      </c>
      <c r="G189" s="225">
        <v>5771.3</v>
      </c>
      <c r="H189" s="221">
        <v>392</v>
      </c>
      <c r="I189" s="221" t="s">
        <v>1308</v>
      </c>
      <c r="J189" s="226"/>
    </row>
    <row r="190" spans="1:10">
      <c r="A190" s="220" t="s">
        <v>16757</v>
      </c>
      <c r="B190" s="221" t="s">
        <v>184</v>
      </c>
      <c r="C190" s="222" t="s">
        <v>16758</v>
      </c>
      <c r="D190" s="221" t="s">
        <v>2919</v>
      </c>
      <c r="E190" s="223">
        <v>41046</v>
      </c>
      <c r="F190" s="224">
        <f t="shared" si="3"/>
        <v>41077</v>
      </c>
      <c r="G190" s="225">
        <v>5771.3</v>
      </c>
      <c r="H190" s="221">
        <v>366</v>
      </c>
      <c r="I190" s="221" t="s">
        <v>1308</v>
      </c>
      <c r="J190" s="226"/>
    </row>
    <row r="191" spans="1:10">
      <c r="A191" s="220" t="s">
        <v>16759</v>
      </c>
      <c r="B191" s="221" t="s">
        <v>184</v>
      </c>
      <c r="C191" s="222" t="s">
        <v>16760</v>
      </c>
      <c r="D191" s="221" t="s">
        <v>2921</v>
      </c>
      <c r="E191" s="223">
        <v>41046</v>
      </c>
      <c r="F191" s="224">
        <f t="shared" si="3"/>
        <v>41077</v>
      </c>
      <c r="G191" s="225">
        <v>5771.3</v>
      </c>
      <c r="H191" s="221">
        <v>366</v>
      </c>
      <c r="I191" s="221" t="s">
        <v>1308</v>
      </c>
      <c r="J191" s="226"/>
    </row>
    <row r="192" spans="1:10">
      <c r="A192" s="220" t="s">
        <v>16761</v>
      </c>
      <c r="B192" s="221" t="s">
        <v>2603</v>
      </c>
      <c r="C192" s="222" t="s">
        <v>16762</v>
      </c>
      <c r="D192" s="221" t="s">
        <v>2679</v>
      </c>
      <c r="E192" s="223">
        <v>41038</v>
      </c>
      <c r="F192" s="224">
        <f t="shared" si="3"/>
        <v>41069</v>
      </c>
      <c r="G192" s="225">
        <v>5771.3</v>
      </c>
      <c r="H192" s="221">
        <v>367</v>
      </c>
      <c r="I192" s="221" t="s">
        <v>1308</v>
      </c>
      <c r="J192" s="226"/>
    </row>
    <row r="193" spans="1:10">
      <c r="A193" s="220" t="s">
        <v>16763</v>
      </c>
      <c r="B193" s="221" t="s">
        <v>2603</v>
      </c>
      <c r="C193" s="222" t="s">
        <v>16764</v>
      </c>
      <c r="D193" s="221" t="s">
        <v>2680</v>
      </c>
      <c r="E193" s="223">
        <v>41039</v>
      </c>
      <c r="F193" s="224">
        <f t="shared" si="3"/>
        <v>41070</v>
      </c>
      <c r="G193" s="225">
        <v>5771.3</v>
      </c>
      <c r="H193" s="221">
        <v>367</v>
      </c>
      <c r="I193" s="221" t="s">
        <v>1308</v>
      </c>
      <c r="J193" s="226"/>
    </row>
    <row r="194" spans="1:10">
      <c r="A194" s="220" t="s">
        <v>16765</v>
      </c>
      <c r="B194" s="221" t="s">
        <v>2603</v>
      </c>
      <c r="C194" s="222" t="s">
        <v>16766</v>
      </c>
      <c r="D194" s="221" t="s">
        <v>2682</v>
      </c>
      <c r="E194" s="223">
        <v>41040</v>
      </c>
      <c r="F194" s="224">
        <f t="shared" si="3"/>
        <v>41071</v>
      </c>
      <c r="G194" s="225">
        <v>5771.3</v>
      </c>
      <c r="H194" s="221">
        <v>367</v>
      </c>
      <c r="I194" s="221" t="s">
        <v>1308</v>
      </c>
      <c r="J194" s="226"/>
    </row>
    <row r="195" spans="1:10">
      <c r="A195" s="220" t="s">
        <v>16767</v>
      </c>
      <c r="B195" s="221" t="s">
        <v>2603</v>
      </c>
      <c r="C195" s="222" t="s">
        <v>16768</v>
      </c>
      <c r="D195" s="221" t="s">
        <v>2930</v>
      </c>
      <c r="E195" s="223">
        <v>41051</v>
      </c>
      <c r="F195" s="224">
        <f t="shared" si="3"/>
        <v>41082</v>
      </c>
      <c r="G195" s="225">
        <v>5771.3</v>
      </c>
      <c r="H195" s="221">
        <v>367</v>
      </c>
      <c r="I195" s="221" t="s">
        <v>1308</v>
      </c>
      <c r="J195" s="226"/>
    </row>
    <row r="196" spans="1:10">
      <c r="A196" s="220" t="s">
        <v>16769</v>
      </c>
      <c r="B196" s="221" t="s">
        <v>2610</v>
      </c>
      <c r="C196" s="222" t="s">
        <v>16770</v>
      </c>
      <c r="D196" s="221" t="s">
        <v>2681</v>
      </c>
      <c r="E196" s="223">
        <v>41040</v>
      </c>
      <c r="F196" s="224">
        <f t="shared" ref="F196:F259" si="4">E196+31</f>
        <v>41071</v>
      </c>
      <c r="G196" s="225">
        <v>5771.3</v>
      </c>
      <c r="H196" s="221">
        <v>368</v>
      </c>
      <c r="I196" s="221" t="s">
        <v>1308</v>
      </c>
      <c r="J196" s="226"/>
    </row>
    <row r="197" spans="1:10">
      <c r="A197" s="220" t="s">
        <v>16771</v>
      </c>
      <c r="B197" s="221" t="s">
        <v>2610</v>
      </c>
      <c r="C197" s="222" t="s">
        <v>16772</v>
      </c>
      <c r="D197" s="221" t="s">
        <v>2763</v>
      </c>
      <c r="E197" s="223">
        <v>41043</v>
      </c>
      <c r="F197" s="224">
        <f t="shared" si="4"/>
        <v>41074</v>
      </c>
      <c r="G197" s="225">
        <v>5771.3</v>
      </c>
      <c r="H197" s="221">
        <v>368</v>
      </c>
      <c r="I197" s="221" t="s">
        <v>1308</v>
      </c>
      <c r="J197" s="226"/>
    </row>
    <row r="198" spans="1:10">
      <c r="A198" s="220" t="s">
        <v>16773</v>
      </c>
      <c r="B198" s="221" t="s">
        <v>2615</v>
      </c>
      <c r="C198" s="222" t="s">
        <v>16774</v>
      </c>
      <c r="D198" s="221" t="s">
        <v>2772</v>
      </c>
      <c r="E198" s="223">
        <v>41043</v>
      </c>
      <c r="F198" s="224">
        <f t="shared" si="4"/>
        <v>41074</v>
      </c>
      <c r="G198" s="225">
        <v>5771.3</v>
      </c>
      <c r="H198" s="221">
        <v>369</v>
      </c>
      <c r="I198" s="221" t="s">
        <v>1308</v>
      </c>
      <c r="J198" s="226"/>
    </row>
    <row r="199" spans="1:10">
      <c r="A199" s="220" t="s">
        <v>16775</v>
      </c>
      <c r="B199" s="221" t="s">
        <v>16776</v>
      </c>
      <c r="C199" s="222" t="s">
        <v>16777</v>
      </c>
      <c r="D199" s="221" t="s">
        <v>2625</v>
      </c>
      <c r="E199" s="223">
        <v>41031</v>
      </c>
      <c r="F199" s="224">
        <f t="shared" si="4"/>
        <v>41062</v>
      </c>
      <c r="G199" s="225">
        <v>5771.3</v>
      </c>
      <c r="H199" s="221">
        <v>370</v>
      </c>
      <c r="I199" s="221" t="s">
        <v>1308</v>
      </c>
      <c r="J199" s="226"/>
    </row>
    <row r="200" spans="1:10">
      <c r="A200" s="220" t="s">
        <v>16778</v>
      </c>
      <c r="B200" s="221" t="s">
        <v>2169</v>
      </c>
      <c r="C200" s="222" t="s">
        <v>16779</v>
      </c>
      <c r="D200" s="221" t="s">
        <v>3064</v>
      </c>
      <c r="E200" s="223">
        <v>41057</v>
      </c>
      <c r="F200" s="224">
        <f t="shared" si="4"/>
        <v>41088</v>
      </c>
      <c r="G200" s="225">
        <v>5771.3</v>
      </c>
      <c r="H200" s="221">
        <v>371</v>
      </c>
      <c r="I200" s="221" t="s">
        <v>1308</v>
      </c>
      <c r="J200" s="226"/>
    </row>
    <row r="201" spans="1:10">
      <c r="A201" s="220" t="s">
        <v>16780</v>
      </c>
      <c r="B201" s="221" t="s">
        <v>16781</v>
      </c>
      <c r="C201" s="222" t="s">
        <v>16782</v>
      </c>
      <c r="D201" s="221" t="s">
        <v>2685</v>
      </c>
      <c r="E201" s="223">
        <v>41039</v>
      </c>
      <c r="F201" s="224">
        <f t="shared" si="4"/>
        <v>41070</v>
      </c>
      <c r="G201" s="225">
        <v>5771.3</v>
      </c>
      <c r="H201" s="221">
        <v>372</v>
      </c>
      <c r="I201" s="221" t="s">
        <v>1308</v>
      </c>
      <c r="J201" s="226"/>
    </row>
    <row r="202" spans="1:10">
      <c r="A202" s="220" t="s">
        <v>16783</v>
      </c>
      <c r="B202" s="221" t="s">
        <v>2819</v>
      </c>
      <c r="C202" s="222" t="s">
        <v>16784</v>
      </c>
      <c r="D202" s="221" t="s">
        <v>3176</v>
      </c>
      <c r="E202" s="223">
        <v>41053</v>
      </c>
      <c r="F202" s="224">
        <f t="shared" si="4"/>
        <v>41084</v>
      </c>
      <c r="G202" s="225">
        <v>5771.3</v>
      </c>
      <c r="H202" s="221">
        <v>373</v>
      </c>
      <c r="I202" s="221" t="s">
        <v>1540</v>
      </c>
      <c r="J202" s="226"/>
    </row>
    <row r="203" spans="1:10">
      <c r="A203" s="220" t="s">
        <v>16785</v>
      </c>
      <c r="B203" s="221" t="s">
        <v>2381</v>
      </c>
      <c r="C203" s="222" t="s">
        <v>16786</v>
      </c>
      <c r="D203" s="221" t="s">
        <v>2570</v>
      </c>
      <c r="E203" s="223">
        <v>41036</v>
      </c>
      <c r="F203" s="224">
        <f t="shared" si="4"/>
        <v>41067</v>
      </c>
      <c r="G203" s="225">
        <v>5771.3</v>
      </c>
      <c r="H203" s="221">
        <v>374</v>
      </c>
      <c r="I203" s="221" t="s">
        <v>1308</v>
      </c>
      <c r="J203" s="226"/>
    </row>
    <row r="204" spans="1:10">
      <c r="A204" s="220" t="s">
        <v>16787</v>
      </c>
      <c r="B204" s="221" t="s">
        <v>2580</v>
      </c>
      <c r="C204" s="222" t="s">
        <v>16788</v>
      </c>
      <c r="D204" s="221" t="s">
        <v>2769</v>
      </c>
      <c r="E204" s="223">
        <v>41046</v>
      </c>
      <c r="F204" s="224">
        <f t="shared" si="4"/>
        <v>41077</v>
      </c>
      <c r="G204" s="225">
        <v>5771.3</v>
      </c>
      <c r="H204" s="221">
        <v>375</v>
      </c>
      <c r="I204" s="221" t="s">
        <v>1308</v>
      </c>
      <c r="J204" s="226"/>
    </row>
    <row r="205" spans="1:10">
      <c r="A205" s="220" t="s">
        <v>16789</v>
      </c>
      <c r="B205" s="221" t="s">
        <v>2580</v>
      </c>
      <c r="C205" s="222" t="s">
        <v>16790</v>
      </c>
      <c r="D205" s="221" t="s">
        <v>3557</v>
      </c>
      <c r="E205" s="223">
        <v>41054</v>
      </c>
      <c r="F205" s="224">
        <f t="shared" si="4"/>
        <v>41085</v>
      </c>
      <c r="G205" s="225">
        <v>5771.3</v>
      </c>
      <c r="H205" s="221">
        <v>375</v>
      </c>
      <c r="I205" s="221" t="s">
        <v>1308</v>
      </c>
      <c r="J205" s="226"/>
    </row>
    <row r="206" spans="1:10">
      <c r="A206" s="220" t="s">
        <v>16791</v>
      </c>
      <c r="B206" s="221" t="s">
        <v>2392</v>
      </c>
      <c r="C206" s="222" t="s">
        <v>16792</v>
      </c>
      <c r="D206" s="221" t="s">
        <v>2687</v>
      </c>
      <c r="E206" s="223">
        <v>41033</v>
      </c>
      <c r="F206" s="224">
        <f t="shared" si="4"/>
        <v>41064</v>
      </c>
      <c r="G206" s="225">
        <v>5771.3</v>
      </c>
      <c r="H206" s="221">
        <v>376</v>
      </c>
      <c r="I206" s="221" t="s">
        <v>1308</v>
      </c>
      <c r="J206" s="226"/>
    </row>
    <row r="207" spans="1:10">
      <c r="A207" s="220" t="s">
        <v>16793</v>
      </c>
      <c r="B207" s="221" t="s">
        <v>2396</v>
      </c>
      <c r="C207" s="222" t="s">
        <v>16794</v>
      </c>
      <c r="D207" s="221" t="s">
        <v>2627</v>
      </c>
      <c r="E207" s="223">
        <v>41031</v>
      </c>
      <c r="F207" s="224">
        <f t="shared" si="4"/>
        <v>41062</v>
      </c>
      <c r="G207" s="225">
        <v>5771.3</v>
      </c>
      <c r="H207" s="221">
        <v>377</v>
      </c>
      <c r="I207" s="221" t="s">
        <v>1308</v>
      </c>
      <c r="J207" s="226"/>
    </row>
    <row r="208" spans="1:10">
      <c r="A208" s="220" t="s">
        <v>16795</v>
      </c>
      <c r="B208" s="221" t="s">
        <v>2400</v>
      </c>
      <c r="C208" s="222" t="s">
        <v>16796</v>
      </c>
      <c r="D208" s="221" t="s">
        <v>2571</v>
      </c>
      <c r="E208" s="223">
        <v>41032</v>
      </c>
      <c r="F208" s="224">
        <f t="shared" si="4"/>
        <v>41063</v>
      </c>
      <c r="G208" s="225">
        <v>5771.3</v>
      </c>
      <c r="H208" s="221">
        <v>378</v>
      </c>
      <c r="I208" s="221" t="s">
        <v>1308</v>
      </c>
      <c r="J208" s="226"/>
    </row>
    <row r="209" spans="1:10">
      <c r="A209" s="220" t="s">
        <v>16797</v>
      </c>
      <c r="B209" s="221" t="s">
        <v>2408</v>
      </c>
      <c r="C209" s="222" t="s">
        <v>16798</v>
      </c>
      <c r="D209" s="221" t="s">
        <v>3059</v>
      </c>
      <c r="E209" s="223">
        <v>41054</v>
      </c>
      <c r="F209" s="224">
        <f t="shared" si="4"/>
        <v>41085</v>
      </c>
      <c r="G209" s="225">
        <v>5771.3</v>
      </c>
      <c r="H209" s="221">
        <v>379</v>
      </c>
      <c r="I209" s="221" t="s">
        <v>1308</v>
      </c>
      <c r="J209" s="226"/>
    </row>
    <row r="210" spans="1:10">
      <c r="A210" s="220" t="s">
        <v>16799</v>
      </c>
      <c r="B210" s="221" t="s">
        <v>2446</v>
      </c>
      <c r="C210" s="222" t="s">
        <v>16800</v>
      </c>
      <c r="D210" s="221" t="s">
        <v>2662</v>
      </c>
      <c r="E210" s="223">
        <v>41053</v>
      </c>
      <c r="F210" s="224">
        <f t="shared" si="4"/>
        <v>41084</v>
      </c>
      <c r="G210" s="225">
        <v>5771.3</v>
      </c>
      <c r="H210" s="221">
        <v>380</v>
      </c>
      <c r="I210" s="221" t="s">
        <v>1308</v>
      </c>
      <c r="J210" s="226"/>
    </row>
    <row r="211" spans="1:10">
      <c r="A211" s="220" t="s">
        <v>16801</v>
      </c>
      <c r="B211" s="221" t="s">
        <v>2484</v>
      </c>
      <c r="C211" s="222" t="s">
        <v>16802</v>
      </c>
      <c r="D211" s="221" t="s">
        <v>2676</v>
      </c>
      <c r="E211" s="223">
        <v>41032</v>
      </c>
      <c r="F211" s="224">
        <f t="shared" si="4"/>
        <v>41063</v>
      </c>
      <c r="G211" s="225">
        <v>5771.3</v>
      </c>
      <c r="H211" s="221">
        <v>381</v>
      </c>
      <c r="I211" s="221" t="s">
        <v>1308</v>
      </c>
      <c r="J211" s="226"/>
    </row>
    <row r="212" spans="1:10">
      <c r="A212" s="220" t="s">
        <v>16803</v>
      </c>
      <c r="B212" s="221" t="s">
        <v>2474</v>
      </c>
      <c r="C212" s="222" t="s">
        <v>16804</v>
      </c>
      <c r="D212" s="221" t="s">
        <v>2600</v>
      </c>
      <c r="E212" s="223">
        <v>41032</v>
      </c>
      <c r="F212" s="224">
        <f t="shared" si="4"/>
        <v>41063</v>
      </c>
      <c r="G212" s="225">
        <v>5771.3</v>
      </c>
      <c r="H212" s="221">
        <v>382</v>
      </c>
      <c r="I212" s="221" t="s">
        <v>1308</v>
      </c>
      <c r="J212" s="226"/>
    </row>
    <row r="213" spans="1:10">
      <c r="A213" s="220" t="s">
        <v>16805</v>
      </c>
      <c r="B213" s="221" t="s">
        <v>2491</v>
      </c>
      <c r="C213" s="222" t="s">
        <v>16806</v>
      </c>
      <c r="D213" s="221" t="s">
        <v>2663</v>
      </c>
      <c r="E213" s="223">
        <v>41032</v>
      </c>
      <c r="F213" s="224">
        <f t="shared" si="4"/>
        <v>41063</v>
      </c>
      <c r="G213" s="225">
        <v>5771.3</v>
      </c>
      <c r="H213" s="221">
        <v>383</v>
      </c>
      <c r="I213" s="221" t="s">
        <v>1308</v>
      </c>
      <c r="J213" s="226"/>
    </row>
    <row r="214" spans="1:10">
      <c r="A214" s="220" t="s">
        <v>16807</v>
      </c>
      <c r="B214" s="221" t="s">
        <v>1794</v>
      </c>
      <c r="C214" s="222" t="s">
        <v>16808</v>
      </c>
      <c r="D214" s="221" t="s">
        <v>3060</v>
      </c>
      <c r="E214" s="223">
        <v>41053</v>
      </c>
      <c r="F214" s="224">
        <f t="shared" si="4"/>
        <v>41084</v>
      </c>
      <c r="G214" s="225">
        <v>5771.3</v>
      </c>
      <c r="H214" s="221">
        <v>384</v>
      </c>
      <c r="I214" s="221" t="s">
        <v>1308</v>
      </c>
      <c r="J214" s="226"/>
    </row>
    <row r="215" spans="1:10">
      <c r="A215" s="220" t="s">
        <v>16809</v>
      </c>
      <c r="B215" s="221" t="s">
        <v>2494</v>
      </c>
      <c r="C215" s="222" t="s">
        <v>16810</v>
      </c>
      <c r="D215" s="221" t="s">
        <v>2628</v>
      </c>
      <c r="E215" s="223">
        <v>41031</v>
      </c>
      <c r="F215" s="224">
        <f t="shared" si="4"/>
        <v>41062</v>
      </c>
      <c r="G215" s="225">
        <v>5771.3</v>
      </c>
      <c r="H215" s="221">
        <v>385</v>
      </c>
      <c r="I215" s="221" t="s">
        <v>1308</v>
      </c>
      <c r="J215" s="226"/>
    </row>
    <row r="216" spans="1:10">
      <c r="A216" s="228" t="s">
        <v>16811</v>
      </c>
      <c r="B216" s="229" t="s">
        <v>2536</v>
      </c>
      <c r="C216" s="230" t="s">
        <v>16812</v>
      </c>
      <c r="D216" s="229" t="s">
        <v>2666</v>
      </c>
      <c r="E216" s="231">
        <v>41036</v>
      </c>
      <c r="F216" s="224">
        <f t="shared" si="4"/>
        <v>41067</v>
      </c>
      <c r="G216" s="225">
        <v>5771.3</v>
      </c>
      <c r="H216" s="229">
        <v>386</v>
      </c>
      <c r="I216" s="229" t="s">
        <v>1308</v>
      </c>
      <c r="J216" s="232"/>
    </row>
    <row r="217" spans="1:10">
      <c r="A217" s="228" t="s">
        <v>16813</v>
      </c>
      <c r="B217" s="229" t="s">
        <v>2573</v>
      </c>
      <c r="C217" s="230" t="s">
        <v>16814</v>
      </c>
      <c r="D217" s="229" t="s">
        <v>2699</v>
      </c>
      <c r="E217" s="231">
        <v>41039</v>
      </c>
      <c r="F217" s="224">
        <f t="shared" si="4"/>
        <v>41070</v>
      </c>
      <c r="G217" s="225">
        <v>5771.3</v>
      </c>
      <c r="H217" s="229">
        <v>387</v>
      </c>
      <c r="I217" s="229" t="s">
        <v>1308</v>
      </c>
      <c r="J217" s="232"/>
    </row>
    <row r="218" spans="1:10">
      <c r="A218" s="228" t="s">
        <v>16815</v>
      </c>
      <c r="B218" s="229" t="s">
        <v>2573</v>
      </c>
      <c r="C218" s="230" t="s">
        <v>16816</v>
      </c>
      <c r="D218" s="229" t="s">
        <v>2698</v>
      </c>
      <c r="E218" s="231">
        <v>41040</v>
      </c>
      <c r="F218" s="224">
        <f t="shared" si="4"/>
        <v>41071</v>
      </c>
      <c r="G218" s="225">
        <v>5771.3</v>
      </c>
      <c r="H218" s="229">
        <v>387</v>
      </c>
      <c r="I218" s="229" t="s">
        <v>1308</v>
      </c>
      <c r="J218" s="232"/>
    </row>
    <row r="219" spans="1:10">
      <c r="A219" s="220" t="s">
        <v>16817</v>
      </c>
      <c r="B219" s="221" t="s">
        <v>16818</v>
      </c>
      <c r="C219" s="222" t="s">
        <v>16819</v>
      </c>
      <c r="D219" s="221" t="s">
        <v>2206</v>
      </c>
      <c r="E219" s="223">
        <v>41031</v>
      </c>
      <c r="F219" s="224">
        <f t="shared" si="4"/>
        <v>41062</v>
      </c>
      <c r="G219" s="225">
        <v>5771.3</v>
      </c>
      <c r="H219" s="221">
        <v>388</v>
      </c>
      <c r="I219" s="221" t="s">
        <v>1540</v>
      </c>
      <c r="J219" s="226"/>
    </row>
    <row r="220" spans="1:10">
      <c r="A220" s="228" t="s">
        <v>16820</v>
      </c>
      <c r="B220" s="229" t="s">
        <v>270</v>
      </c>
      <c r="C220" s="230" t="s">
        <v>16821</v>
      </c>
      <c r="D220" s="229" t="s">
        <v>2351</v>
      </c>
      <c r="E220" s="231">
        <v>41032</v>
      </c>
      <c r="F220" s="224">
        <f t="shared" si="4"/>
        <v>41063</v>
      </c>
      <c r="G220" s="225">
        <v>5771.3</v>
      </c>
      <c r="H220" s="229">
        <v>389</v>
      </c>
      <c r="I220" s="229" t="s">
        <v>1308</v>
      </c>
      <c r="J220" s="232"/>
    </row>
    <row r="221" spans="1:10">
      <c r="A221" s="220" t="s">
        <v>16822</v>
      </c>
      <c r="B221" s="221" t="s">
        <v>270</v>
      </c>
      <c r="C221" s="222" t="s">
        <v>16823</v>
      </c>
      <c r="D221" s="221" t="s">
        <v>2373</v>
      </c>
      <c r="E221" s="231">
        <v>41032</v>
      </c>
      <c r="F221" s="224">
        <f t="shared" si="4"/>
        <v>41063</v>
      </c>
      <c r="G221" s="225">
        <v>5771.3</v>
      </c>
      <c r="H221" s="221">
        <v>389</v>
      </c>
      <c r="I221" s="221" t="s">
        <v>1308</v>
      </c>
      <c r="J221" s="226"/>
    </row>
    <row r="222" spans="1:10">
      <c r="A222" s="220" t="s">
        <v>16824</v>
      </c>
      <c r="B222" s="221" t="s">
        <v>270</v>
      </c>
      <c r="C222" s="222" t="s">
        <v>16825</v>
      </c>
      <c r="D222" s="221" t="s">
        <v>2696</v>
      </c>
      <c r="E222" s="231">
        <v>41038</v>
      </c>
      <c r="F222" s="224">
        <f t="shared" si="4"/>
        <v>41069</v>
      </c>
      <c r="G222" s="225">
        <v>5771.3</v>
      </c>
      <c r="H222" s="221">
        <v>389</v>
      </c>
      <c r="I222" s="221" t="s">
        <v>1540</v>
      </c>
      <c r="J222" s="226"/>
    </row>
    <row r="223" spans="1:10">
      <c r="A223" s="220" t="s">
        <v>16826</v>
      </c>
      <c r="B223" s="221" t="s">
        <v>1626</v>
      </c>
      <c r="C223" s="222" t="s">
        <v>16827</v>
      </c>
      <c r="D223" s="221" t="s">
        <v>3193</v>
      </c>
      <c r="E223" s="231">
        <v>41058</v>
      </c>
      <c r="F223" s="224">
        <f t="shared" si="4"/>
        <v>41089</v>
      </c>
      <c r="G223" s="225">
        <v>5771.3</v>
      </c>
      <c r="H223" s="221">
        <v>390</v>
      </c>
      <c r="I223" s="221" t="s">
        <v>1308</v>
      </c>
      <c r="J223" s="226"/>
    </row>
    <row r="224" spans="1:10">
      <c r="A224" s="220" t="s">
        <v>16828</v>
      </c>
      <c r="B224" s="221" t="s">
        <v>2442</v>
      </c>
      <c r="C224" s="222" t="s">
        <v>16829</v>
      </c>
      <c r="D224" s="221" t="s">
        <v>3197</v>
      </c>
      <c r="E224" s="231">
        <v>41059</v>
      </c>
      <c r="F224" s="224">
        <f t="shared" si="4"/>
        <v>41090</v>
      </c>
      <c r="G224" s="225">
        <v>5771.3</v>
      </c>
      <c r="H224" s="221">
        <v>391</v>
      </c>
      <c r="I224" s="221" t="s">
        <v>1308</v>
      </c>
      <c r="J224" s="226"/>
    </row>
    <row r="225" spans="1:10">
      <c r="A225" s="220" t="s">
        <v>16830</v>
      </c>
      <c r="B225" s="221" t="s">
        <v>2850</v>
      </c>
      <c r="C225" s="222" t="s">
        <v>16831</v>
      </c>
      <c r="D225" s="221" t="s">
        <v>3063</v>
      </c>
      <c r="E225" s="231">
        <v>41060</v>
      </c>
      <c r="F225" s="224">
        <f>E225+30</f>
        <v>41090</v>
      </c>
      <c r="G225" s="225">
        <v>5771.3</v>
      </c>
      <c r="H225" s="221">
        <v>402</v>
      </c>
      <c r="I225" s="221" t="s">
        <v>1308</v>
      </c>
      <c r="J225" s="226"/>
    </row>
    <row r="226" spans="1:10">
      <c r="A226" s="220" t="s">
        <v>16832</v>
      </c>
      <c r="B226" s="221" t="s">
        <v>2345</v>
      </c>
      <c r="C226" s="222" t="s">
        <v>16833</v>
      </c>
      <c r="D226" s="221" t="s">
        <v>2691</v>
      </c>
      <c r="E226" s="231">
        <v>41060</v>
      </c>
      <c r="F226" s="224">
        <f>E226+30</f>
        <v>41090</v>
      </c>
      <c r="G226" s="225">
        <v>5771.3</v>
      </c>
      <c r="H226" s="221">
        <v>403</v>
      </c>
      <c r="I226" s="221" t="s">
        <v>1308</v>
      </c>
      <c r="J226" s="226"/>
    </row>
    <row r="227" spans="1:10">
      <c r="A227" s="220" t="s">
        <v>16834</v>
      </c>
      <c r="B227" s="221" t="s">
        <v>2345</v>
      </c>
      <c r="C227" s="222" t="s">
        <v>16835</v>
      </c>
      <c r="D227" s="221" t="s">
        <v>2670</v>
      </c>
      <c r="E227" s="231">
        <v>41064</v>
      </c>
      <c r="F227" s="224">
        <f t="shared" si="4"/>
        <v>41095</v>
      </c>
      <c r="G227" s="225">
        <v>5771.3</v>
      </c>
      <c r="H227" s="221">
        <v>403</v>
      </c>
      <c r="I227" s="221" t="s">
        <v>1308</v>
      </c>
      <c r="J227" s="226"/>
    </row>
    <row r="228" spans="1:10">
      <c r="A228" s="220" t="s">
        <v>16836</v>
      </c>
      <c r="B228" s="221" t="s">
        <v>2345</v>
      </c>
      <c r="C228" s="222" t="s">
        <v>16837</v>
      </c>
      <c r="D228" s="221" t="s">
        <v>2671</v>
      </c>
      <c r="E228" s="231">
        <v>41078</v>
      </c>
      <c r="F228" s="224">
        <f t="shared" si="4"/>
        <v>41109</v>
      </c>
      <c r="G228" s="225">
        <v>5771.3</v>
      </c>
      <c r="H228" s="221">
        <v>403</v>
      </c>
      <c r="I228" s="221" t="s">
        <v>1308</v>
      </c>
      <c r="J228" s="226"/>
    </row>
    <row r="229" spans="1:10">
      <c r="A229" s="220" t="s">
        <v>16838</v>
      </c>
      <c r="B229" s="221" t="s">
        <v>1863</v>
      </c>
      <c r="C229" s="230">
        <v>3450</v>
      </c>
      <c r="D229" s="229" t="s">
        <v>2923</v>
      </c>
      <c r="E229" s="231">
        <v>41082</v>
      </c>
      <c r="F229" s="224">
        <f t="shared" si="4"/>
        <v>41113</v>
      </c>
      <c r="G229" s="233">
        <v>5771.3</v>
      </c>
      <c r="H229" s="221">
        <v>404</v>
      </c>
      <c r="I229" s="229" t="s">
        <v>1308</v>
      </c>
      <c r="J229" s="232"/>
    </row>
    <row r="230" spans="1:10">
      <c r="A230" s="220" t="s">
        <v>16839</v>
      </c>
      <c r="B230" s="221" t="s">
        <v>1863</v>
      </c>
      <c r="C230" s="230" t="s">
        <v>16840</v>
      </c>
      <c r="D230" s="221" t="s">
        <v>3044</v>
      </c>
      <c r="E230" s="231">
        <v>41085</v>
      </c>
      <c r="F230" s="224">
        <f t="shared" si="4"/>
        <v>41116</v>
      </c>
      <c r="G230" s="233">
        <v>5771.3</v>
      </c>
      <c r="H230" s="221">
        <v>404</v>
      </c>
      <c r="I230" s="229" t="s">
        <v>1308</v>
      </c>
      <c r="J230" s="232"/>
    </row>
    <row r="231" spans="1:10">
      <c r="A231" s="220" t="s">
        <v>16841</v>
      </c>
      <c r="B231" s="221" t="s">
        <v>1863</v>
      </c>
      <c r="C231" s="230">
        <v>3443</v>
      </c>
      <c r="D231" s="221" t="s">
        <v>3047</v>
      </c>
      <c r="E231" s="231">
        <v>41087</v>
      </c>
      <c r="F231" s="224">
        <f t="shared" si="4"/>
        <v>41118</v>
      </c>
      <c r="G231" s="233">
        <v>5771.3</v>
      </c>
      <c r="H231" s="221">
        <v>404</v>
      </c>
      <c r="I231" s="229" t="s">
        <v>1308</v>
      </c>
      <c r="J231" s="232"/>
    </row>
    <row r="232" spans="1:10">
      <c r="A232" s="220" t="s">
        <v>16842</v>
      </c>
      <c r="B232" s="221" t="s">
        <v>1863</v>
      </c>
      <c r="C232" s="230">
        <v>3442</v>
      </c>
      <c r="D232" s="221" t="s">
        <v>3048</v>
      </c>
      <c r="E232" s="231">
        <v>41087</v>
      </c>
      <c r="F232" s="224">
        <f t="shared" si="4"/>
        <v>41118</v>
      </c>
      <c r="G232" s="233">
        <v>5771.3</v>
      </c>
      <c r="H232" s="221">
        <v>404</v>
      </c>
      <c r="I232" s="229" t="s">
        <v>1308</v>
      </c>
      <c r="J232" s="232"/>
    </row>
    <row r="233" spans="1:10">
      <c r="A233" s="220" t="s">
        <v>16843</v>
      </c>
      <c r="B233" s="221" t="s">
        <v>186</v>
      </c>
      <c r="C233" s="230" t="s">
        <v>16844</v>
      </c>
      <c r="D233" s="221" t="s">
        <v>3381</v>
      </c>
      <c r="E233" s="231">
        <v>41064</v>
      </c>
      <c r="F233" s="224">
        <f t="shared" si="4"/>
        <v>41095</v>
      </c>
      <c r="G233" s="233">
        <v>5771.3</v>
      </c>
      <c r="H233" s="221">
        <v>405</v>
      </c>
      <c r="I233" s="229" t="s">
        <v>1308</v>
      </c>
      <c r="J233" s="232"/>
    </row>
    <row r="234" spans="1:10">
      <c r="A234" s="220" t="s">
        <v>16845</v>
      </c>
      <c r="B234" s="221" t="s">
        <v>186</v>
      </c>
      <c r="C234" s="230" t="s">
        <v>16846</v>
      </c>
      <c r="D234" s="221" t="s">
        <v>2672</v>
      </c>
      <c r="E234" s="231">
        <v>41066</v>
      </c>
      <c r="F234" s="224">
        <f t="shared" si="4"/>
        <v>41097</v>
      </c>
      <c r="G234" s="233">
        <v>5771.3</v>
      </c>
      <c r="H234" s="221">
        <v>405</v>
      </c>
      <c r="I234" s="229" t="s">
        <v>1308</v>
      </c>
      <c r="J234" s="232"/>
    </row>
    <row r="235" spans="1:10">
      <c r="A235" s="220" t="s">
        <v>16847</v>
      </c>
      <c r="B235" s="221" t="s">
        <v>186</v>
      </c>
      <c r="C235" s="230" t="s">
        <v>16848</v>
      </c>
      <c r="D235" s="221" t="s">
        <v>3839</v>
      </c>
      <c r="E235" s="231">
        <v>41082</v>
      </c>
      <c r="F235" s="224">
        <f t="shared" si="4"/>
        <v>41113</v>
      </c>
      <c r="G235" s="233">
        <v>5771.3</v>
      </c>
      <c r="H235" s="221">
        <v>405</v>
      </c>
      <c r="I235" s="229" t="s">
        <v>1308</v>
      </c>
      <c r="J235" s="232"/>
    </row>
    <row r="236" spans="1:10">
      <c r="A236" s="220" t="s">
        <v>16849</v>
      </c>
      <c r="B236" s="221" t="s">
        <v>2615</v>
      </c>
      <c r="C236" s="230" t="s">
        <v>16850</v>
      </c>
      <c r="D236" s="221" t="s">
        <v>3198</v>
      </c>
      <c r="E236" s="231">
        <v>41060</v>
      </c>
      <c r="F236" s="224">
        <f>E236+30</f>
        <v>41090</v>
      </c>
      <c r="G236" s="233">
        <v>5771.3</v>
      </c>
      <c r="H236" s="221">
        <v>406</v>
      </c>
      <c r="I236" s="229" t="s">
        <v>1308</v>
      </c>
      <c r="J236" s="232"/>
    </row>
    <row r="237" spans="1:10">
      <c r="A237" s="220" t="s">
        <v>16851</v>
      </c>
      <c r="B237" s="221" t="s">
        <v>2615</v>
      </c>
      <c r="C237" s="230" t="s">
        <v>16852</v>
      </c>
      <c r="D237" s="221" t="s">
        <v>3186</v>
      </c>
      <c r="E237" s="231">
        <v>41060</v>
      </c>
      <c r="F237" s="224">
        <f>E237+30</f>
        <v>41090</v>
      </c>
      <c r="G237" s="233">
        <v>5771.3</v>
      </c>
      <c r="H237" s="221">
        <v>406</v>
      </c>
      <c r="I237" s="229" t="s">
        <v>1308</v>
      </c>
      <c r="J237" s="232"/>
    </row>
    <row r="238" spans="1:10">
      <c r="A238" s="220" t="s">
        <v>16853</v>
      </c>
      <c r="B238" s="221" t="s">
        <v>2865</v>
      </c>
      <c r="C238" s="230">
        <v>3497</v>
      </c>
      <c r="D238" s="221" t="s">
        <v>4002</v>
      </c>
      <c r="E238" s="231">
        <v>41087</v>
      </c>
      <c r="F238" s="224">
        <f t="shared" si="4"/>
        <v>41118</v>
      </c>
      <c r="G238" s="233">
        <v>5771.3</v>
      </c>
      <c r="H238" s="221">
        <v>407</v>
      </c>
      <c r="I238" s="229" t="s">
        <v>1540</v>
      </c>
      <c r="J238" s="232"/>
    </row>
    <row r="239" spans="1:10">
      <c r="A239" s="220" t="s">
        <v>16854</v>
      </c>
      <c r="B239" s="221" t="s">
        <v>2865</v>
      </c>
      <c r="C239" s="230">
        <v>3498</v>
      </c>
      <c r="D239" s="221" t="s">
        <v>4004</v>
      </c>
      <c r="E239" s="231">
        <v>41087</v>
      </c>
      <c r="F239" s="224">
        <f t="shared" si="4"/>
        <v>41118</v>
      </c>
      <c r="G239" s="233">
        <v>5771.3</v>
      </c>
      <c r="H239" s="221">
        <v>407</v>
      </c>
      <c r="I239" s="229" t="s">
        <v>1540</v>
      </c>
      <c r="J239" s="232"/>
    </row>
    <row r="240" spans="1:10">
      <c r="A240" s="220" t="s">
        <v>16855</v>
      </c>
      <c r="B240" s="221" t="s">
        <v>926</v>
      </c>
      <c r="C240" s="230" t="s">
        <v>16856</v>
      </c>
      <c r="D240" s="221" t="s">
        <v>3556</v>
      </c>
      <c r="E240" s="231">
        <v>41079</v>
      </c>
      <c r="F240" s="224">
        <f t="shared" si="4"/>
        <v>41110</v>
      </c>
      <c r="G240" s="233">
        <v>5771.3</v>
      </c>
      <c r="H240" s="221">
        <v>408</v>
      </c>
      <c r="I240" s="229" t="s">
        <v>1308</v>
      </c>
      <c r="J240" s="232"/>
    </row>
    <row r="241" spans="1:10">
      <c r="A241" s="220" t="s">
        <v>16857</v>
      </c>
      <c r="B241" s="221" t="s">
        <v>202</v>
      </c>
      <c r="C241" s="230">
        <v>3500</v>
      </c>
      <c r="D241" s="221" t="s">
        <v>4921</v>
      </c>
      <c r="E241" s="231">
        <v>41087</v>
      </c>
      <c r="F241" s="224">
        <f t="shared" si="4"/>
        <v>41118</v>
      </c>
      <c r="G241" s="233">
        <v>5771.3</v>
      </c>
      <c r="H241" s="221">
        <v>409</v>
      </c>
      <c r="I241" s="229" t="s">
        <v>1540</v>
      </c>
      <c r="J241" s="232"/>
    </row>
    <row r="242" spans="1:10">
      <c r="A242" s="220" t="s">
        <v>16858</v>
      </c>
      <c r="B242" s="221" t="s">
        <v>202</v>
      </c>
      <c r="C242" s="230">
        <v>3501</v>
      </c>
      <c r="D242" s="221" t="s">
        <v>4001</v>
      </c>
      <c r="E242" s="231">
        <v>41087</v>
      </c>
      <c r="F242" s="224">
        <f t="shared" si="4"/>
        <v>41118</v>
      </c>
      <c r="G242" s="233">
        <v>5771.3</v>
      </c>
      <c r="H242" s="221">
        <v>409</v>
      </c>
      <c r="I242" s="229" t="s">
        <v>1540</v>
      </c>
      <c r="J242" s="232"/>
    </row>
    <row r="243" spans="1:10">
      <c r="A243" s="220" t="s">
        <v>16859</v>
      </c>
      <c r="B243" s="221" t="s">
        <v>202</v>
      </c>
      <c r="C243" s="230">
        <v>3502</v>
      </c>
      <c r="D243" s="221" t="s">
        <v>4096</v>
      </c>
      <c r="E243" s="231">
        <v>41089</v>
      </c>
      <c r="F243" s="224">
        <f t="shared" si="4"/>
        <v>41120</v>
      </c>
      <c r="G243" s="233">
        <v>5771.3</v>
      </c>
      <c r="H243" s="221">
        <v>409</v>
      </c>
      <c r="I243" s="229" t="s">
        <v>1540</v>
      </c>
      <c r="J243" s="232"/>
    </row>
    <row r="244" spans="1:10">
      <c r="A244" s="220" t="s">
        <v>16860</v>
      </c>
      <c r="B244" s="221" t="s">
        <v>2819</v>
      </c>
      <c r="C244" s="230" t="s">
        <v>16861</v>
      </c>
      <c r="D244" s="221" t="s">
        <v>3558</v>
      </c>
      <c r="E244" s="231">
        <v>41079</v>
      </c>
      <c r="F244" s="224">
        <f t="shared" si="4"/>
        <v>41110</v>
      </c>
      <c r="G244" s="233">
        <v>5771.3</v>
      </c>
      <c r="H244" s="221">
        <v>410</v>
      </c>
      <c r="I244" s="229" t="s">
        <v>1540</v>
      </c>
      <c r="J244" s="232"/>
    </row>
    <row r="245" spans="1:10">
      <c r="A245" s="220" t="s">
        <v>16862</v>
      </c>
      <c r="B245" s="221" t="s">
        <v>2819</v>
      </c>
      <c r="C245" s="230" t="s">
        <v>16863</v>
      </c>
      <c r="D245" s="221" t="s">
        <v>3559</v>
      </c>
      <c r="E245" s="231">
        <v>41079</v>
      </c>
      <c r="F245" s="224">
        <f t="shared" si="4"/>
        <v>41110</v>
      </c>
      <c r="G245" s="233">
        <v>5771.3</v>
      </c>
      <c r="H245" s="221">
        <v>410</v>
      </c>
      <c r="I245" s="229" t="s">
        <v>1540</v>
      </c>
      <c r="J245" s="232"/>
    </row>
    <row r="246" spans="1:10">
      <c r="A246" s="220" t="s">
        <v>16864</v>
      </c>
      <c r="B246" s="221" t="s">
        <v>208</v>
      </c>
      <c r="C246" s="230" t="s">
        <v>16865</v>
      </c>
      <c r="D246" s="221" t="s">
        <v>418</v>
      </c>
      <c r="E246" s="231">
        <v>41086</v>
      </c>
      <c r="F246" s="224">
        <f t="shared" si="4"/>
        <v>41117</v>
      </c>
      <c r="G246" s="233">
        <v>5771.3</v>
      </c>
      <c r="H246" s="221">
        <v>411</v>
      </c>
      <c r="I246" s="229" t="s">
        <v>1308</v>
      </c>
      <c r="J246" s="232"/>
    </row>
    <row r="247" spans="1:10">
      <c r="A247" s="220" t="s">
        <v>16866</v>
      </c>
      <c r="B247" s="221" t="s">
        <v>1794</v>
      </c>
      <c r="C247" s="230">
        <v>3512</v>
      </c>
      <c r="D247" s="221" t="s">
        <v>4094</v>
      </c>
      <c r="E247" s="231">
        <v>41089</v>
      </c>
      <c r="F247" s="224">
        <f t="shared" si="4"/>
        <v>41120</v>
      </c>
      <c r="G247" s="233">
        <v>5771.3</v>
      </c>
      <c r="H247" s="221">
        <v>412</v>
      </c>
      <c r="I247" s="229" t="s">
        <v>1540</v>
      </c>
      <c r="J247" s="232"/>
    </row>
    <row r="248" spans="1:10">
      <c r="A248" s="220" t="s">
        <v>16867</v>
      </c>
      <c r="B248" s="221" t="s">
        <v>2700</v>
      </c>
      <c r="C248" s="230">
        <v>3456</v>
      </c>
      <c r="D248" s="221" t="s">
        <v>3051</v>
      </c>
      <c r="E248" s="231">
        <v>41082</v>
      </c>
      <c r="F248" s="224">
        <f t="shared" si="4"/>
        <v>41113</v>
      </c>
      <c r="G248" s="233">
        <v>5771.3</v>
      </c>
      <c r="H248" s="221">
        <v>413</v>
      </c>
      <c r="I248" s="229" t="s">
        <v>1308</v>
      </c>
      <c r="J248" s="232"/>
    </row>
    <row r="249" spans="1:10">
      <c r="A249" s="220" t="s">
        <v>16868</v>
      </c>
      <c r="B249" s="221" t="s">
        <v>2700</v>
      </c>
      <c r="C249" s="230">
        <v>3457</v>
      </c>
      <c r="D249" s="221" t="s">
        <v>3052</v>
      </c>
      <c r="E249" s="231">
        <v>41082</v>
      </c>
      <c r="F249" s="224">
        <f t="shared" si="4"/>
        <v>41113</v>
      </c>
      <c r="G249" s="233">
        <v>5771.3</v>
      </c>
      <c r="H249" s="221">
        <v>413</v>
      </c>
      <c r="I249" s="229" t="s">
        <v>1308</v>
      </c>
      <c r="J249" s="232"/>
    </row>
    <row r="250" spans="1:10">
      <c r="A250" s="220" t="s">
        <v>16869</v>
      </c>
      <c r="B250" s="221" t="s">
        <v>2700</v>
      </c>
      <c r="C250" s="230" t="s">
        <v>16870</v>
      </c>
      <c r="D250" s="221" t="s">
        <v>3911</v>
      </c>
      <c r="E250" s="231">
        <v>41085</v>
      </c>
      <c r="F250" s="224">
        <f t="shared" si="4"/>
        <v>41116</v>
      </c>
      <c r="G250" s="233">
        <v>5771.3</v>
      </c>
      <c r="H250" s="221">
        <v>413</v>
      </c>
      <c r="I250" s="229" t="s">
        <v>1308</v>
      </c>
      <c r="J250" s="232"/>
    </row>
    <row r="251" spans="1:10">
      <c r="A251" s="220" t="s">
        <v>16871</v>
      </c>
      <c r="B251" s="221" t="s">
        <v>1178</v>
      </c>
      <c r="C251" s="230">
        <v>3485</v>
      </c>
      <c r="D251" s="221" t="s">
        <v>4065</v>
      </c>
      <c r="E251" s="231">
        <v>41089</v>
      </c>
      <c r="F251" s="224">
        <f t="shared" si="4"/>
        <v>41120</v>
      </c>
      <c r="G251" s="233">
        <v>5771.3</v>
      </c>
      <c r="H251" s="221">
        <v>414</v>
      </c>
      <c r="I251" s="229" t="s">
        <v>1308</v>
      </c>
      <c r="J251" s="232"/>
    </row>
    <row r="252" spans="1:10">
      <c r="A252" s="220" t="s">
        <v>16872</v>
      </c>
      <c r="B252" s="221" t="s">
        <v>3089</v>
      </c>
      <c r="C252" s="230">
        <v>3555</v>
      </c>
      <c r="D252" s="221" t="s">
        <v>3930</v>
      </c>
      <c r="E252" s="231">
        <v>41086</v>
      </c>
      <c r="F252" s="224">
        <f t="shared" si="4"/>
        <v>41117</v>
      </c>
      <c r="G252" s="233">
        <v>5771.3</v>
      </c>
      <c r="H252" s="221">
        <v>415</v>
      </c>
      <c r="I252" s="229" t="s">
        <v>1308</v>
      </c>
      <c r="J252" s="232"/>
    </row>
    <row r="253" spans="1:10">
      <c r="A253" s="220" t="s">
        <v>16873</v>
      </c>
      <c r="B253" s="221" t="s">
        <v>3086</v>
      </c>
      <c r="C253" s="230" t="s">
        <v>16874</v>
      </c>
      <c r="D253" s="221" t="s">
        <v>4066</v>
      </c>
      <c r="E253" s="231">
        <v>41088</v>
      </c>
      <c r="F253" s="224">
        <f t="shared" si="4"/>
        <v>41119</v>
      </c>
      <c r="G253" s="233">
        <v>5771.3</v>
      </c>
      <c r="H253" s="221">
        <v>416</v>
      </c>
      <c r="I253" s="229" t="s">
        <v>1308</v>
      </c>
      <c r="J253" s="232"/>
    </row>
    <row r="254" spans="1:10">
      <c r="A254" s="220" t="s">
        <v>16875</v>
      </c>
      <c r="B254" s="221" t="s">
        <v>119</v>
      </c>
      <c r="C254" s="230">
        <v>3445</v>
      </c>
      <c r="D254" s="221" t="s">
        <v>3045</v>
      </c>
      <c r="E254" s="231">
        <v>41086</v>
      </c>
      <c r="F254" s="224">
        <f t="shared" si="4"/>
        <v>41117</v>
      </c>
      <c r="G254" s="233">
        <v>5771.3</v>
      </c>
      <c r="H254" s="221">
        <v>417</v>
      </c>
      <c r="I254" s="229" t="s">
        <v>1308</v>
      </c>
      <c r="J254" s="232"/>
    </row>
    <row r="255" spans="1:10">
      <c r="A255" s="220" t="s">
        <v>16876</v>
      </c>
      <c r="B255" s="221" t="s">
        <v>119</v>
      </c>
      <c r="C255" s="230">
        <v>3484</v>
      </c>
      <c r="D255" s="221" t="s">
        <v>3920</v>
      </c>
      <c r="E255" s="231">
        <v>41087</v>
      </c>
      <c r="F255" s="224">
        <f t="shared" si="4"/>
        <v>41118</v>
      </c>
      <c r="G255" s="233">
        <v>5771.3</v>
      </c>
      <c r="H255" s="221">
        <v>417</v>
      </c>
      <c r="I255" s="229" t="s">
        <v>1308</v>
      </c>
      <c r="J255" s="232"/>
    </row>
    <row r="256" spans="1:10">
      <c r="A256" s="220" t="s">
        <v>16877</v>
      </c>
      <c r="B256" s="221" t="s">
        <v>3070</v>
      </c>
      <c r="C256" s="230" t="s">
        <v>16878</v>
      </c>
      <c r="D256" s="221" t="s">
        <v>3386</v>
      </c>
      <c r="E256" s="231">
        <v>41071</v>
      </c>
      <c r="F256" s="224">
        <f t="shared" si="4"/>
        <v>41102</v>
      </c>
      <c r="G256" s="233">
        <v>5771.3</v>
      </c>
      <c r="H256" s="221">
        <v>418</v>
      </c>
      <c r="I256" s="229" t="s">
        <v>1308</v>
      </c>
      <c r="J256" s="232"/>
    </row>
    <row r="257" spans="1:10">
      <c r="A257" s="220" t="s">
        <v>16879</v>
      </c>
      <c r="B257" s="221" t="s">
        <v>3125</v>
      </c>
      <c r="C257" s="230" t="s">
        <v>16880</v>
      </c>
      <c r="D257" s="221" t="s">
        <v>4068</v>
      </c>
      <c r="E257" s="231">
        <v>41088</v>
      </c>
      <c r="F257" s="224">
        <f t="shared" si="4"/>
        <v>41119</v>
      </c>
      <c r="G257" s="233">
        <v>5771.3</v>
      </c>
      <c r="H257" s="221">
        <v>419</v>
      </c>
      <c r="I257" s="229" t="s">
        <v>1308</v>
      </c>
      <c r="J257" s="232"/>
    </row>
    <row r="258" spans="1:10">
      <c r="A258" s="220" t="s">
        <v>16881</v>
      </c>
      <c r="B258" s="221" t="s">
        <v>3133</v>
      </c>
      <c r="C258" s="230" t="s">
        <v>16882</v>
      </c>
      <c r="D258" s="221" t="s">
        <v>3387</v>
      </c>
      <c r="E258" s="231">
        <v>41066</v>
      </c>
      <c r="F258" s="224">
        <f t="shared" si="4"/>
        <v>41097</v>
      </c>
      <c r="G258" s="233">
        <v>5771.3</v>
      </c>
      <c r="H258" s="221">
        <v>420</v>
      </c>
      <c r="I258" s="229" t="s">
        <v>1308</v>
      </c>
      <c r="J258" s="232"/>
    </row>
    <row r="259" spans="1:10">
      <c r="A259" s="220" t="s">
        <v>16883</v>
      </c>
      <c r="B259" s="221" t="s">
        <v>3140</v>
      </c>
      <c r="C259" s="230">
        <v>3573</v>
      </c>
      <c r="D259" s="221" t="s">
        <v>4070</v>
      </c>
      <c r="E259" s="231">
        <v>41089</v>
      </c>
      <c r="F259" s="224">
        <f t="shared" si="4"/>
        <v>41120</v>
      </c>
      <c r="G259" s="233">
        <v>5771.3</v>
      </c>
      <c r="H259" s="221">
        <v>421</v>
      </c>
      <c r="I259" s="229" t="s">
        <v>1308</v>
      </c>
      <c r="J259" s="232"/>
    </row>
    <row r="260" spans="1:10">
      <c r="A260" s="220" t="s">
        <v>16884</v>
      </c>
      <c r="B260" s="221" t="s">
        <v>2949</v>
      </c>
      <c r="C260" s="230" t="s">
        <v>16885</v>
      </c>
      <c r="D260" s="221" t="s">
        <v>3410</v>
      </c>
      <c r="E260" s="231">
        <v>41074</v>
      </c>
      <c r="F260" s="224">
        <f t="shared" ref="F260:F323" si="5">E260+31</f>
        <v>41105</v>
      </c>
      <c r="G260" s="233">
        <v>5771.3</v>
      </c>
      <c r="H260" s="221">
        <v>422</v>
      </c>
      <c r="I260" s="229" t="s">
        <v>1308</v>
      </c>
      <c r="J260" s="232"/>
    </row>
    <row r="261" spans="1:10">
      <c r="A261" s="220" t="s">
        <v>16886</v>
      </c>
      <c r="B261" s="221" t="s">
        <v>2949</v>
      </c>
      <c r="C261" s="230" t="s">
        <v>16887</v>
      </c>
      <c r="D261" s="221" t="s">
        <v>3384</v>
      </c>
      <c r="E261" s="231">
        <v>41074</v>
      </c>
      <c r="F261" s="224">
        <f t="shared" si="5"/>
        <v>41105</v>
      </c>
      <c r="G261" s="233">
        <v>5771.3</v>
      </c>
      <c r="H261" s="221">
        <v>422</v>
      </c>
      <c r="I261" s="229" t="s">
        <v>1308</v>
      </c>
      <c r="J261" s="232"/>
    </row>
    <row r="262" spans="1:10">
      <c r="A262" s="220" t="s">
        <v>16888</v>
      </c>
      <c r="B262" s="221" t="s">
        <v>2949</v>
      </c>
      <c r="C262" s="230" t="s">
        <v>16889</v>
      </c>
      <c r="D262" s="221" t="s">
        <v>3426</v>
      </c>
      <c r="E262" s="231">
        <v>41074</v>
      </c>
      <c r="F262" s="224">
        <f t="shared" si="5"/>
        <v>41105</v>
      </c>
      <c r="G262" s="233">
        <v>5771.3</v>
      </c>
      <c r="H262" s="221">
        <v>422</v>
      </c>
      <c r="I262" s="229" t="s">
        <v>1308</v>
      </c>
      <c r="J262" s="232"/>
    </row>
    <row r="263" spans="1:10">
      <c r="A263" s="220" t="s">
        <v>16890</v>
      </c>
      <c r="B263" s="221" t="s">
        <v>1670</v>
      </c>
      <c r="C263" s="230">
        <v>3467</v>
      </c>
      <c r="D263" s="221" t="s">
        <v>2936</v>
      </c>
      <c r="E263" s="231">
        <v>41082</v>
      </c>
      <c r="F263" s="224">
        <f t="shared" si="5"/>
        <v>41113</v>
      </c>
      <c r="G263" s="233">
        <v>5771.3</v>
      </c>
      <c r="H263" s="221">
        <v>423</v>
      </c>
      <c r="I263" s="229" t="s">
        <v>1308</v>
      </c>
      <c r="J263" s="232"/>
    </row>
    <row r="264" spans="1:10">
      <c r="A264" s="220" t="s">
        <v>16891</v>
      </c>
      <c r="B264" s="221" t="s">
        <v>1670</v>
      </c>
      <c r="C264" s="230">
        <v>3459</v>
      </c>
      <c r="D264" s="221" t="s">
        <v>3050</v>
      </c>
      <c r="E264" s="231">
        <v>41087</v>
      </c>
      <c r="F264" s="224">
        <f t="shared" si="5"/>
        <v>41118</v>
      </c>
      <c r="G264" s="233">
        <v>5771.3</v>
      </c>
      <c r="H264" s="221">
        <v>423</v>
      </c>
      <c r="I264" s="229" t="s">
        <v>1308</v>
      </c>
      <c r="J264" s="232"/>
    </row>
    <row r="265" spans="1:10">
      <c r="A265" s="220" t="s">
        <v>16892</v>
      </c>
      <c r="B265" s="221" t="s">
        <v>1670</v>
      </c>
      <c r="C265" s="230">
        <v>3468</v>
      </c>
      <c r="D265" s="221" t="s">
        <v>2935</v>
      </c>
      <c r="E265" s="231">
        <v>41087</v>
      </c>
      <c r="F265" s="224">
        <f t="shared" si="5"/>
        <v>41118</v>
      </c>
      <c r="G265" s="233">
        <v>5771.3</v>
      </c>
      <c r="H265" s="221">
        <v>423</v>
      </c>
      <c r="I265" s="229" t="s">
        <v>1308</v>
      </c>
      <c r="J265" s="232"/>
    </row>
    <row r="266" spans="1:10">
      <c r="A266" s="220" t="s">
        <v>16893</v>
      </c>
      <c r="B266" s="221" t="s">
        <v>1670</v>
      </c>
      <c r="C266" s="230">
        <v>3464</v>
      </c>
      <c r="D266" s="221" t="s">
        <v>2937</v>
      </c>
      <c r="E266" s="231">
        <v>41087</v>
      </c>
      <c r="F266" s="224">
        <f t="shared" si="5"/>
        <v>41118</v>
      </c>
      <c r="G266" s="233">
        <v>5771.3</v>
      </c>
      <c r="H266" s="221">
        <v>423</v>
      </c>
      <c r="I266" s="229" t="s">
        <v>1308</v>
      </c>
      <c r="J266" s="232"/>
    </row>
    <row r="267" spans="1:10">
      <c r="A267" s="220" t="s">
        <v>16894</v>
      </c>
      <c r="B267" s="221" t="s">
        <v>1670</v>
      </c>
      <c r="C267" s="230">
        <v>3470</v>
      </c>
      <c r="D267" s="221" t="s">
        <v>2934</v>
      </c>
      <c r="E267" s="231">
        <v>41089</v>
      </c>
      <c r="F267" s="224">
        <f t="shared" si="5"/>
        <v>41120</v>
      </c>
      <c r="G267" s="233">
        <v>5771.3</v>
      </c>
      <c r="H267" s="221">
        <v>423</v>
      </c>
      <c r="I267" s="229" t="s">
        <v>1308</v>
      </c>
      <c r="J267" s="232"/>
    </row>
    <row r="268" spans="1:10">
      <c r="A268" s="220" t="s">
        <v>16895</v>
      </c>
      <c r="B268" s="221" t="s">
        <v>1670</v>
      </c>
      <c r="C268" s="230">
        <v>3465</v>
      </c>
      <c r="D268" s="221" t="s">
        <v>3055</v>
      </c>
      <c r="E268" s="231">
        <v>41089</v>
      </c>
      <c r="F268" s="224">
        <f t="shared" si="5"/>
        <v>41120</v>
      </c>
      <c r="G268" s="233">
        <v>5771.3</v>
      </c>
      <c r="H268" s="221">
        <v>423</v>
      </c>
      <c r="I268" s="229" t="s">
        <v>1308</v>
      </c>
      <c r="J268" s="232"/>
    </row>
    <row r="269" spans="1:10">
      <c r="A269" s="220" t="s">
        <v>16896</v>
      </c>
      <c r="B269" s="221" t="s">
        <v>1670</v>
      </c>
      <c r="C269" s="230">
        <v>3466</v>
      </c>
      <c r="D269" s="221" t="s">
        <v>4064</v>
      </c>
      <c r="E269" s="231">
        <v>41089</v>
      </c>
      <c r="F269" s="224">
        <f t="shared" si="5"/>
        <v>41120</v>
      </c>
      <c r="G269" s="233">
        <v>5771.3</v>
      </c>
      <c r="H269" s="221">
        <v>423</v>
      </c>
      <c r="I269" s="229" t="s">
        <v>1308</v>
      </c>
      <c r="J269" s="232"/>
    </row>
    <row r="270" spans="1:10">
      <c r="A270" s="220" t="s">
        <v>16897</v>
      </c>
      <c r="B270" s="221" t="s">
        <v>1925</v>
      </c>
      <c r="C270" s="230">
        <v>3534</v>
      </c>
      <c r="D270" s="221" t="s">
        <v>3923</v>
      </c>
      <c r="E270" s="231">
        <v>41087</v>
      </c>
      <c r="F270" s="224">
        <f t="shared" si="5"/>
        <v>41118</v>
      </c>
      <c r="G270" s="233">
        <v>5771.3</v>
      </c>
      <c r="H270" s="221">
        <v>424</v>
      </c>
      <c r="I270" s="229" t="s">
        <v>1308</v>
      </c>
      <c r="J270" s="232"/>
    </row>
    <row r="271" spans="1:10">
      <c r="A271" s="220" t="s">
        <v>16898</v>
      </c>
      <c r="B271" s="221" t="s">
        <v>2960</v>
      </c>
      <c r="C271" s="230" t="s">
        <v>16899</v>
      </c>
      <c r="D271" s="221" t="s">
        <v>3411</v>
      </c>
      <c r="E271" s="231">
        <v>41075</v>
      </c>
      <c r="F271" s="224">
        <f t="shared" si="5"/>
        <v>41106</v>
      </c>
      <c r="G271" s="233">
        <v>5771.3</v>
      </c>
      <c r="H271" s="221">
        <v>425</v>
      </c>
      <c r="I271" s="229" t="s">
        <v>1308</v>
      </c>
      <c r="J271" s="232"/>
    </row>
    <row r="272" spans="1:10">
      <c r="A272" s="220" t="s">
        <v>16900</v>
      </c>
      <c r="B272" s="221" t="s">
        <v>2956</v>
      </c>
      <c r="C272" s="230">
        <v>3539</v>
      </c>
      <c r="D272" s="221" t="s">
        <v>3921</v>
      </c>
      <c r="E272" s="231">
        <v>41089</v>
      </c>
      <c r="F272" s="224">
        <f t="shared" si="5"/>
        <v>41120</v>
      </c>
      <c r="G272" s="233">
        <v>5771.3</v>
      </c>
      <c r="H272" s="221">
        <v>426</v>
      </c>
      <c r="I272" s="229" t="s">
        <v>1308</v>
      </c>
      <c r="J272" s="232"/>
    </row>
    <row r="273" spans="1:10">
      <c r="A273" s="220" t="s">
        <v>16901</v>
      </c>
      <c r="B273" s="221" t="s">
        <v>2640</v>
      </c>
      <c r="C273" s="230" t="s">
        <v>16902</v>
      </c>
      <c r="D273" s="229" t="s">
        <v>3043</v>
      </c>
      <c r="E273" s="231">
        <v>41060</v>
      </c>
      <c r="F273" s="224">
        <f>E273+30</f>
        <v>41090</v>
      </c>
      <c r="G273" s="233">
        <v>5771.3</v>
      </c>
      <c r="H273" s="229">
        <v>427</v>
      </c>
      <c r="I273" s="229" t="s">
        <v>1308</v>
      </c>
      <c r="J273" s="232"/>
    </row>
    <row r="274" spans="1:10">
      <c r="A274" s="220" t="s">
        <v>16903</v>
      </c>
      <c r="B274" s="221" t="s">
        <v>2640</v>
      </c>
      <c r="C274" s="230" t="s">
        <v>16904</v>
      </c>
      <c r="D274" s="229" t="s">
        <v>2932</v>
      </c>
      <c r="E274" s="231">
        <v>41061</v>
      </c>
      <c r="F274" s="224">
        <f t="shared" si="5"/>
        <v>41092</v>
      </c>
      <c r="G274" s="233">
        <v>5771.3</v>
      </c>
      <c r="H274" s="229">
        <v>427</v>
      </c>
      <c r="I274" s="229" t="s">
        <v>1308</v>
      </c>
      <c r="J274" s="232"/>
    </row>
    <row r="275" spans="1:10">
      <c r="A275" s="220" t="s">
        <v>16905</v>
      </c>
      <c r="B275" s="221" t="s">
        <v>3297</v>
      </c>
      <c r="C275" s="230">
        <v>3591</v>
      </c>
      <c r="D275" s="229" t="s">
        <v>3937</v>
      </c>
      <c r="E275" s="231">
        <v>41087</v>
      </c>
      <c r="F275" s="224">
        <f t="shared" si="5"/>
        <v>41118</v>
      </c>
      <c r="G275" s="233">
        <v>5771.3</v>
      </c>
      <c r="H275" s="229">
        <v>428</v>
      </c>
      <c r="I275" s="229" t="s">
        <v>1308</v>
      </c>
      <c r="J275" s="232"/>
    </row>
    <row r="276" spans="1:10">
      <c r="A276" s="220" t="s">
        <v>16906</v>
      </c>
      <c r="B276" s="221" t="s">
        <v>3293</v>
      </c>
      <c r="C276" s="230">
        <v>3592</v>
      </c>
      <c r="D276" s="229" t="s">
        <v>4005</v>
      </c>
      <c r="E276" s="231">
        <v>41087</v>
      </c>
      <c r="F276" s="224">
        <f t="shared" si="5"/>
        <v>41118</v>
      </c>
      <c r="G276" s="233">
        <v>5771.3</v>
      </c>
      <c r="H276" s="229">
        <v>429</v>
      </c>
      <c r="I276" s="229" t="s">
        <v>1308</v>
      </c>
      <c r="J276" s="232"/>
    </row>
    <row r="277" spans="1:10">
      <c r="A277" s="220" t="s">
        <v>16907</v>
      </c>
      <c r="B277" s="221" t="s">
        <v>1709</v>
      </c>
      <c r="C277" s="230" t="s">
        <v>16908</v>
      </c>
      <c r="D277" s="229" t="s">
        <v>3437</v>
      </c>
      <c r="E277" s="231">
        <v>41078</v>
      </c>
      <c r="F277" s="224">
        <f t="shared" si="5"/>
        <v>41109</v>
      </c>
      <c r="G277" s="233">
        <v>5771.3</v>
      </c>
      <c r="H277" s="229">
        <v>430</v>
      </c>
      <c r="I277" s="229" t="s">
        <v>1308</v>
      </c>
      <c r="J277" s="232"/>
    </row>
    <row r="278" spans="1:10">
      <c r="A278" s="220" t="s">
        <v>16909</v>
      </c>
      <c r="B278" s="221" t="s">
        <v>1709</v>
      </c>
      <c r="C278" s="230" t="s">
        <v>16910</v>
      </c>
      <c r="D278" s="229" t="s">
        <v>3383</v>
      </c>
      <c r="E278" s="231">
        <v>41078</v>
      </c>
      <c r="F278" s="224">
        <f t="shared" si="5"/>
        <v>41109</v>
      </c>
      <c r="G278" s="233">
        <v>5771.3</v>
      </c>
      <c r="H278" s="229">
        <v>430</v>
      </c>
      <c r="I278" s="229" t="s">
        <v>1308</v>
      </c>
      <c r="J278" s="232"/>
    </row>
    <row r="279" spans="1:10">
      <c r="A279" s="220" t="s">
        <v>16911</v>
      </c>
      <c r="B279" s="221" t="s">
        <v>1709</v>
      </c>
      <c r="C279" s="230" t="s">
        <v>16912</v>
      </c>
      <c r="D279" s="229" t="s">
        <v>3438</v>
      </c>
      <c r="E279" s="231">
        <v>41079</v>
      </c>
      <c r="F279" s="224">
        <f t="shared" si="5"/>
        <v>41110</v>
      </c>
      <c r="G279" s="233">
        <v>5771.3</v>
      </c>
      <c r="H279" s="229">
        <v>430</v>
      </c>
      <c r="I279" s="229" t="s">
        <v>1308</v>
      </c>
      <c r="J279" s="232"/>
    </row>
    <row r="280" spans="1:10">
      <c r="A280" s="220" t="s">
        <v>16913</v>
      </c>
      <c r="B280" s="221" t="s">
        <v>1709</v>
      </c>
      <c r="C280" s="230" t="s">
        <v>16914</v>
      </c>
      <c r="D280" s="229" t="s">
        <v>3563</v>
      </c>
      <c r="E280" s="231">
        <v>41080</v>
      </c>
      <c r="F280" s="224">
        <f t="shared" si="5"/>
        <v>41111</v>
      </c>
      <c r="G280" s="233">
        <v>5771.3</v>
      </c>
      <c r="H280" s="229">
        <v>430</v>
      </c>
      <c r="I280" s="229" t="s">
        <v>1308</v>
      </c>
      <c r="J280" s="232"/>
    </row>
    <row r="281" spans="1:10">
      <c r="A281" s="220">
        <v>3735</v>
      </c>
      <c r="B281" s="221" t="s">
        <v>2111</v>
      </c>
      <c r="C281" s="230" t="s">
        <v>16915</v>
      </c>
      <c r="D281" s="229" t="s">
        <v>4948</v>
      </c>
      <c r="E281" s="231">
        <v>41103</v>
      </c>
      <c r="F281" s="224">
        <f t="shared" si="5"/>
        <v>41134</v>
      </c>
      <c r="G281" s="233">
        <v>5771.3</v>
      </c>
      <c r="H281" s="229">
        <v>442</v>
      </c>
      <c r="I281" s="229" t="s">
        <v>1308</v>
      </c>
      <c r="J281" s="232"/>
    </row>
    <row r="282" spans="1:10">
      <c r="A282" s="220">
        <v>3740</v>
      </c>
      <c r="B282" s="221" t="s">
        <v>2111</v>
      </c>
      <c r="C282" s="230" t="s">
        <v>16916</v>
      </c>
      <c r="D282" s="229" t="s">
        <v>4769</v>
      </c>
      <c r="E282" s="231">
        <v>41103</v>
      </c>
      <c r="F282" s="224">
        <f t="shared" si="5"/>
        <v>41134</v>
      </c>
      <c r="G282" s="233">
        <v>5771.3</v>
      </c>
      <c r="H282" s="229">
        <f>H281</f>
        <v>442</v>
      </c>
      <c r="I282" s="229" t="s">
        <v>1308</v>
      </c>
      <c r="J282" s="232"/>
    </row>
    <row r="283" spans="1:10">
      <c r="A283" s="220">
        <v>3738</v>
      </c>
      <c r="B283" s="221" t="s">
        <v>2111</v>
      </c>
      <c r="C283" s="230" t="s">
        <v>16917</v>
      </c>
      <c r="D283" s="229" t="s">
        <v>4951</v>
      </c>
      <c r="E283" s="231">
        <v>41107</v>
      </c>
      <c r="F283" s="224">
        <f t="shared" si="5"/>
        <v>41138</v>
      </c>
      <c r="G283" s="233">
        <v>5771.3</v>
      </c>
      <c r="H283" s="229">
        <f>H281</f>
        <v>442</v>
      </c>
      <c r="I283" s="229" t="s">
        <v>1308</v>
      </c>
      <c r="J283" s="232"/>
    </row>
    <row r="284" spans="1:10">
      <c r="A284" s="220">
        <v>3737</v>
      </c>
      <c r="B284" s="221" t="s">
        <v>2111</v>
      </c>
      <c r="C284" s="230" t="s">
        <v>16918</v>
      </c>
      <c r="D284" s="229" t="s">
        <v>4770</v>
      </c>
      <c r="E284" s="231">
        <v>41107</v>
      </c>
      <c r="F284" s="224">
        <f t="shared" si="5"/>
        <v>41138</v>
      </c>
      <c r="G284" s="233">
        <v>5771.3</v>
      </c>
      <c r="H284" s="229">
        <f>H281</f>
        <v>442</v>
      </c>
      <c r="I284" s="229" t="s">
        <v>1308</v>
      </c>
      <c r="J284" s="232"/>
    </row>
    <row r="285" spans="1:10">
      <c r="A285" s="220">
        <v>3733</v>
      </c>
      <c r="B285" s="221" t="s">
        <v>2111</v>
      </c>
      <c r="C285" s="230" t="s">
        <v>16919</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16920</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16921</v>
      </c>
      <c r="D292" s="229" t="s">
        <v>4922</v>
      </c>
      <c r="E292" s="231">
        <v>41107</v>
      </c>
      <c r="F292" s="224">
        <f t="shared" si="5"/>
        <v>41138</v>
      </c>
      <c r="G292" s="233">
        <v>5771.3</v>
      </c>
      <c r="H292" s="229">
        <f t="shared" si="6"/>
        <v>443</v>
      </c>
      <c r="I292" s="229" t="s">
        <v>1308</v>
      </c>
      <c r="J292" s="232"/>
    </row>
    <row r="293" spans="1:10">
      <c r="A293" s="220">
        <v>3632</v>
      </c>
      <c r="B293" s="221" t="s">
        <v>3200</v>
      </c>
      <c r="C293" s="230" t="s">
        <v>16922</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16923</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16925</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16926</v>
      </c>
      <c r="D325" s="229" t="s">
        <v>4434</v>
      </c>
      <c r="E325" s="231">
        <v>41106</v>
      </c>
      <c r="F325" s="224">
        <f t="shared" si="8"/>
        <v>41137</v>
      </c>
      <c r="G325" s="233">
        <v>5771.3</v>
      </c>
      <c r="H325" s="229">
        <v>453</v>
      </c>
      <c r="I325" s="229" t="s">
        <v>1308</v>
      </c>
      <c r="J325" s="232"/>
    </row>
    <row r="326" spans="1:10">
      <c r="A326" s="220" t="s">
        <v>899</v>
      </c>
      <c r="B326" s="221" t="s">
        <v>917</v>
      </c>
      <c r="C326" s="230" t="s">
        <v>16927</v>
      </c>
      <c r="D326" s="229" t="s">
        <v>5256</v>
      </c>
      <c r="E326" s="231">
        <v>41116</v>
      </c>
      <c r="F326" s="224">
        <f t="shared" si="8"/>
        <v>41147</v>
      </c>
      <c r="G326" s="233">
        <v>5771.3</v>
      </c>
      <c r="H326" s="229">
        <v>454</v>
      </c>
      <c r="I326" s="229" t="s">
        <v>1308</v>
      </c>
      <c r="J326" s="232"/>
    </row>
    <row r="327" spans="1:10">
      <c r="A327" s="220" t="s">
        <v>2138</v>
      </c>
      <c r="B327" s="221" t="s">
        <v>2139</v>
      </c>
      <c r="C327" s="230" t="s">
        <v>16928</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16929</v>
      </c>
      <c r="D329" s="229" t="s">
        <v>5222</v>
      </c>
      <c r="E329" s="231">
        <v>41116</v>
      </c>
      <c r="F329" s="224">
        <f t="shared" si="8"/>
        <v>41147</v>
      </c>
      <c r="G329" s="233">
        <v>5771.3</v>
      </c>
      <c r="H329" s="229">
        <v>457</v>
      </c>
      <c r="I329" s="229" t="s">
        <v>1308</v>
      </c>
      <c r="J329" s="232"/>
    </row>
    <row r="330" spans="1:10">
      <c r="A330" s="220" t="s">
        <v>16930</v>
      </c>
      <c r="B330" s="221" t="s">
        <v>1032</v>
      </c>
      <c r="C330" s="230" t="s">
        <v>16931</v>
      </c>
      <c r="D330" s="229" t="s">
        <v>4153</v>
      </c>
      <c r="E330" s="231">
        <v>41094</v>
      </c>
      <c r="F330" s="224">
        <f t="shared" si="8"/>
        <v>41125</v>
      </c>
      <c r="G330" s="233">
        <v>5771.3</v>
      </c>
      <c r="H330" s="229">
        <v>458</v>
      </c>
      <c r="I330" s="229" t="s">
        <v>1308</v>
      </c>
      <c r="J330" s="232"/>
    </row>
    <row r="331" spans="1:10">
      <c r="A331" s="220" t="s">
        <v>900</v>
      </c>
      <c r="B331" s="221" t="s">
        <v>918</v>
      </c>
      <c r="C331" s="230" t="s">
        <v>16932</v>
      </c>
      <c r="D331" s="229" t="s">
        <v>5071</v>
      </c>
      <c r="E331" s="231">
        <v>41108</v>
      </c>
      <c r="F331" s="224">
        <f t="shared" si="8"/>
        <v>41139</v>
      </c>
      <c r="G331" s="233">
        <v>5771.3</v>
      </c>
      <c r="H331" s="229">
        <v>459</v>
      </c>
      <c r="I331" s="229" t="s">
        <v>1308</v>
      </c>
      <c r="J331" s="232"/>
    </row>
    <row r="332" spans="1:10">
      <c r="A332" s="220" t="s">
        <v>1158</v>
      </c>
      <c r="B332" s="221" t="s">
        <v>1085</v>
      </c>
      <c r="C332" s="230" t="s">
        <v>16933</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16934</v>
      </c>
      <c r="B335" s="221" t="s">
        <v>2917</v>
      </c>
      <c r="C335" s="230" t="s">
        <v>16935</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16936</v>
      </c>
      <c r="D339" s="229" t="s">
        <v>4936</v>
      </c>
      <c r="E339" s="231">
        <v>41103</v>
      </c>
      <c r="F339" s="224">
        <f t="shared" si="8"/>
        <v>41134</v>
      </c>
      <c r="G339" s="233">
        <v>5771.3</v>
      </c>
      <c r="H339" s="229">
        <v>467</v>
      </c>
      <c r="I339" s="229" t="s">
        <v>1540</v>
      </c>
      <c r="J339" s="232"/>
    </row>
    <row r="340" spans="1:10">
      <c r="A340" s="220">
        <v>3763</v>
      </c>
      <c r="B340" s="221" t="s">
        <v>3439</v>
      </c>
      <c r="C340" s="230" t="s">
        <v>16937</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16938</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16939</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16940</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16941</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16942</v>
      </c>
      <c r="D353" s="229" t="s">
        <v>5350</v>
      </c>
      <c r="E353" s="231">
        <v>41117</v>
      </c>
      <c r="F353" s="224">
        <f t="shared" si="8"/>
        <v>41148</v>
      </c>
      <c r="G353" s="233">
        <v>5771.3</v>
      </c>
      <c r="H353" s="229">
        <v>475</v>
      </c>
      <c r="I353" s="229" t="s">
        <v>1308</v>
      </c>
      <c r="J353" s="232"/>
    </row>
    <row r="354" spans="1:10">
      <c r="A354" s="220">
        <v>3782</v>
      </c>
      <c r="B354" s="221" t="s">
        <v>3756</v>
      </c>
      <c r="C354" s="230" t="s">
        <v>16943</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16944</v>
      </c>
      <c r="D358" s="229" t="s">
        <v>5076</v>
      </c>
      <c r="E358" s="231">
        <v>41108</v>
      </c>
      <c r="F358" s="224">
        <f t="shared" si="8"/>
        <v>41139</v>
      </c>
      <c r="G358" s="233">
        <v>5771.3</v>
      </c>
      <c r="H358" s="229">
        <v>480</v>
      </c>
      <c r="I358" s="229" t="s">
        <v>1308</v>
      </c>
      <c r="J358" s="232"/>
    </row>
    <row r="359" spans="1:10">
      <c r="A359" s="220" t="s">
        <v>907</v>
      </c>
      <c r="B359" s="221" t="s">
        <v>924</v>
      </c>
      <c r="C359" s="230" t="s">
        <v>16945</v>
      </c>
      <c r="D359" s="229" t="s">
        <v>5135</v>
      </c>
      <c r="E359" s="231">
        <v>41114</v>
      </c>
      <c r="F359" s="224">
        <f t="shared" si="8"/>
        <v>41145</v>
      </c>
      <c r="G359" s="233">
        <v>5771.3</v>
      </c>
      <c r="H359" s="229">
        <v>481</v>
      </c>
      <c r="I359" s="229" t="s">
        <v>1308</v>
      </c>
      <c r="J359" s="232"/>
    </row>
    <row r="360" spans="1:10">
      <c r="A360" s="220" t="s">
        <v>826</v>
      </c>
      <c r="B360" s="221" t="s">
        <v>827</v>
      </c>
      <c r="C360" s="230" t="s">
        <v>16946</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16947</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16948</v>
      </c>
      <c r="D368" s="229" t="s">
        <v>4154</v>
      </c>
      <c r="E368" s="231">
        <v>41108</v>
      </c>
      <c r="F368" s="224">
        <f t="shared" si="8"/>
        <v>41139</v>
      </c>
      <c r="G368" s="233">
        <v>5771.3</v>
      </c>
      <c r="H368" s="229">
        <f>H367</f>
        <v>486</v>
      </c>
      <c r="I368" s="229" t="s">
        <v>1308</v>
      </c>
      <c r="J368" s="232"/>
    </row>
    <row r="369" spans="1:10">
      <c r="A369" s="220" t="s">
        <v>1138</v>
      </c>
      <c r="B369" s="221" t="s">
        <v>1072</v>
      </c>
      <c r="C369" s="230" t="s">
        <v>16949</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16950</v>
      </c>
      <c r="D372" s="229" t="s">
        <v>4932</v>
      </c>
      <c r="E372" s="231">
        <v>41103</v>
      </c>
      <c r="F372" s="224">
        <f t="shared" si="8"/>
        <v>41134</v>
      </c>
      <c r="G372" s="233">
        <v>5771.3</v>
      </c>
      <c r="H372" s="229">
        <v>490</v>
      </c>
      <c r="I372" s="229" t="s">
        <v>1540</v>
      </c>
      <c r="J372" s="232"/>
    </row>
    <row r="373" spans="1:10">
      <c r="A373" s="220" t="s">
        <v>973</v>
      </c>
      <c r="B373" s="221" t="s">
        <v>972</v>
      </c>
      <c r="C373" s="230" t="s">
        <v>16951</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16952</v>
      </c>
      <c r="B375" s="221" t="s">
        <v>3300</v>
      </c>
      <c r="C375" s="230" t="s">
        <v>16953</v>
      </c>
      <c r="D375" s="229" t="s">
        <v>4157</v>
      </c>
      <c r="E375" s="231">
        <v>41092</v>
      </c>
      <c r="F375" s="224">
        <f t="shared" si="8"/>
        <v>41123</v>
      </c>
      <c r="G375" s="233">
        <v>5771.3</v>
      </c>
      <c r="H375" s="229">
        <v>493</v>
      </c>
      <c r="I375" s="229" t="s">
        <v>1540</v>
      </c>
      <c r="J375" s="232"/>
    </row>
    <row r="376" spans="1:10">
      <c r="A376" s="220" t="s">
        <v>830</v>
      </c>
      <c r="B376" s="221" t="s">
        <v>831</v>
      </c>
      <c r="C376" s="230" t="s">
        <v>16954</v>
      </c>
      <c r="D376" s="229" t="s">
        <v>4977</v>
      </c>
      <c r="E376" s="231">
        <v>41107</v>
      </c>
      <c r="F376" s="224">
        <f t="shared" si="8"/>
        <v>41138</v>
      </c>
      <c r="G376" s="233">
        <v>5771.3</v>
      </c>
      <c r="H376" s="229">
        <v>494</v>
      </c>
      <c r="I376" s="229" t="s">
        <v>1308</v>
      </c>
      <c r="J376" s="232"/>
    </row>
    <row r="377" spans="1:10">
      <c r="A377" s="220" t="s">
        <v>1162</v>
      </c>
      <c r="B377" s="221" t="s">
        <v>1088</v>
      </c>
      <c r="C377" s="230" t="s">
        <v>16955</v>
      </c>
      <c r="D377" s="229" t="s">
        <v>5138</v>
      </c>
      <c r="E377" s="231">
        <v>41116</v>
      </c>
      <c r="F377" s="224">
        <f t="shared" si="8"/>
        <v>41147</v>
      </c>
      <c r="G377" s="233">
        <v>5771.3</v>
      </c>
      <c r="H377" s="229">
        <v>495</v>
      </c>
      <c r="I377" s="229" t="s">
        <v>1308</v>
      </c>
      <c r="J377" s="232"/>
    </row>
    <row r="378" spans="1:10">
      <c r="A378" s="220" t="s">
        <v>16956</v>
      </c>
      <c r="B378" s="221" t="s">
        <v>833</v>
      </c>
      <c r="C378" s="230" t="s">
        <v>16957</v>
      </c>
      <c r="D378" s="229" t="s">
        <v>4330</v>
      </c>
      <c r="E378" s="231">
        <v>41094</v>
      </c>
      <c r="F378" s="224">
        <f t="shared" si="8"/>
        <v>41125</v>
      </c>
      <c r="G378" s="233">
        <v>5771.3</v>
      </c>
      <c r="H378" s="229">
        <v>496</v>
      </c>
      <c r="I378" s="229" t="s">
        <v>1308</v>
      </c>
      <c r="J378" s="232"/>
    </row>
    <row r="379" spans="1:10">
      <c r="A379" s="220" t="s">
        <v>726</v>
      </c>
      <c r="B379" s="221" t="s">
        <v>727</v>
      </c>
      <c r="C379" s="230" t="s">
        <v>16958</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16959</v>
      </c>
      <c r="B381" s="221" t="s">
        <v>3259</v>
      </c>
      <c r="C381" s="230" t="s">
        <v>16960</v>
      </c>
      <c r="D381" s="229" t="s">
        <v>4633</v>
      </c>
      <c r="E381" s="231">
        <v>41093</v>
      </c>
      <c r="F381" s="224">
        <f t="shared" si="8"/>
        <v>41124</v>
      </c>
      <c r="G381" s="233">
        <v>5771.3</v>
      </c>
      <c r="H381" s="229">
        <v>499</v>
      </c>
      <c r="I381" s="229" t="s">
        <v>1540</v>
      </c>
      <c r="J381" s="232"/>
    </row>
    <row r="382" spans="1:10">
      <c r="A382" s="220">
        <v>3599</v>
      </c>
      <c r="B382" s="221" t="s">
        <v>3262</v>
      </c>
      <c r="C382" s="230" t="s">
        <v>16961</v>
      </c>
      <c r="D382" s="229" t="s">
        <v>4636</v>
      </c>
      <c r="E382" s="231">
        <v>41103</v>
      </c>
      <c r="F382" s="224">
        <f t="shared" si="8"/>
        <v>41134</v>
      </c>
      <c r="G382" s="233">
        <v>5771.3</v>
      </c>
      <c r="H382" s="229">
        <v>501</v>
      </c>
      <c r="I382" s="229" t="s">
        <v>1540</v>
      </c>
      <c r="J382" s="232"/>
    </row>
    <row r="383" spans="1:10">
      <c r="A383" s="220" t="s">
        <v>740</v>
      </c>
      <c r="B383" s="221" t="s">
        <v>741</v>
      </c>
      <c r="C383" s="230" t="s">
        <v>16962</v>
      </c>
      <c r="D383" s="229" t="s">
        <v>4975</v>
      </c>
      <c r="E383" s="231">
        <v>41109</v>
      </c>
      <c r="F383" s="224">
        <f t="shared" si="8"/>
        <v>41140</v>
      </c>
      <c r="G383" s="233">
        <v>5771.3</v>
      </c>
      <c r="H383" s="229">
        <v>501</v>
      </c>
      <c r="I383" s="229" t="s">
        <v>1308</v>
      </c>
      <c r="J383" s="232"/>
    </row>
    <row r="384" spans="1:10">
      <c r="A384" s="220" t="s">
        <v>700</v>
      </c>
      <c r="B384" s="221" t="s">
        <v>701</v>
      </c>
      <c r="C384" s="230" t="s">
        <v>16963</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16964</v>
      </c>
      <c r="B388" s="221" t="s">
        <v>3275</v>
      </c>
      <c r="C388" s="230" t="s">
        <v>16965</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16966</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16967</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16968</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16969</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16970</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16971</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16972</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16973</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16974</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16975</v>
      </c>
      <c r="D450" s="229" t="s">
        <v>6487</v>
      </c>
      <c r="E450" s="231">
        <v>41145</v>
      </c>
      <c r="F450" s="224">
        <f t="shared" si="10"/>
        <v>41176</v>
      </c>
      <c r="G450" s="233">
        <v>5771.3</v>
      </c>
      <c r="H450" s="229">
        <f>H449+1</f>
        <v>537</v>
      </c>
      <c r="I450" s="229" t="s">
        <v>1308</v>
      </c>
      <c r="J450" s="232"/>
    </row>
    <row r="451" spans="1:10">
      <c r="A451" s="220" t="s">
        <v>2028</v>
      </c>
      <c r="B451" s="221" t="s">
        <v>2041</v>
      </c>
      <c r="C451" s="230" t="s">
        <v>16976</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16977</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16978</v>
      </c>
      <c r="D460" s="229" t="s">
        <v>5799</v>
      </c>
      <c r="E460" s="231">
        <v>41129</v>
      </c>
      <c r="F460" s="224">
        <f t="shared" si="13"/>
        <v>41160</v>
      </c>
      <c r="G460" s="233">
        <v>5771.3</v>
      </c>
      <c r="H460" s="229">
        <f t="shared" si="14"/>
        <v>542</v>
      </c>
      <c r="I460" s="229" t="s">
        <v>1308</v>
      </c>
      <c r="J460" s="232"/>
    </row>
    <row r="461" spans="1:10">
      <c r="A461" s="220" t="s">
        <v>1145</v>
      </c>
      <c r="B461" s="221" t="s">
        <v>1883</v>
      </c>
      <c r="C461" s="229" t="s">
        <v>16979</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16656</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16980</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16981</v>
      </c>
      <c r="E472" s="231">
        <v>41151</v>
      </c>
      <c r="F472" s="224">
        <f t="shared" si="13"/>
        <v>41182</v>
      </c>
      <c r="G472" s="233">
        <v>5771.3</v>
      </c>
      <c r="H472" s="229">
        <f>H471+1</f>
        <v>551</v>
      </c>
      <c r="I472" s="229" t="s">
        <v>1308</v>
      </c>
      <c r="J472" s="232"/>
    </row>
    <row r="473" spans="1:10">
      <c r="A473" s="220">
        <v>3452</v>
      </c>
      <c r="B473" s="221" t="s">
        <v>2917</v>
      </c>
      <c r="C473" s="230" t="s">
        <v>16982</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16983</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16984</v>
      </c>
      <c r="D484" s="229" t="s">
        <v>5225</v>
      </c>
      <c r="E484" s="231">
        <v>41135</v>
      </c>
      <c r="F484" s="224">
        <f t="shared" si="13"/>
        <v>41166</v>
      </c>
      <c r="G484" s="233">
        <v>5771.3</v>
      </c>
      <c r="H484" s="229">
        <f>H483+1</f>
        <v>559</v>
      </c>
      <c r="I484" s="229" t="s">
        <v>1308</v>
      </c>
      <c r="J484" s="232"/>
    </row>
    <row r="485" spans="1:10">
      <c r="A485" s="220" t="s">
        <v>1143</v>
      </c>
      <c r="B485" s="221" t="s">
        <v>1075</v>
      </c>
      <c r="C485" s="230" t="s">
        <v>16985</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16986</v>
      </c>
      <c r="D506" s="229" t="s">
        <v>5300</v>
      </c>
      <c r="E506" s="231">
        <v>41123</v>
      </c>
      <c r="F506" s="224">
        <f t="shared" si="13"/>
        <v>41154</v>
      </c>
      <c r="G506" s="233">
        <v>5771.3</v>
      </c>
      <c r="H506" s="229">
        <f>H505+1</f>
        <v>564</v>
      </c>
      <c r="I506" s="229" t="s">
        <v>1308</v>
      </c>
      <c r="J506" s="232"/>
    </row>
    <row r="507" spans="1:10">
      <c r="A507" s="220">
        <v>3558</v>
      </c>
      <c r="B507" s="221" t="s">
        <v>3083</v>
      </c>
      <c r="C507" s="230" t="s">
        <v>16987</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16988</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16989</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16990</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16991</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16992</v>
      </c>
      <c r="D535" s="229" t="s">
        <v>5758</v>
      </c>
      <c r="E535" s="231">
        <v>41128</v>
      </c>
      <c r="F535" s="224">
        <f t="shared" si="17"/>
        <v>41159</v>
      </c>
      <c r="G535" s="233">
        <v>5771.3</v>
      </c>
      <c r="H535" s="229">
        <f>H534</f>
        <v>571</v>
      </c>
      <c r="I535" s="229" t="s">
        <v>1308</v>
      </c>
      <c r="J535" s="232"/>
    </row>
    <row r="536" spans="1:10">
      <c r="A536" s="220" t="s">
        <v>1147</v>
      </c>
      <c r="B536" s="221" t="s">
        <v>1078</v>
      </c>
      <c r="C536" s="230" t="s">
        <v>16993</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16994</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16995</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16996</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16997</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16998</v>
      </c>
      <c r="D551" s="229" t="s">
        <v>5220</v>
      </c>
      <c r="E551" s="231">
        <v>41131</v>
      </c>
      <c r="F551" s="224">
        <f t="shared" si="17"/>
        <v>41162</v>
      </c>
      <c r="G551" s="233">
        <v>5771.3</v>
      </c>
      <c r="H551" s="229">
        <f t="shared" si="18"/>
        <v>587</v>
      </c>
      <c r="I551" s="229" t="s">
        <v>1308</v>
      </c>
      <c r="J551" s="232"/>
    </row>
    <row r="552" spans="1:10">
      <c r="A552" s="220" t="s">
        <v>1152</v>
      </c>
      <c r="B552" s="221" t="s">
        <v>1082</v>
      </c>
      <c r="C552" s="230" t="s">
        <v>16999</v>
      </c>
      <c r="D552" s="229" t="s">
        <v>6161</v>
      </c>
      <c r="E552" s="231">
        <v>41135</v>
      </c>
      <c r="F552" s="224">
        <f t="shared" si="17"/>
        <v>41166</v>
      </c>
      <c r="G552" s="233">
        <v>5771.3</v>
      </c>
      <c r="H552" s="229">
        <f t="shared" si="18"/>
        <v>588</v>
      </c>
      <c r="I552" s="229" t="s">
        <v>1308</v>
      </c>
      <c r="J552" s="232"/>
    </row>
    <row r="553" spans="1:10">
      <c r="A553" s="220">
        <v>3593</v>
      </c>
      <c r="B553" s="221" t="s">
        <v>3244</v>
      </c>
      <c r="C553" s="230" t="s">
        <v>17000</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17001</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17002</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17003</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17004</v>
      </c>
      <c r="D569" s="229" t="s">
        <v>6245</v>
      </c>
      <c r="E569" s="231">
        <v>41137</v>
      </c>
      <c r="F569" s="224">
        <f t="shared" si="17"/>
        <v>41168</v>
      </c>
      <c r="G569" s="233">
        <v>5771.3</v>
      </c>
      <c r="H569" s="229">
        <f>H568+1</f>
        <v>594</v>
      </c>
      <c r="I569" s="229" t="s">
        <v>1308</v>
      </c>
      <c r="J569" s="232"/>
    </row>
    <row r="570" spans="1:10">
      <c r="A570" s="220" t="s">
        <v>1115</v>
      </c>
      <c r="B570" s="221" t="s">
        <v>1116</v>
      </c>
      <c r="C570" s="230" t="s">
        <v>17005</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17006</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17007</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17008</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17009</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17010</v>
      </c>
      <c r="D583" s="229" t="s">
        <v>5649</v>
      </c>
      <c r="E583" s="231">
        <v>41128</v>
      </c>
      <c r="F583" s="224">
        <f t="shared" si="21"/>
        <v>41159</v>
      </c>
      <c r="G583" s="233">
        <v>5771.3</v>
      </c>
      <c r="H583" s="229">
        <f t="shared" si="22"/>
        <v>601</v>
      </c>
      <c r="I583" s="229" t="s">
        <v>1308</v>
      </c>
      <c r="J583" s="232"/>
    </row>
    <row r="584" spans="1:10">
      <c r="A584" s="220" t="s">
        <v>802</v>
      </c>
      <c r="B584" s="221" t="s">
        <v>803</v>
      </c>
      <c r="C584" s="230" t="s">
        <v>17011</v>
      </c>
      <c r="D584" s="229" t="s">
        <v>5645</v>
      </c>
      <c r="E584" s="231">
        <v>41122</v>
      </c>
      <c r="F584" s="224">
        <f t="shared" si="21"/>
        <v>41153</v>
      </c>
      <c r="G584" s="233">
        <v>5771.3</v>
      </c>
      <c r="H584" s="229">
        <f t="shared" si="22"/>
        <v>602</v>
      </c>
      <c r="I584" s="229" t="s">
        <v>1308</v>
      </c>
      <c r="J584" s="232"/>
    </row>
    <row r="585" spans="1:10">
      <c r="A585" s="220" t="s">
        <v>702</v>
      </c>
      <c r="B585" s="221" t="s">
        <v>703</v>
      </c>
      <c r="C585" s="230" t="s">
        <v>17012</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17013</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17014</v>
      </c>
      <c r="D588" s="237" t="s">
        <v>7183</v>
      </c>
      <c r="E588" s="238">
        <v>41165</v>
      </c>
      <c r="F588" s="224">
        <f t="shared" si="21"/>
        <v>41196</v>
      </c>
      <c r="G588" s="239">
        <v>5771.3</v>
      </c>
      <c r="H588" s="237">
        <v>616</v>
      </c>
      <c r="I588" s="237" t="s">
        <v>613</v>
      </c>
      <c r="J588" s="240"/>
    </row>
    <row r="589" spans="1:10">
      <c r="A589" s="234" t="s">
        <v>2034</v>
      </c>
      <c r="B589" s="235" t="s">
        <v>2046</v>
      </c>
      <c r="C589" s="236" t="s">
        <v>17015</v>
      </c>
      <c r="D589" s="237" t="s">
        <v>7386</v>
      </c>
      <c r="E589" s="238">
        <v>41169</v>
      </c>
      <c r="F589" s="224">
        <f t="shared" si="21"/>
        <v>41200</v>
      </c>
      <c r="G589" s="239">
        <v>5771.3</v>
      </c>
      <c r="H589" s="237">
        <v>617</v>
      </c>
      <c r="I589" s="237" t="s">
        <v>454</v>
      </c>
      <c r="J589" s="240"/>
    </row>
    <row r="590" spans="1:10">
      <c r="A590" s="234" t="s">
        <v>1130</v>
      </c>
      <c r="B590" s="235" t="s">
        <v>1067</v>
      </c>
      <c r="C590" s="236" t="s">
        <v>17016</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17017</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17018</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17895</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17019</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17901</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17020</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17021</v>
      </c>
      <c r="E627" s="238">
        <v>41172</v>
      </c>
      <c r="F627" s="224">
        <f t="shared" si="21"/>
        <v>41203</v>
      </c>
      <c r="G627" s="239">
        <v>5771.3</v>
      </c>
      <c r="H627" s="237">
        <v>636</v>
      </c>
      <c r="I627" s="237" t="s">
        <v>454</v>
      </c>
      <c r="J627" s="240"/>
    </row>
    <row r="628" spans="1:10">
      <c r="A628" s="234">
        <v>3999</v>
      </c>
      <c r="B628" s="235" t="s">
        <v>1661</v>
      </c>
      <c r="C628" s="236" t="s">
        <v>17022</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17023</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17024</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17025</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17978</v>
      </c>
      <c r="E681" s="238">
        <v>41170</v>
      </c>
      <c r="F681" s="224">
        <f t="shared" si="23"/>
        <v>41201</v>
      </c>
      <c r="G681" s="239">
        <v>5771.3</v>
      </c>
      <c r="H681" s="237">
        <v>648</v>
      </c>
      <c r="I681" s="237" t="s">
        <v>454</v>
      </c>
      <c r="J681" s="240"/>
    </row>
    <row r="682" spans="1:10">
      <c r="A682" s="234">
        <v>4219</v>
      </c>
      <c r="B682" s="235" t="s">
        <v>4752</v>
      </c>
      <c r="C682" s="236">
        <v>4219</v>
      </c>
      <c r="D682" s="237" t="s">
        <v>17979</v>
      </c>
      <c r="E682" s="238">
        <v>41171</v>
      </c>
      <c r="F682" s="224">
        <f t="shared" si="23"/>
        <v>41202</v>
      </c>
      <c r="G682" s="239">
        <v>5771.3</v>
      </c>
      <c r="H682" s="237">
        <v>648</v>
      </c>
      <c r="I682" s="237" t="s">
        <v>454</v>
      </c>
      <c r="J682" s="240"/>
    </row>
    <row r="683" spans="1:10">
      <c r="A683" s="234">
        <v>4222</v>
      </c>
      <c r="B683" s="235" t="s">
        <v>4752</v>
      </c>
      <c r="C683" s="236">
        <v>4222</v>
      </c>
      <c r="D683" s="237" t="s">
        <v>17977</v>
      </c>
      <c r="E683" s="238">
        <v>41170</v>
      </c>
      <c r="F683" s="224">
        <f t="shared" si="23"/>
        <v>41201</v>
      </c>
      <c r="G683" s="239">
        <v>5771.3</v>
      </c>
      <c r="H683" s="237">
        <v>648</v>
      </c>
      <c r="I683" s="237" t="s">
        <v>454</v>
      </c>
      <c r="J683" s="240"/>
    </row>
    <row r="684" spans="1:10">
      <c r="A684" s="234">
        <v>4228</v>
      </c>
      <c r="B684" s="235" t="s">
        <v>4752</v>
      </c>
      <c r="C684" s="236">
        <v>4228</v>
      </c>
      <c r="D684" s="237" t="s">
        <v>17980</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17026</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17027</v>
      </c>
      <c r="D716" s="237" t="s">
        <v>7185</v>
      </c>
      <c r="E716" s="238">
        <v>41169</v>
      </c>
      <c r="F716" s="224">
        <f t="shared" si="24"/>
        <v>41200</v>
      </c>
      <c r="G716" s="239">
        <v>5771.3</v>
      </c>
      <c r="H716" s="237">
        <v>660</v>
      </c>
      <c r="I716" s="237" t="s">
        <v>454</v>
      </c>
      <c r="J716" s="240"/>
    </row>
    <row r="717" spans="1:10">
      <c r="A717" s="234" t="s">
        <v>1133</v>
      </c>
      <c r="B717" s="235" t="s">
        <v>1070</v>
      </c>
      <c r="C717" s="236" t="s">
        <v>17028</v>
      </c>
      <c r="D717" s="237" t="s">
        <v>7381</v>
      </c>
      <c r="E717" s="238">
        <v>41169</v>
      </c>
      <c r="F717" s="224">
        <f t="shared" si="24"/>
        <v>41200</v>
      </c>
      <c r="G717" s="239">
        <v>5771.3</v>
      </c>
      <c r="H717" s="237">
        <v>661</v>
      </c>
      <c r="I717" s="237" t="s">
        <v>454</v>
      </c>
      <c r="J717" s="240"/>
    </row>
    <row r="718" spans="1:10">
      <c r="A718" s="234" t="s">
        <v>1113</v>
      </c>
      <c r="B718" s="235" t="s">
        <v>1114</v>
      </c>
      <c r="C718" s="236" t="s">
        <v>17029</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17030</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17031</v>
      </c>
      <c r="D730" s="235" t="s">
        <v>7512</v>
      </c>
      <c r="E730" s="242">
        <v>41171</v>
      </c>
      <c r="F730" s="224">
        <f t="shared" si="24"/>
        <v>41202</v>
      </c>
      <c r="G730" s="243">
        <v>5771.3</v>
      </c>
      <c r="H730" s="235">
        <v>670</v>
      </c>
      <c r="I730" s="235" t="s">
        <v>454</v>
      </c>
      <c r="J730" s="235"/>
    </row>
    <row r="731" spans="1:10">
      <c r="A731" s="235" t="s">
        <v>828</v>
      </c>
      <c r="B731" s="235" t="s">
        <v>829</v>
      </c>
      <c r="C731" s="241" t="s">
        <v>17032</v>
      </c>
      <c r="D731" s="235" t="s">
        <v>7819</v>
      </c>
      <c r="E731" s="242">
        <v>41180</v>
      </c>
      <c r="F731" s="224">
        <f t="shared" si="24"/>
        <v>41211</v>
      </c>
      <c r="G731" s="243">
        <v>5771.3</v>
      </c>
      <c r="H731" s="235">
        <v>671</v>
      </c>
      <c r="I731" s="235" t="s">
        <v>454</v>
      </c>
      <c r="J731" s="235"/>
    </row>
    <row r="732" spans="1:10">
      <c r="A732" s="235">
        <v>3828</v>
      </c>
      <c r="B732" s="235" t="s">
        <v>17033</v>
      </c>
      <c r="C732" s="241" t="s">
        <v>17034</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14624</v>
      </c>
      <c r="E736" s="245">
        <v>41207</v>
      </c>
      <c r="F736" s="224">
        <f t="shared" si="24"/>
        <v>41238</v>
      </c>
      <c r="G736" s="246">
        <v>5771.3</v>
      </c>
      <c r="H736" s="244">
        <f>H735+1</f>
        <v>694</v>
      </c>
      <c r="I736" s="247" t="s">
        <v>613</v>
      </c>
      <c r="J736" s="244" t="s">
        <v>17035</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17904</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17970</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18004</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17544</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17539</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17994</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17890</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17036</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17908</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17924</v>
      </c>
      <c r="E1060" s="249">
        <v>41262</v>
      </c>
      <c r="F1060" s="224">
        <f t="shared" si="33"/>
        <v>41293</v>
      </c>
      <c r="G1060" s="250">
        <v>6007.12</v>
      </c>
      <c r="H1060" s="248">
        <f>H1059</f>
        <v>881</v>
      </c>
      <c r="I1060" s="251" t="s">
        <v>454</v>
      </c>
      <c r="J1060" s="248"/>
    </row>
    <row r="1061" spans="1:10">
      <c r="A1061" s="248">
        <v>4191</v>
      </c>
      <c r="B1061" s="248" t="s">
        <v>6406</v>
      </c>
      <c r="C1061" s="248">
        <v>4191</v>
      </c>
      <c r="D1061" s="248" t="s">
        <v>17923</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17981</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17982</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14100</v>
      </c>
      <c r="E1214" s="223">
        <v>41299</v>
      </c>
      <c r="F1214" s="224">
        <f t="shared" si="41"/>
        <v>41330</v>
      </c>
      <c r="G1214" s="225">
        <v>6007.12</v>
      </c>
      <c r="H1214" s="221">
        <f>H1213+1</f>
        <v>974</v>
      </c>
      <c r="I1214" s="222" t="s">
        <v>454</v>
      </c>
      <c r="J1214" s="221"/>
    </row>
    <row r="1215" spans="1:10">
      <c r="A1215" s="221">
        <v>3873</v>
      </c>
      <c r="B1215" s="221" t="s">
        <v>176</v>
      </c>
      <c r="C1215" s="221">
        <v>3873</v>
      </c>
      <c r="D1215" s="221" t="s">
        <v>14540</v>
      </c>
      <c r="E1215" s="223">
        <v>41297</v>
      </c>
      <c r="F1215" s="224">
        <f t="shared" si="41"/>
        <v>41328</v>
      </c>
      <c r="G1215" s="225">
        <v>6007.12</v>
      </c>
      <c r="H1215" s="221">
        <f>H1214+1</f>
        <v>975</v>
      </c>
      <c r="I1215" s="222" t="s">
        <v>613</v>
      </c>
      <c r="J1215" s="221"/>
    </row>
    <row r="1216" spans="1:10">
      <c r="A1216" s="221">
        <v>5548</v>
      </c>
      <c r="B1216" s="221" t="s">
        <v>2111</v>
      </c>
      <c r="C1216" s="221">
        <v>5548</v>
      </c>
      <c r="D1216" s="221" t="s">
        <v>14154</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17897</v>
      </c>
      <c r="E1218" s="223">
        <v>41284</v>
      </c>
      <c r="F1218" s="224">
        <f t="shared" si="41"/>
        <v>41315</v>
      </c>
      <c r="G1218" s="225">
        <v>6007.12</v>
      </c>
      <c r="H1218" s="221">
        <f>H1217+1</f>
        <v>979</v>
      </c>
      <c r="I1218" s="222" t="s">
        <v>454</v>
      </c>
      <c r="J1218" s="221"/>
    </row>
    <row r="1219" spans="1:10">
      <c r="A1219" s="221">
        <v>4182</v>
      </c>
      <c r="B1219" s="221" t="s">
        <v>201</v>
      </c>
      <c r="C1219" s="221">
        <v>4182</v>
      </c>
      <c r="D1219" s="221" t="s">
        <v>17896</v>
      </c>
      <c r="E1219" s="223">
        <v>41285</v>
      </c>
      <c r="F1219" s="224">
        <f t="shared" si="41"/>
        <v>41316</v>
      </c>
      <c r="G1219" s="225">
        <v>6007.12</v>
      </c>
      <c r="H1219" s="221">
        <f>H1218</f>
        <v>979</v>
      </c>
      <c r="I1219" s="222" t="s">
        <v>454</v>
      </c>
      <c r="J1219" s="221"/>
    </row>
    <row r="1220" spans="1:10">
      <c r="A1220" s="221">
        <v>4181</v>
      </c>
      <c r="B1220" s="221" t="s">
        <v>201</v>
      </c>
      <c r="C1220" s="221">
        <v>4181</v>
      </c>
      <c r="D1220" s="221" t="s">
        <v>14097</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17902</v>
      </c>
      <c r="E1222" s="223">
        <v>41282</v>
      </c>
      <c r="F1222" s="224">
        <f t="shared" si="45"/>
        <v>41313</v>
      </c>
      <c r="G1222" s="225">
        <v>6007.12</v>
      </c>
      <c r="H1222" s="221">
        <f>H1221</f>
        <v>980</v>
      </c>
      <c r="I1222" s="222" t="s">
        <v>454</v>
      </c>
      <c r="J1222" s="221"/>
    </row>
    <row r="1223" spans="1:10">
      <c r="A1223" s="221">
        <v>4202</v>
      </c>
      <c r="B1223" s="221" t="s">
        <v>164</v>
      </c>
      <c r="C1223" s="221">
        <v>4202</v>
      </c>
      <c r="D1223" s="221" t="s">
        <v>17903</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14619</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14574</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14576</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14090</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14108</v>
      </c>
      <c r="E1228" s="223">
        <v>41288</v>
      </c>
      <c r="F1228" s="224">
        <f t="shared" si="45"/>
        <v>41319</v>
      </c>
      <c r="G1228" s="225">
        <v>6007.12</v>
      </c>
      <c r="H1228" s="221">
        <f>H1227+1</f>
        <v>983</v>
      </c>
      <c r="I1228" s="222" t="s">
        <v>454</v>
      </c>
      <c r="J1228" s="221"/>
    </row>
    <row r="1229" spans="1:10">
      <c r="A1229" s="221">
        <v>4561</v>
      </c>
      <c r="B1229" s="221" t="s">
        <v>7948</v>
      </c>
      <c r="C1229" s="221">
        <v>4561</v>
      </c>
      <c r="D1229" s="221" t="s">
        <v>14111</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14115</v>
      </c>
      <c r="E1233" s="223">
        <v>41285</v>
      </c>
      <c r="F1233" s="224">
        <f t="shared" si="45"/>
        <v>41316</v>
      </c>
      <c r="G1233" s="225">
        <v>6007.12</v>
      </c>
      <c r="H1233" s="221">
        <f>H1232+1</f>
        <v>985</v>
      </c>
      <c r="I1233" s="222" t="s">
        <v>454</v>
      </c>
      <c r="J1233" s="221"/>
    </row>
    <row r="1234" spans="1:10">
      <c r="A1234" s="221">
        <v>5294</v>
      </c>
      <c r="B1234" s="221" t="s">
        <v>6550</v>
      </c>
      <c r="C1234" s="221">
        <v>5294</v>
      </c>
      <c r="D1234" s="221" t="s">
        <v>14673</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14613</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14667</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14572</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14670</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14687</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14676</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14679</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14684</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14608</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14611</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14656</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14659</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14086</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14662</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14665</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14591</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14594</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14138</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14141</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14158</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14144</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14161</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14570</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14164</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14641</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14167</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14644</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14147</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14599</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14546</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14647</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14602</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14605</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14119</v>
      </c>
      <c r="E1276" s="223">
        <v>41290</v>
      </c>
      <c r="F1276" s="224">
        <f t="shared" si="45"/>
        <v>41321</v>
      </c>
      <c r="G1276" s="225">
        <v>6007.12</v>
      </c>
      <c r="H1276" s="221">
        <v>1003</v>
      </c>
      <c r="I1276" s="222" t="s">
        <v>14055</v>
      </c>
      <c r="J1276" s="221"/>
    </row>
    <row r="1277" spans="1:10">
      <c r="A1277" s="221">
        <v>5547</v>
      </c>
      <c r="B1277" s="221" t="s">
        <v>9084</v>
      </c>
      <c r="C1277" s="221">
        <v>5547</v>
      </c>
      <c r="D1277" s="221" t="s">
        <v>14122</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14125</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14128</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14169</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14172</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14549</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14787</v>
      </c>
      <c r="E1283" s="249">
        <v>41306</v>
      </c>
      <c r="F1283" s="224">
        <f t="shared" si="45"/>
        <v>41337</v>
      </c>
      <c r="G1283" s="250">
        <v>6007.12</v>
      </c>
      <c r="H1283" s="248">
        <v>1008</v>
      </c>
      <c r="I1283" s="251" t="s">
        <v>14055</v>
      </c>
      <c r="J1283" s="248"/>
    </row>
    <row r="1284" spans="1:10">
      <c r="A1284" s="248">
        <v>5312</v>
      </c>
      <c r="B1284" s="248" t="s">
        <v>7717</v>
      </c>
      <c r="C1284" s="248">
        <v>5312</v>
      </c>
      <c r="D1284" s="248" t="s">
        <v>14790</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14793</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15120</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15393</v>
      </c>
      <c r="E1287" s="249">
        <v>41332</v>
      </c>
      <c r="F1287" s="224">
        <f t="shared" si="49"/>
        <v>41363</v>
      </c>
      <c r="G1287" s="250">
        <v>6007.12</v>
      </c>
      <c r="H1287" s="248">
        <f>H1286+1</f>
        <v>1010</v>
      </c>
      <c r="I1287" s="251" t="s">
        <v>454</v>
      </c>
      <c r="J1287" s="248"/>
    </row>
    <row r="1288" spans="1:10">
      <c r="A1288" s="248">
        <v>4548</v>
      </c>
      <c r="B1288" s="248" t="s">
        <v>7748</v>
      </c>
      <c r="C1288" s="248">
        <v>4548</v>
      </c>
      <c r="D1288" s="248" t="s">
        <v>15399</v>
      </c>
      <c r="E1288" s="249">
        <v>41332</v>
      </c>
      <c r="F1288" s="224">
        <f t="shared" si="49"/>
        <v>41363</v>
      </c>
      <c r="G1288" s="250">
        <v>6007.12</v>
      </c>
      <c r="H1288" s="248">
        <f>H1287</f>
        <v>1010</v>
      </c>
      <c r="I1288" s="251" t="s">
        <v>454</v>
      </c>
      <c r="J1288" s="248"/>
    </row>
    <row r="1289" spans="1:10">
      <c r="A1289" s="248">
        <v>4549</v>
      </c>
      <c r="B1289" s="248" t="s">
        <v>7748</v>
      </c>
      <c r="C1289" s="248">
        <v>4549</v>
      </c>
      <c r="D1289" s="248" t="s">
        <v>15402</v>
      </c>
      <c r="E1289" s="249">
        <v>41332</v>
      </c>
      <c r="F1289" s="224">
        <f t="shared" si="49"/>
        <v>41363</v>
      </c>
      <c r="G1289" s="250">
        <v>6007.12</v>
      </c>
      <c r="H1289" s="248">
        <f>H1288</f>
        <v>1010</v>
      </c>
      <c r="I1289" s="251" t="s">
        <v>454</v>
      </c>
      <c r="J1289" s="248"/>
    </row>
    <row r="1290" spans="1:10">
      <c r="A1290" s="248">
        <v>4512</v>
      </c>
      <c r="B1290" s="248" t="s">
        <v>7753</v>
      </c>
      <c r="C1290" s="248">
        <v>4512</v>
      </c>
      <c r="D1290" s="248" t="s">
        <v>14757</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14747</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15259</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15240</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15319</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15130</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15310</v>
      </c>
      <c r="E1298" s="249">
        <v>41327</v>
      </c>
      <c r="F1298" s="224">
        <f t="shared" si="49"/>
        <v>41358</v>
      </c>
      <c r="G1298" s="250">
        <v>6007.12</v>
      </c>
      <c r="H1298" s="248">
        <f>H1297</f>
        <v>1018</v>
      </c>
      <c r="I1298" s="251" t="s">
        <v>454</v>
      </c>
      <c r="J1298" s="248"/>
    </row>
    <row r="1299" spans="1:10">
      <c r="A1299" s="248">
        <v>3490</v>
      </c>
      <c r="B1299" s="248" t="s">
        <v>1178</v>
      </c>
      <c r="C1299" s="248">
        <v>3490</v>
      </c>
      <c r="D1299" s="248" t="s">
        <v>15313</v>
      </c>
      <c r="E1299" s="249">
        <v>41325</v>
      </c>
      <c r="F1299" s="224">
        <f t="shared" si="49"/>
        <v>41356</v>
      </c>
      <c r="G1299" s="250">
        <v>6007.12</v>
      </c>
      <c r="H1299" s="248">
        <f>H1298</f>
        <v>1018</v>
      </c>
      <c r="I1299" s="251" t="s">
        <v>454</v>
      </c>
      <c r="J1299" s="248"/>
    </row>
    <row r="1300" spans="1:10">
      <c r="A1300" s="248">
        <v>5028</v>
      </c>
      <c r="B1300" s="248" t="s">
        <v>6866</v>
      </c>
      <c r="C1300" s="248">
        <v>5028</v>
      </c>
      <c r="D1300" s="248" t="s">
        <v>15145</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15220</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14798</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14801</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14765</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14767</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15268</v>
      </c>
      <c r="E1307" s="249">
        <v>41323</v>
      </c>
      <c r="F1307" s="224">
        <f t="shared" si="49"/>
        <v>41354</v>
      </c>
      <c r="G1307" s="250">
        <v>6007.12</v>
      </c>
      <c r="H1307" s="248">
        <f>H1306</f>
        <v>1023</v>
      </c>
      <c r="I1307" s="251" t="s">
        <v>454</v>
      </c>
      <c r="J1307" s="248"/>
    </row>
    <row r="1308" spans="1:10">
      <c r="A1308" s="248">
        <v>4289</v>
      </c>
      <c r="B1308" s="248" t="s">
        <v>6713</v>
      </c>
      <c r="C1308" s="248">
        <v>4289</v>
      </c>
      <c r="D1308" s="248" t="s">
        <v>15323</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15251</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15365</v>
      </c>
      <c r="E1311" s="249">
        <v>41333</v>
      </c>
      <c r="F1311" s="224">
        <f t="shared" si="49"/>
        <v>41364</v>
      </c>
      <c r="G1311" s="250">
        <v>6007.12</v>
      </c>
      <c r="H1311" s="248">
        <f>H1310+1</f>
        <v>1026</v>
      </c>
      <c r="I1311" s="251" t="s">
        <v>454</v>
      </c>
      <c r="J1311" s="248"/>
    </row>
    <row r="1312" spans="1:10">
      <c r="A1312" s="248">
        <v>3482</v>
      </c>
      <c r="B1312" s="248" t="s">
        <v>119</v>
      </c>
      <c r="C1312" s="248">
        <v>3482</v>
      </c>
      <c r="D1312" s="248" t="s">
        <v>15372</v>
      </c>
      <c r="E1312" s="249">
        <v>41333</v>
      </c>
      <c r="F1312" s="224">
        <f t="shared" si="49"/>
        <v>41364</v>
      </c>
      <c r="G1312" s="250">
        <v>6007.12</v>
      </c>
      <c r="H1312" s="248">
        <f>H1311</f>
        <v>1026</v>
      </c>
      <c r="I1312" s="251" t="s">
        <v>454</v>
      </c>
      <c r="J1312" s="248"/>
    </row>
    <row r="1313" spans="1:10">
      <c r="A1313" s="248">
        <v>3563</v>
      </c>
      <c r="B1313" s="248" t="s">
        <v>3074</v>
      </c>
      <c r="C1313" s="248">
        <v>3563</v>
      </c>
      <c r="D1313" s="248" t="s">
        <v>15375</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15154</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14806</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15163</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15167</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14682</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14808</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14811</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14814</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15175</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14817</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15178</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14820</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14823</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15247</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14784</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15332</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15406</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15446</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15450</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15460</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15235</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15338</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15412</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15345</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15415</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15418</v>
      </c>
      <c r="E1341" s="249">
        <v>41332</v>
      </c>
      <c r="F1341" s="224">
        <f t="shared" si="49"/>
        <v>41363</v>
      </c>
      <c r="G1341" s="250">
        <v>6007.12</v>
      </c>
      <c r="H1341" s="248">
        <f>H1340</f>
        <v>1037</v>
      </c>
      <c r="I1341" s="251" t="s">
        <v>14055</v>
      </c>
      <c r="J1341" s="248"/>
    </row>
    <row r="1342" spans="1:10">
      <c r="A1342" s="248">
        <v>5268</v>
      </c>
      <c r="B1342" s="248" t="s">
        <v>168</v>
      </c>
      <c r="C1342" s="248">
        <v>5268</v>
      </c>
      <c r="D1342" s="248" t="s">
        <v>15429</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15437</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15381</v>
      </c>
      <c r="E1344" s="249">
        <v>41332</v>
      </c>
      <c r="F1344" s="224">
        <f t="shared" si="49"/>
        <v>41363</v>
      </c>
      <c r="G1344" s="250">
        <v>6007.12</v>
      </c>
      <c r="H1344" s="248">
        <f>H1343+1</f>
        <v>1039</v>
      </c>
      <c r="I1344" s="251" t="s">
        <v>454</v>
      </c>
      <c r="J1344" s="248"/>
    </row>
    <row r="1345" spans="1:10">
      <c r="A1345" s="248">
        <v>3705</v>
      </c>
      <c r="B1345" s="248" t="s">
        <v>171</v>
      </c>
      <c r="C1345" s="248">
        <v>3705</v>
      </c>
      <c r="D1345" s="248" t="s">
        <v>15316</v>
      </c>
      <c r="E1345" s="249">
        <v>41333</v>
      </c>
      <c r="F1345" s="224">
        <f t="shared" si="49"/>
        <v>41364</v>
      </c>
      <c r="G1345" s="250">
        <v>6007.12</v>
      </c>
      <c r="H1345" s="248">
        <f>H1344</f>
        <v>1039</v>
      </c>
      <c r="I1345" s="251" t="s">
        <v>454</v>
      </c>
      <c r="J1345" s="248"/>
    </row>
    <row r="1346" spans="1:10">
      <c r="A1346" s="248">
        <v>3678</v>
      </c>
      <c r="B1346" s="248" t="s">
        <v>171</v>
      </c>
      <c r="C1346" s="248">
        <v>3678</v>
      </c>
      <c r="D1346" s="248" t="s">
        <v>15389</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14653</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15409</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14760</v>
      </c>
      <c r="E1349" s="249">
        <v>41309</v>
      </c>
      <c r="F1349" s="224">
        <f t="shared" si="52"/>
        <v>41340</v>
      </c>
      <c r="G1349" s="250">
        <v>6007.12</v>
      </c>
      <c r="H1349" s="248">
        <v>1042</v>
      </c>
      <c r="I1349" s="251" t="s">
        <v>454</v>
      </c>
      <c r="J1349" s="248"/>
    </row>
    <row r="1350" spans="1:10">
      <c r="A1350" s="221">
        <v>4492</v>
      </c>
      <c r="B1350" s="221" t="s">
        <v>7649</v>
      </c>
      <c r="C1350" s="221">
        <v>4492</v>
      </c>
      <c r="D1350" s="221" t="s">
        <v>15796</v>
      </c>
      <c r="E1350" s="223">
        <v>41360</v>
      </c>
      <c r="F1350" s="224">
        <f t="shared" si="52"/>
        <v>41391</v>
      </c>
      <c r="G1350" s="225">
        <v>6007.12</v>
      </c>
      <c r="H1350" s="221">
        <v>1050</v>
      </c>
      <c r="I1350" s="222" t="s">
        <v>454</v>
      </c>
      <c r="J1350" s="221"/>
    </row>
    <row r="1351" spans="1:10">
      <c r="A1351" s="221">
        <v>5608</v>
      </c>
      <c r="B1351" s="221" t="s">
        <v>5197</v>
      </c>
      <c r="C1351" s="221">
        <v>5608</v>
      </c>
      <c r="D1351" s="221" t="s">
        <v>15810</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15710</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15641</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15644</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15646</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15648</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15714</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15651</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15654</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15657</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15660</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15721</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15663</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15815</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15724</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15666</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15669</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15598</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15726</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15600</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15615</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15674</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15677</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15680</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15683</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15618</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15686</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15689</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15621</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15624</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15844</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15766</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15794</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15603</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15378</v>
      </c>
      <c r="E1386" s="223">
        <v>41334</v>
      </c>
      <c r="F1386" s="224">
        <f t="shared" si="52"/>
        <v>41365</v>
      </c>
      <c r="G1386" s="225">
        <v>6007.12</v>
      </c>
      <c r="H1386" s="221">
        <f>H1385+1</f>
        <v>1058</v>
      </c>
      <c r="I1386" s="222" t="s">
        <v>454</v>
      </c>
      <c r="J1386" s="221"/>
    </row>
    <row r="1387" spans="1:10">
      <c r="A1387" s="221">
        <v>4601</v>
      </c>
      <c r="B1387" s="221" t="s">
        <v>8323</v>
      </c>
      <c r="C1387" s="221">
        <v>4601</v>
      </c>
      <c r="D1387" s="221" t="s">
        <v>15799</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15837</v>
      </c>
      <c r="E1388" s="223">
        <v>41359</v>
      </c>
      <c r="F1388" s="224">
        <f t="shared" si="52"/>
        <v>41390</v>
      </c>
      <c r="G1388" s="225">
        <v>6007.12</v>
      </c>
      <c r="H1388" s="221">
        <f>H1387</f>
        <v>1059</v>
      </c>
      <c r="I1388" s="222" t="s">
        <v>15538</v>
      </c>
      <c r="J1388" s="221"/>
    </row>
    <row r="1389" spans="1:10">
      <c r="A1389" s="221">
        <v>5206</v>
      </c>
      <c r="B1389" s="221" t="s">
        <v>8323</v>
      </c>
      <c r="C1389" s="221">
        <v>5206</v>
      </c>
      <c r="D1389" s="221" t="s">
        <v>15841</v>
      </c>
      <c r="E1389" s="223">
        <v>41359</v>
      </c>
      <c r="F1389" s="224">
        <f t="shared" si="52"/>
        <v>41390</v>
      </c>
      <c r="G1389" s="225">
        <v>6007.12</v>
      </c>
      <c r="H1389" s="221">
        <f>H1388</f>
        <v>1059</v>
      </c>
      <c r="I1389" s="222" t="s">
        <v>15538</v>
      </c>
      <c r="J1389" s="221"/>
    </row>
    <row r="1390" spans="1:10">
      <c r="A1390" s="221">
        <v>4214</v>
      </c>
      <c r="B1390" s="221" t="s">
        <v>4753</v>
      </c>
      <c r="C1390" s="221">
        <v>4214</v>
      </c>
      <c r="D1390" s="221" t="s">
        <v>17971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15263</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15581</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14631</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15584</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15170</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15819</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15813</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15746</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15748</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15752</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15755</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15760</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15348</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15524</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15526</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15529</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15533</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15536</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15587</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15590</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15834</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15605</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15609</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15593</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15883</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15729</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15821</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15736</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15740</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15742</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15880</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15516</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15518</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15341</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15886</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15832</v>
      </c>
      <c r="E1428" s="223">
        <v>41360</v>
      </c>
      <c r="F1428" s="224">
        <f t="shared" si="56"/>
        <v>41391</v>
      </c>
      <c r="G1428" s="225">
        <v>6007.12</v>
      </c>
      <c r="H1428" s="221">
        <f>H1427</f>
        <v>1082</v>
      </c>
      <c r="I1428" s="222" t="s">
        <v>454</v>
      </c>
      <c r="J1428" s="221"/>
    </row>
    <row r="1429" spans="1:10">
      <c r="A1429" s="221">
        <v>5276</v>
      </c>
      <c r="B1429" s="221" t="s">
        <v>168</v>
      </c>
      <c r="C1429" s="221">
        <v>5276</v>
      </c>
      <c r="D1429" s="221" t="s">
        <v>15501</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15504</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15425</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15433</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15507</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15510</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15513</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14650</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15825</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15828</v>
      </c>
      <c r="E1438" s="223">
        <v>41354</v>
      </c>
      <c r="F1438" s="224">
        <f t="shared" si="56"/>
        <v>41385</v>
      </c>
      <c r="G1438" s="225">
        <v>6007.12</v>
      </c>
      <c r="H1438" s="221">
        <f>H1437</f>
        <v>1085</v>
      </c>
      <c r="I1438" s="222" t="s">
        <v>454</v>
      </c>
      <c r="J1438" s="221"/>
    </row>
    <row r="1439" spans="1:10">
      <c r="A1439" s="221">
        <v>4649</v>
      </c>
      <c r="B1439" s="221" t="s">
        <v>8741</v>
      </c>
      <c r="C1439" s="221">
        <v>4649</v>
      </c>
      <c r="D1439" s="221" t="s">
        <v>15806</v>
      </c>
      <c r="E1439" s="223">
        <v>41360</v>
      </c>
      <c r="F1439" s="224">
        <f t="shared" si="56"/>
        <v>41391</v>
      </c>
      <c r="G1439" s="225">
        <v>6007.12</v>
      </c>
      <c r="H1439" s="221">
        <f>H1438+1</f>
        <v>1086</v>
      </c>
      <c r="I1439" s="222" t="s">
        <v>454</v>
      </c>
      <c r="J1439" s="221"/>
    </row>
    <row r="1440" spans="1:10">
      <c r="A1440" s="221">
        <v>3481</v>
      </c>
      <c r="B1440" s="221" t="s">
        <v>119</v>
      </c>
      <c r="C1440" s="221">
        <v>3481</v>
      </c>
      <c r="D1440" s="221" t="s">
        <v>15370</v>
      </c>
      <c r="E1440" s="223">
        <v>41334</v>
      </c>
      <c r="F1440" s="224">
        <f t="shared" si="56"/>
        <v>41365</v>
      </c>
      <c r="G1440" s="225">
        <v>6007.12</v>
      </c>
      <c r="H1440" s="221">
        <f>H1439+1</f>
        <v>1087</v>
      </c>
      <c r="I1440" s="222" t="s">
        <v>454</v>
      </c>
      <c r="J1440" s="221"/>
    </row>
    <row r="1441" spans="1:6">
      <c r="A1441" s="22">
        <v>2620</v>
      </c>
      <c r="B1441" s="31" t="s">
        <v>183</v>
      </c>
      <c r="C1441" s="22">
        <v>2620</v>
      </c>
      <c r="D1441" t="s">
        <v>16278</v>
      </c>
      <c r="E1441" s="46">
        <v>41376</v>
      </c>
      <c r="F1441" s="224">
        <f t="shared" si="56"/>
        <v>41407</v>
      </c>
    </row>
    <row r="1442" spans="1:6">
      <c r="A1442" s="22">
        <v>3483</v>
      </c>
      <c r="B1442" s="31" t="s">
        <v>119</v>
      </c>
      <c r="C1442" s="22">
        <v>3483</v>
      </c>
      <c r="D1442" t="s">
        <v>15486</v>
      </c>
      <c r="E1442" s="46">
        <v>41373</v>
      </c>
      <c r="F1442" s="224">
        <f t="shared" si="56"/>
        <v>41404</v>
      </c>
    </row>
    <row r="1443" spans="1:6">
      <c r="A1443" s="22">
        <v>3601</v>
      </c>
      <c r="B1443" s="11" t="s">
        <v>3266</v>
      </c>
      <c r="C1443" s="22">
        <v>3601</v>
      </c>
      <c r="D1443" t="s">
        <v>15949</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17534</v>
      </c>
      <c r="E1446" s="14">
        <v>41383</v>
      </c>
      <c r="F1446" s="224">
        <f t="shared" si="56"/>
        <v>41414</v>
      </c>
    </row>
    <row r="1447" spans="1:6">
      <c r="A1447" s="22">
        <v>3656</v>
      </c>
      <c r="B1447" s="11" t="s">
        <v>4006</v>
      </c>
      <c r="C1447" s="22">
        <v>3656</v>
      </c>
      <c r="D1447" t="s">
        <v>15900</v>
      </c>
      <c r="E1447" s="14">
        <v>41367</v>
      </c>
      <c r="F1447" s="224">
        <f t="shared" si="56"/>
        <v>41398</v>
      </c>
    </row>
    <row r="1448" spans="1:6">
      <c r="A1448" s="22">
        <v>3962</v>
      </c>
      <c r="B1448" s="31" t="s">
        <v>2573</v>
      </c>
      <c r="C1448" s="22">
        <v>3962</v>
      </c>
      <c r="D1448" t="s">
        <v>16064</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17541</v>
      </c>
      <c r="E1450" s="46">
        <v>41389</v>
      </c>
      <c r="F1450" s="224">
        <f t="shared" si="56"/>
        <v>41420</v>
      </c>
    </row>
    <row r="1451" spans="1:6">
      <c r="A1451" s="22">
        <v>4164</v>
      </c>
      <c r="B1451" s="31" t="s">
        <v>5949</v>
      </c>
      <c r="C1451" s="22">
        <v>4164</v>
      </c>
      <c r="D1451" t="s">
        <v>16287</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16289</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16290</v>
      </c>
      <c r="E1455" s="14">
        <v>41379</v>
      </c>
      <c r="F1455" s="224">
        <f t="shared" si="56"/>
        <v>41410</v>
      </c>
    </row>
    <row r="1456" spans="1:6">
      <c r="A1456" s="22">
        <v>4423</v>
      </c>
      <c r="B1456" s="11" t="s">
        <v>7275</v>
      </c>
      <c r="C1456" s="22">
        <v>4423</v>
      </c>
      <c r="D1456" t="s">
        <v>16292</v>
      </c>
      <c r="E1456" s="14">
        <v>41376</v>
      </c>
      <c r="F1456" s="224">
        <f t="shared" si="56"/>
        <v>41407</v>
      </c>
    </row>
    <row r="1457" spans="1:6">
      <c r="A1457" s="22">
        <v>4414</v>
      </c>
      <c r="B1457" s="31" t="s">
        <v>7275</v>
      </c>
      <c r="C1457" s="22">
        <v>4414</v>
      </c>
      <c r="D1457" t="s">
        <v>16295</v>
      </c>
      <c r="E1457" s="46">
        <v>41375</v>
      </c>
      <c r="F1457" s="224">
        <f t="shared" si="56"/>
        <v>41406</v>
      </c>
    </row>
    <row r="1458" spans="1:6">
      <c r="A1458" s="22">
        <v>4447</v>
      </c>
      <c r="B1458" s="11" t="s">
        <v>1895</v>
      </c>
      <c r="C1458" s="22">
        <v>4447</v>
      </c>
      <c r="D1458" t="s">
        <v>16298</v>
      </c>
      <c r="E1458" s="14">
        <v>41375</v>
      </c>
      <c r="F1458" s="224">
        <f t="shared" si="56"/>
        <v>41406</v>
      </c>
    </row>
    <row r="1459" spans="1:6">
      <c r="A1459" s="22">
        <v>4441</v>
      </c>
      <c r="B1459" s="31" t="s">
        <v>7245</v>
      </c>
      <c r="C1459" s="22">
        <v>4441</v>
      </c>
      <c r="D1459" t="s">
        <v>15956</v>
      </c>
      <c r="E1459" s="46">
        <v>41368</v>
      </c>
      <c r="F1459" s="224">
        <f t="shared" si="56"/>
        <v>41399</v>
      </c>
    </row>
    <row r="1460" spans="1:6">
      <c r="A1460" s="22">
        <v>4445</v>
      </c>
      <c r="B1460" s="31" t="s">
        <v>7505</v>
      </c>
      <c r="C1460" s="22">
        <v>4445</v>
      </c>
      <c r="D1460" t="s">
        <v>16302</v>
      </c>
      <c r="E1460" s="46">
        <v>41379</v>
      </c>
      <c r="F1460" s="224">
        <f t="shared" si="56"/>
        <v>41410</v>
      </c>
    </row>
    <row r="1461" spans="1:6">
      <c r="A1461" s="22">
        <v>4486</v>
      </c>
      <c r="B1461" s="59" t="s">
        <v>7624</v>
      </c>
      <c r="C1461" s="22">
        <v>4486</v>
      </c>
      <c r="D1461" t="s">
        <v>15960</v>
      </c>
      <c r="E1461" s="14">
        <v>41367</v>
      </c>
      <c r="F1461" s="224">
        <f t="shared" si="56"/>
        <v>41398</v>
      </c>
    </row>
    <row r="1462" spans="1:6">
      <c r="A1462" s="22">
        <v>4497</v>
      </c>
      <c r="B1462" s="59" t="s">
        <v>7693</v>
      </c>
      <c r="C1462" s="22">
        <v>4497</v>
      </c>
      <c r="D1462" t="s">
        <v>17046</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16071</v>
      </c>
      <c r="E1464" s="46">
        <v>41375</v>
      </c>
      <c r="F1464" s="224">
        <f t="shared" si="56"/>
        <v>41406</v>
      </c>
    </row>
    <row r="1465" spans="1:6">
      <c r="A1465" s="22">
        <v>4546</v>
      </c>
      <c r="B1465" s="59" t="s">
        <v>188</v>
      </c>
      <c r="C1465" s="22">
        <v>4546</v>
      </c>
      <c r="D1465" t="s">
        <v>17050</v>
      </c>
      <c r="E1465" s="14">
        <v>41381</v>
      </c>
      <c r="F1465" s="224">
        <f t="shared" si="56"/>
        <v>41412</v>
      </c>
    </row>
    <row r="1466" spans="1:6">
      <c r="A1466" s="22">
        <v>4562</v>
      </c>
      <c r="B1466" s="88" t="s">
        <v>7954</v>
      </c>
      <c r="C1466" s="22">
        <v>4562</v>
      </c>
      <c r="D1466" t="s">
        <v>15908</v>
      </c>
      <c r="E1466" s="46">
        <v>41366</v>
      </c>
      <c r="F1466" s="224">
        <f t="shared" si="56"/>
        <v>41397</v>
      </c>
    </row>
    <row r="1467" spans="1:6">
      <c r="A1467" s="22">
        <v>4635</v>
      </c>
      <c r="B1467" s="59" t="s">
        <v>8648</v>
      </c>
      <c r="C1467" s="22">
        <v>4635</v>
      </c>
      <c r="D1467" t="s">
        <v>17053</v>
      </c>
      <c r="E1467" s="14">
        <v>41381</v>
      </c>
      <c r="F1467" s="224">
        <f t="shared" si="56"/>
        <v>41412</v>
      </c>
    </row>
    <row r="1468" spans="1:6">
      <c r="A1468" s="22">
        <v>4628</v>
      </c>
      <c r="B1468" s="88" t="s">
        <v>8672</v>
      </c>
      <c r="C1468" s="22">
        <v>4628</v>
      </c>
      <c r="D1468" t="s">
        <v>15861</v>
      </c>
      <c r="E1468" s="46">
        <v>41365</v>
      </c>
      <c r="F1468" s="224">
        <f t="shared" si="56"/>
        <v>41396</v>
      </c>
    </row>
    <row r="1469" spans="1:6">
      <c r="A1469" s="22">
        <v>4651</v>
      </c>
      <c r="B1469" s="31" t="s">
        <v>6891</v>
      </c>
      <c r="C1469" s="22">
        <v>4651</v>
      </c>
      <c r="D1469" t="s">
        <v>15966</v>
      </c>
      <c r="E1469" s="46">
        <v>41369</v>
      </c>
      <c r="F1469" s="224">
        <f t="shared" si="56"/>
        <v>41400</v>
      </c>
    </row>
    <row r="1470" spans="1:6">
      <c r="A1470" s="22">
        <v>5032</v>
      </c>
      <c r="B1470" s="31" t="s">
        <v>9390</v>
      </c>
      <c r="C1470" s="22">
        <v>5032</v>
      </c>
      <c r="D1470" t="s">
        <v>17056</v>
      </c>
      <c r="E1470" s="46">
        <v>41381</v>
      </c>
      <c r="F1470" s="224">
        <f t="shared" si="56"/>
        <v>41412</v>
      </c>
    </row>
    <row r="1471" spans="1:6">
      <c r="A1471" s="22">
        <v>5045</v>
      </c>
      <c r="B1471" s="31" t="s">
        <v>9436</v>
      </c>
      <c r="C1471" s="22">
        <v>5045</v>
      </c>
      <c r="D1471" t="s">
        <v>15968</v>
      </c>
      <c r="E1471" s="46">
        <v>41369</v>
      </c>
      <c r="F1471" s="224">
        <f t="shared" si="56"/>
        <v>41400</v>
      </c>
    </row>
    <row r="1472" spans="1:6">
      <c r="A1472" s="22">
        <v>5046</v>
      </c>
      <c r="B1472" s="31" t="s">
        <v>9436</v>
      </c>
      <c r="C1472" s="22">
        <v>5046</v>
      </c>
      <c r="D1472" t="s">
        <v>16030</v>
      </c>
      <c r="E1472" s="46">
        <v>41372</v>
      </c>
      <c r="F1472" s="224">
        <f t="shared" si="56"/>
        <v>41403</v>
      </c>
    </row>
    <row r="1473" spans="1:6">
      <c r="A1473" s="22">
        <v>5047</v>
      </c>
      <c r="B1473" s="31" t="s">
        <v>9436</v>
      </c>
      <c r="C1473" s="22">
        <v>5047</v>
      </c>
      <c r="D1473" t="s">
        <v>16033</v>
      </c>
      <c r="E1473" s="46">
        <v>41372</v>
      </c>
      <c r="F1473" s="224">
        <f t="shared" si="56"/>
        <v>41403</v>
      </c>
    </row>
    <row r="1474" spans="1:6">
      <c r="A1474" s="22">
        <v>5048</v>
      </c>
      <c r="B1474" s="31" t="s">
        <v>9436</v>
      </c>
      <c r="C1474" s="22">
        <v>5048</v>
      </c>
      <c r="D1474" t="s">
        <v>15970</v>
      </c>
      <c r="E1474" s="46">
        <v>41372</v>
      </c>
      <c r="F1474" s="224">
        <f t="shared" si="56"/>
        <v>41403</v>
      </c>
    </row>
    <row r="1475" spans="1:6">
      <c r="A1475" s="22">
        <v>5050</v>
      </c>
      <c r="B1475" s="31" t="s">
        <v>9436</v>
      </c>
      <c r="C1475" s="22">
        <v>5050</v>
      </c>
      <c r="D1475" t="s">
        <v>16037</v>
      </c>
      <c r="E1475" s="46">
        <v>41372</v>
      </c>
      <c r="F1475" s="224">
        <f t="shared" si="56"/>
        <v>41403</v>
      </c>
    </row>
    <row r="1476" spans="1:6">
      <c r="A1476" s="22">
        <v>5177</v>
      </c>
      <c r="B1476" s="31" t="s">
        <v>12227</v>
      </c>
      <c r="C1476" s="22">
        <v>5177</v>
      </c>
      <c r="D1476" t="s">
        <v>15910</v>
      </c>
      <c r="E1476" s="46">
        <v>41366</v>
      </c>
      <c r="F1476" s="224">
        <f t="shared" ref="F1476:F1539" si="58">E1476+31</f>
        <v>41397</v>
      </c>
    </row>
    <row r="1477" spans="1:6">
      <c r="A1477" s="22">
        <v>5176</v>
      </c>
      <c r="B1477" s="31" t="s">
        <v>12227</v>
      </c>
      <c r="C1477" s="22">
        <v>5176</v>
      </c>
      <c r="D1477" t="s">
        <v>15866</v>
      </c>
      <c r="E1477" s="46">
        <v>41366</v>
      </c>
      <c r="F1477" s="224">
        <f t="shared" si="58"/>
        <v>41397</v>
      </c>
    </row>
    <row r="1478" spans="1:6">
      <c r="A1478" s="22">
        <v>5162</v>
      </c>
      <c r="B1478" s="11" t="s">
        <v>7999</v>
      </c>
      <c r="C1478" s="22">
        <v>5162</v>
      </c>
      <c r="D1478" t="s">
        <v>15974</v>
      </c>
      <c r="E1478" s="14">
        <v>41369</v>
      </c>
      <c r="F1478" s="224">
        <f t="shared" si="58"/>
        <v>41400</v>
      </c>
    </row>
    <row r="1479" spans="1:6">
      <c r="A1479" s="22">
        <v>5161</v>
      </c>
      <c r="B1479" s="11" t="s">
        <v>7999</v>
      </c>
      <c r="C1479" s="22">
        <v>5161</v>
      </c>
      <c r="D1479" t="s">
        <v>15913</v>
      </c>
      <c r="E1479" s="14">
        <v>41367</v>
      </c>
      <c r="F1479" s="224">
        <f t="shared" si="58"/>
        <v>41398</v>
      </c>
    </row>
    <row r="1480" spans="1:6">
      <c r="A1480" s="22">
        <v>5160</v>
      </c>
      <c r="B1480" s="11" t="s">
        <v>7999</v>
      </c>
      <c r="C1480" s="22">
        <v>5160</v>
      </c>
      <c r="D1480" t="s">
        <v>15977</v>
      </c>
      <c r="E1480" s="14">
        <v>41367</v>
      </c>
      <c r="F1480" s="224">
        <f t="shared" si="58"/>
        <v>41398</v>
      </c>
    </row>
    <row r="1481" spans="1:6">
      <c r="A1481" s="22">
        <v>5159</v>
      </c>
      <c r="B1481" s="11" t="s">
        <v>7999</v>
      </c>
      <c r="C1481" s="22">
        <v>5159</v>
      </c>
      <c r="D1481" t="s">
        <v>15869</v>
      </c>
      <c r="E1481" s="46">
        <v>41365</v>
      </c>
      <c r="F1481" s="224">
        <f t="shared" si="58"/>
        <v>41396</v>
      </c>
    </row>
    <row r="1482" spans="1:6">
      <c r="A1482" s="22">
        <v>5158</v>
      </c>
      <c r="B1482" s="31" t="s">
        <v>7999</v>
      </c>
      <c r="C1482" s="22">
        <v>5158</v>
      </c>
      <c r="D1482" t="s">
        <v>15915</v>
      </c>
      <c r="E1482" s="46">
        <v>41366</v>
      </c>
      <c r="F1482" s="224">
        <f t="shared" si="58"/>
        <v>41397</v>
      </c>
    </row>
    <row r="1483" spans="1:6">
      <c r="A1483" s="22">
        <v>5157</v>
      </c>
      <c r="B1483" s="31" t="s">
        <v>7999</v>
      </c>
      <c r="C1483" s="22">
        <v>5157</v>
      </c>
      <c r="D1483" t="s">
        <v>15872</v>
      </c>
      <c r="E1483" s="46">
        <v>41366</v>
      </c>
      <c r="F1483" s="224">
        <f t="shared" si="58"/>
        <v>41397</v>
      </c>
    </row>
    <row r="1484" spans="1:6">
      <c r="A1484" s="22">
        <v>5153</v>
      </c>
      <c r="B1484" s="31" t="s">
        <v>1102</v>
      </c>
      <c r="C1484" s="22">
        <v>5153</v>
      </c>
      <c r="D1484" t="s">
        <v>16074</v>
      </c>
      <c r="E1484" s="46">
        <v>41374</v>
      </c>
      <c r="F1484" s="224">
        <f t="shared" si="58"/>
        <v>41405</v>
      </c>
    </row>
    <row r="1485" spans="1:6">
      <c r="A1485" s="22">
        <v>5137</v>
      </c>
      <c r="B1485" s="11" t="s">
        <v>12281</v>
      </c>
      <c r="C1485" s="22">
        <v>5137</v>
      </c>
      <c r="D1485" t="s">
        <v>16041</v>
      </c>
      <c r="E1485" s="14">
        <v>41376</v>
      </c>
      <c r="F1485" s="224">
        <f t="shared" si="58"/>
        <v>41407</v>
      </c>
    </row>
    <row r="1486" spans="1:6">
      <c r="A1486" s="22">
        <v>5132</v>
      </c>
      <c r="B1486" s="31" t="s">
        <v>12304</v>
      </c>
      <c r="C1486" s="22">
        <v>5132</v>
      </c>
      <c r="D1486" t="s">
        <v>17545</v>
      </c>
      <c r="E1486" s="46">
        <v>41390</v>
      </c>
      <c r="F1486" s="224">
        <f t="shared" si="58"/>
        <v>41421</v>
      </c>
    </row>
    <row r="1487" spans="1:6">
      <c r="A1487" s="22">
        <v>5130</v>
      </c>
      <c r="B1487" s="11" t="s">
        <v>2615</v>
      </c>
      <c r="C1487" s="22">
        <v>5130</v>
      </c>
      <c r="D1487" t="s">
        <v>17060</v>
      </c>
      <c r="E1487" s="14">
        <v>41381</v>
      </c>
      <c r="F1487" s="224">
        <f t="shared" si="58"/>
        <v>41412</v>
      </c>
    </row>
    <row r="1488" spans="1:6">
      <c r="A1488" s="22">
        <v>5099</v>
      </c>
      <c r="B1488" s="31" t="s">
        <v>12405</v>
      </c>
      <c r="C1488" s="22">
        <v>5099</v>
      </c>
      <c r="D1488" t="s">
        <v>17063</v>
      </c>
      <c r="E1488" s="14">
        <v>41383</v>
      </c>
      <c r="F1488" s="224">
        <f t="shared" si="58"/>
        <v>41414</v>
      </c>
    </row>
    <row r="1489" spans="1:6">
      <c r="A1489" s="22">
        <v>5076</v>
      </c>
      <c r="B1489" s="31" t="s">
        <v>1646</v>
      </c>
      <c r="C1489" s="22">
        <v>5076</v>
      </c>
      <c r="D1489" t="s">
        <v>15919</v>
      </c>
      <c r="E1489" s="46">
        <v>41366</v>
      </c>
      <c r="F1489" s="224">
        <f t="shared" si="58"/>
        <v>41397</v>
      </c>
    </row>
    <row r="1490" spans="1:6">
      <c r="A1490" s="22">
        <v>5075</v>
      </c>
      <c r="B1490" s="31" t="s">
        <v>1646</v>
      </c>
      <c r="C1490" s="22">
        <v>5075</v>
      </c>
      <c r="D1490" t="s">
        <v>15984</v>
      </c>
      <c r="E1490" s="46">
        <v>41367</v>
      </c>
      <c r="F1490" s="224">
        <f t="shared" si="58"/>
        <v>41398</v>
      </c>
    </row>
    <row r="1491" spans="1:6">
      <c r="A1491" s="22">
        <v>5074</v>
      </c>
      <c r="B1491" s="31" t="s">
        <v>12458</v>
      </c>
      <c r="C1491" s="22">
        <v>5074</v>
      </c>
      <c r="D1491" t="s">
        <v>15988</v>
      </c>
      <c r="E1491" s="46">
        <v>41368</v>
      </c>
      <c r="F1491" s="224">
        <f t="shared" si="58"/>
        <v>41399</v>
      </c>
    </row>
    <row r="1492" spans="1:6">
      <c r="A1492" s="22">
        <v>5073</v>
      </c>
      <c r="B1492" s="31" t="s">
        <v>12458</v>
      </c>
      <c r="C1492" s="22">
        <v>5073</v>
      </c>
      <c r="D1492" t="s">
        <v>15874</v>
      </c>
      <c r="E1492" s="46">
        <v>41369</v>
      </c>
      <c r="F1492" s="224">
        <f t="shared" si="58"/>
        <v>41400</v>
      </c>
    </row>
    <row r="1493" spans="1:6">
      <c r="A1493" s="22">
        <v>5072</v>
      </c>
      <c r="B1493" s="31" t="s">
        <v>12458</v>
      </c>
      <c r="C1493" s="22">
        <v>5072</v>
      </c>
      <c r="D1493" t="s">
        <v>15876</v>
      </c>
      <c r="E1493" s="46">
        <v>41365</v>
      </c>
      <c r="F1493" s="224">
        <f t="shared" si="58"/>
        <v>41396</v>
      </c>
    </row>
    <row r="1494" spans="1:6">
      <c r="A1494" s="22">
        <v>5071</v>
      </c>
      <c r="B1494" s="31" t="s">
        <v>12458</v>
      </c>
      <c r="C1494" s="22">
        <v>5071</v>
      </c>
      <c r="D1494" t="s">
        <v>15993</v>
      </c>
      <c r="E1494" s="46">
        <v>41367</v>
      </c>
      <c r="F1494" s="224">
        <f t="shared" si="58"/>
        <v>41398</v>
      </c>
    </row>
    <row r="1495" spans="1:6">
      <c r="A1495" s="22">
        <v>5070</v>
      </c>
      <c r="B1495" s="31" t="s">
        <v>12458</v>
      </c>
      <c r="C1495" s="22">
        <v>5070</v>
      </c>
      <c r="D1495" t="s">
        <v>15997</v>
      </c>
      <c r="E1495" s="46">
        <v>41368</v>
      </c>
      <c r="F1495" s="224">
        <f t="shared" si="58"/>
        <v>41399</v>
      </c>
    </row>
    <row r="1496" spans="1:6">
      <c r="A1496" s="22">
        <v>5069</v>
      </c>
      <c r="B1496" s="31" t="s">
        <v>12458</v>
      </c>
      <c r="C1496" s="22">
        <v>5069</v>
      </c>
      <c r="D1496" t="s">
        <v>16001</v>
      </c>
      <c r="E1496" s="46">
        <v>41368</v>
      </c>
      <c r="F1496" s="224">
        <f t="shared" si="58"/>
        <v>41399</v>
      </c>
    </row>
    <row r="1497" spans="1:6">
      <c r="A1497" s="22">
        <v>5308</v>
      </c>
      <c r="B1497" s="11" t="s">
        <v>12893</v>
      </c>
      <c r="C1497" s="22">
        <v>5308</v>
      </c>
      <c r="D1497" t="s">
        <v>16004</v>
      </c>
      <c r="E1497" s="14">
        <v>41368</v>
      </c>
      <c r="F1497" s="224">
        <f t="shared" si="58"/>
        <v>41399</v>
      </c>
    </row>
    <row r="1498" spans="1:6">
      <c r="A1498" s="22">
        <v>5307</v>
      </c>
      <c r="B1498" s="11" t="s">
        <v>12893</v>
      </c>
      <c r="C1498" s="22">
        <v>5307</v>
      </c>
      <c r="D1498" t="s">
        <v>15921</v>
      </c>
      <c r="E1498" s="14">
        <v>41367</v>
      </c>
      <c r="F1498" s="224">
        <f t="shared" si="58"/>
        <v>41398</v>
      </c>
    </row>
    <row r="1499" spans="1:6">
      <c r="A1499" s="22">
        <v>5306</v>
      </c>
      <c r="B1499" s="11" t="s">
        <v>12893</v>
      </c>
      <c r="C1499" s="22">
        <v>5306</v>
      </c>
      <c r="D1499" t="s">
        <v>16009</v>
      </c>
      <c r="E1499" s="14">
        <v>41372</v>
      </c>
      <c r="F1499" s="224">
        <f t="shared" si="58"/>
        <v>41403</v>
      </c>
    </row>
    <row r="1500" spans="1:6">
      <c r="A1500" s="22">
        <v>5305</v>
      </c>
      <c r="B1500" s="31" t="s">
        <v>12893</v>
      </c>
      <c r="C1500" s="22">
        <v>5305</v>
      </c>
      <c r="D1500" t="s">
        <v>15923</v>
      </c>
      <c r="E1500" s="46">
        <v>41366</v>
      </c>
      <c r="F1500" s="224">
        <f t="shared" si="58"/>
        <v>41397</v>
      </c>
    </row>
    <row r="1501" spans="1:6">
      <c r="A1501" s="22">
        <v>5304</v>
      </c>
      <c r="B1501" s="11" t="s">
        <v>12893</v>
      </c>
      <c r="C1501" s="22">
        <v>5304</v>
      </c>
      <c r="D1501" t="s">
        <v>15927</v>
      </c>
      <c r="E1501" s="46">
        <v>41366</v>
      </c>
      <c r="F1501" s="224">
        <f t="shared" si="58"/>
        <v>41397</v>
      </c>
    </row>
    <row r="1502" spans="1:6">
      <c r="A1502" s="22">
        <v>5303</v>
      </c>
      <c r="B1502" s="11" t="s">
        <v>12893</v>
      </c>
      <c r="C1502" s="22">
        <v>5303</v>
      </c>
      <c r="D1502" t="s">
        <v>16014</v>
      </c>
      <c r="E1502" s="14">
        <v>41367</v>
      </c>
      <c r="F1502" s="224">
        <f t="shared" si="58"/>
        <v>41398</v>
      </c>
    </row>
    <row r="1503" spans="1:6">
      <c r="A1503" s="22">
        <v>5302</v>
      </c>
      <c r="B1503" s="11" t="s">
        <v>12893</v>
      </c>
      <c r="C1503" s="22">
        <v>5302</v>
      </c>
      <c r="D1503" t="s">
        <v>15929</v>
      </c>
      <c r="E1503" s="14">
        <v>41367</v>
      </c>
      <c r="F1503" s="224">
        <f t="shared" si="58"/>
        <v>41398</v>
      </c>
    </row>
    <row r="1504" spans="1:6">
      <c r="A1504" s="22">
        <v>5280</v>
      </c>
      <c r="B1504" s="31" t="s">
        <v>1695</v>
      </c>
      <c r="C1504" s="22">
        <v>5280</v>
      </c>
      <c r="D1504" t="s">
        <v>16078</v>
      </c>
      <c r="E1504" s="46">
        <v>41376</v>
      </c>
      <c r="F1504" s="224">
        <f t="shared" si="58"/>
        <v>41407</v>
      </c>
    </row>
    <row r="1505" spans="1:6">
      <c r="A1505" s="22">
        <v>5279</v>
      </c>
      <c r="B1505" s="31" t="s">
        <v>1695</v>
      </c>
      <c r="C1505" s="22">
        <v>5279</v>
      </c>
      <c r="D1505" t="s">
        <v>16309</v>
      </c>
      <c r="E1505" s="46">
        <v>41376</v>
      </c>
      <c r="F1505" s="224">
        <f t="shared" si="58"/>
        <v>41407</v>
      </c>
    </row>
    <row r="1506" spans="1:6">
      <c r="A1506" s="22">
        <v>5281</v>
      </c>
      <c r="B1506" s="31" t="s">
        <v>1695</v>
      </c>
      <c r="C1506" s="22">
        <v>5281</v>
      </c>
      <c r="D1506" t="s">
        <v>16312</v>
      </c>
      <c r="E1506" s="46">
        <v>41379</v>
      </c>
      <c r="F1506" s="224">
        <f t="shared" si="58"/>
        <v>41410</v>
      </c>
    </row>
    <row r="1507" spans="1:6">
      <c r="A1507" s="22">
        <v>5282</v>
      </c>
      <c r="B1507" s="31" t="s">
        <v>1695</v>
      </c>
      <c r="C1507" s="22">
        <v>5282</v>
      </c>
      <c r="D1507" t="s">
        <v>16314</v>
      </c>
      <c r="E1507" s="46">
        <v>41375</v>
      </c>
      <c r="F1507" s="224">
        <f t="shared" si="58"/>
        <v>41406</v>
      </c>
    </row>
    <row r="1508" spans="1:6">
      <c r="A1508" s="22">
        <v>5263</v>
      </c>
      <c r="B1508" s="31" t="s">
        <v>13018</v>
      </c>
      <c r="C1508" s="22">
        <v>5263</v>
      </c>
      <c r="D1508" t="s">
        <v>17617</v>
      </c>
      <c r="E1508" s="47">
        <v>41394</v>
      </c>
      <c r="F1508" s="224">
        <f t="shared" si="58"/>
        <v>41425</v>
      </c>
    </row>
    <row r="1509" spans="1:6">
      <c r="A1509" s="22">
        <v>5264</v>
      </c>
      <c r="B1509" s="31" t="s">
        <v>13018</v>
      </c>
      <c r="C1509" s="22">
        <v>5264</v>
      </c>
      <c r="D1509" t="s">
        <v>17619</v>
      </c>
      <c r="E1509" s="47">
        <v>41394</v>
      </c>
      <c r="F1509" s="224">
        <f t="shared" si="58"/>
        <v>41425</v>
      </c>
    </row>
    <row r="1510" spans="1:6">
      <c r="A1510" s="22">
        <v>5256</v>
      </c>
      <c r="B1510" s="11" t="s">
        <v>13048</v>
      </c>
      <c r="C1510" s="22">
        <v>5256</v>
      </c>
      <c r="D1510" t="s">
        <v>15931</v>
      </c>
      <c r="E1510" s="46">
        <v>41366</v>
      </c>
      <c r="F1510" s="224">
        <f t="shared" si="58"/>
        <v>41397</v>
      </c>
    </row>
    <row r="1511" spans="1:6">
      <c r="A1511" s="22">
        <v>5257</v>
      </c>
      <c r="B1511" s="31" t="s">
        <v>13048</v>
      </c>
      <c r="C1511" s="22">
        <v>5257</v>
      </c>
      <c r="D1511" t="s">
        <v>15934</v>
      </c>
      <c r="E1511" s="46">
        <v>41368</v>
      </c>
      <c r="F1511" s="224">
        <f t="shared" si="58"/>
        <v>41399</v>
      </c>
    </row>
    <row r="1512" spans="1:6">
      <c r="A1512" s="22">
        <v>5210</v>
      </c>
      <c r="B1512" s="31" t="s">
        <v>3086</v>
      </c>
      <c r="C1512" s="22">
        <v>5210</v>
      </c>
      <c r="D1512" t="s">
        <v>17621</v>
      </c>
      <c r="E1512" s="46">
        <v>41389</v>
      </c>
      <c r="F1512" s="224">
        <f t="shared" si="58"/>
        <v>41420</v>
      </c>
    </row>
    <row r="1513" spans="1:6">
      <c r="A1513" s="22">
        <v>5203</v>
      </c>
      <c r="B1513" s="11" t="s">
        <v>8323</v>
      </c>
      <c r="C1513" s="22">
        <v>5203</v>
      </c>
      <c r="D1513" t="s">
        <v>17549</v>
      </c>
      <c r="E1513" s="14">
        <v>41387</v>
      </c>
      <c r="F1513" s="224">
        <f t="shared" si="58"/>
        <v>41418</v>
      </c>
    </row>
    <row r="1514" spans="1:6">
      <c r="A1514" s="22">
        <v>5128</v>
      </c>
      <c r="B1514" s="31" t="s">
        <v>13460</v>
      </c>
      <c r="C1514" s="22">
        <v>5128</v>
      </c>
      <c r="D1514" t="s">
        <v>17671</v>
      </c>
      <c r="E1514" s="47">
        <v>41393</v>
      </c>
      <c r="F1514" s="224">
        <f t="shared" si="58"/>
        <v>41424</v>
      </c>
    </row>
    <row r="1515" spans="1:6">
      <c r="A1515" s="22">
        <v>6539</v>
      </c>
      <c r="B1515" s="11" t="s">
        <v>13751</v>
      </c>
      <c r="C1515" s="22">
        <v>6539</v>
      </c>
      <c r="D1515" t="s">
        <v>17552</v>
      </c>
      <c r="E1515" s="19">
        <v>41386</v>
      </c>
      <c r="F1515" s="224">
        <f t="shared" si="58"/>
        <v>41417</v>
      </c>
    </row>
    <row r="1516" spans="1:6">
      <c r="A1516" s="22">
        <v>6544</v>
      </c>
      <c r="B1516" s="11" t="s">
        <v>13871</v>
      </c>
      <c r="C1516" s="22">
        <v>6544</v>
      </c>
      <c r="D1516" t="s">
        <v>17067</v>
      </c>
      <c r="E1516" s="19">
        <v>41382</v>
      </c>
      <c r="F1516" s="224">
        <f t="shared" si="58"/>
        <v>41413</v>
      </c>
    </row>
    <row r="1517" spans="1:6">
      <c r="A1517" s="22">
        <v>6356</v>
      </c>
      <c r="B1517" s="31" t="s">
        <v>13676</v>
      </c>
      <c r="C1517" s="22">
        <v>6356</v>
      </c>
      <c r="D1517" t="s">
        <v>17072</v>
      </c>
      <c r="E1517" s="19">
        <v>41386</v>
      </c>
      <c r="F1517" s="224">
        <f t="shared" si="58"/>
        <v>41417</v>
      </c>
    </row>
    <row r="1518" spans="1:6">
      <c r="A1518" s="22">
        <v>6354</v>
      </c>
      <c r="B1518" s="11" t="s">
        <v>13676</v>
      </c>
      <c r="C1518" s="22">
        <v>6354</v>
      </c>
      <c r="D1518" t="s">
        <v>17556</v>
      </c>
      <c r="E1518" s="19">
        <v>41383</v>
      </c>
      <c r="F1518" s="224">
        <f t="shared" si="58"/>
        <v>41414</v>
      </c>
    </row>
    <row r="1519" spans="1:6">
      <c r="A1519" s="22">
        <v>6353</v>
      </c>
      <c r="B1519" s="31" t="s">
        <v>13676</v>
      </c>
      <c r="C1519" s="22">
        <v>6353</v>
      </c>
      <c r="D1519" t="s">
        <v>17558</v>
      </c>
      <c r="E1519" s="19">
        <v>41386</v>
      </c>
      <c r="F1519" s="224">
        <f t="shared" si="58"/>
        <v>41417</v>
      </c>
    </row>
    <row r="1520" spans="1:6">
      <c r="A1520" s="22">
        <v>6347</v>
      </c>
      <c r="B1520" s="31" t="s">
        <v>13674</v>
      </c>
      <c r="C1520" s="22">
        <v>6347</v>
      </c>
      <c r="D1520" t="s">
        <v>17624</v>
      </c>
      <c r="E1520" s="47">
        <v>41388</v>
      </c>
      <c r="F1520" s="224">
        <f t="shared" si="58"/>
        <v>41419</v>
      </c>
    </row>
    <row r="1521" spans="1:6">
      <c r="A1521" s="22">
        <v>6345</v>
      </c>
      <c r="B1521" s="11" t="s">
        <v>13674</v>
      </c>
      <c r="C1521" s="22">
        <v>6345</v>
      </c>
      <c r="D1521" t="s">
        <v>17627</v>
      </c>
      <c r="E1521" s="46">
        <v>41389</v>
      </c>
      <c r="F1521" s="224">
        <f t="shared" si="58"/>
        <v>41420</v>
      </c>
    </row>
    <row r="1522" spans="1:6">
      <c r="A1522" s="22">
        <v>6344</v>
      </c>
      <c r="B1522" s="11" t="s">
        <v>13674</v>
      </c>
      <c r="C1522" s="22">
        <v>6344</v>
      </c>
      <c r="D1522" t="s">
        <v>17630</v>
      </c>
      <c r="E1522" s="19">
        <v>41389</v>
      </c>
      <c r="F1522" s="224">
        <f t="shared" si="58"/>
        <v>41420</v>
      </c>
    </row>
    <row r="1523" spans="1:6">
      <c r="A1523" s="22">
        <v>6343</v>
      </c>
      <c r="B1523" s="11" t="s">
        <v>13674</v>
      </c>
      <c r="C1523" s="22">
        <v>6343</v>
      </c>
      <c r="D1523" t="s">
        <v>17632</v>
      </c>
      <c r="E1523" s="19">
        <v>41389</v>
      </c>
      <c r="F1523" s="224">
        <f t="shared" si="58"/>
        <v>41420</v>
      </c>
    </row>
    <row r="1524" spans="1:6">
      <c r="A1524" s="22">
        <v>6341</v>
      </c>
      <c r="B1524" s="11" t="s">
        <v>13674</v>
      </c>
      <c r="C1524" s="22">
        <v>6341</v>
      </c>
      <c r="D1524" t="s">
        <v>17635</v>
      </c>
      <c r="E1524" s="19">
        <v>41389</v>
      </c>
      <c r="F1524" s="224">
        <f t="shared" si="58"/>
        <v>41420</v>
      </c>
    </row>
    <row r="1525" spans="1:6">
      <c r="A1525" s="22">
        <v>6357</v>
      </c>
      <c r="B1525" s="31" t="s">
        <v>13690</v>
      </c>
      <c r="C1525" s="22">
        <v>6357</v>
      </c>
      <c r="D1525" t="s">
        <v>17638</v>
      </c>
      <c r="E1525" s="47">
        <v>41389</v>
      </c>
      <c r="F1525" s="224">
        <f t="shared" si="58"/>
        <v>41420</v>
      </c>
    </row>
    <row r="1526" spans="1:6">
      <c r="A1526" s="22">
        <v>6359</v>
      </c>
      <c r="B1526" s="11" t="s">
        <v>13690</v>
      </c>
      <c r="C1526" s="22">
        <v>6359</v>
      </c>
      <c r="D1526" t="s">
        <v>17641</v>
      </c>
      <c r="E1526" s="19">
        <v>41388</v>
      </c>
      <c r="F1526" s="224">
        <f t="shared" si="58"/>
        <v>41419</v>
      </c>
    </row>
    <row r="1527" spans="1:6">
      <c r="A1527" s="22">
        <v>6319</v>
      </c>
      <c r="B1527" s="31" t="s">
        <v>13665</v>
      </c>
      <c r="C1527" s="22">
        <v>6319</v>
      </c>
      <c r="D1527" t="s">
        <v>17561</v>
      </c>
      <c r="E1527" s="19">
        <v>41386</v>
      </c>
      <c r="F1527" s="224">
        <f t="shared" si="58"/>
        <v>41417</v>
      </c>
    </row>
    <row r="1528" spans="1:6">
      <c r="A1528" s="22">
        <v>6320</v>
      </c>
      <c r="B1528" s="31" t="s">
        <v>13665</v>
      </c>
      <c r="C1528" s="22">
        <v>6320</v>
      </c>
      <c r="D1528" t="s">
        <v>17564</v>
      </c>
      <c r="E1528" s="19">
        <v>41386</v>
      </c>
      <c r="F1528" s="224">
        <f t="shared" si="58"/>
        <v>41417</v>
      </c>
    </row>
    <row r="1529" spans="1:6">
      <c r="A1529" s="22">
        <v>6324</v>
      </c>
      <c r="B1529" s="31" t="s">
        <v>13665</v>
      </c>
      <c r="C1529" s="22">
        <v>6324</v>
      </c>
      <c r="D1529" t="s">
        <v>17566</v>
      </c>
      <c r="E1529" s="14">
        <v>41383</v>
      </c>
      <c r="F1529" s="224">
        <f t="shared" si="58"/>
        <v>41414</v>
      </c>
    </row>
    <row r="1530" spans="1:6">
      <c r="A1530" s="22">
        <v>5928</v>
      </c>
      <c r="B1530" s="31" t="s">
        <v>13679</v>
      </c>
      <c r="C1530" s="22">
        <v>5928</v>
      </c>
      <c r="D1530" t="s">
        <v>17677</v>
      </c>
      <c r="E1530" s="47">
        <v>41394</v>
      </c>
      <c r="F1530" s="224">
        <f t="shared" si="58"/>
        <v>41425</v>
      </c>
    </row>
    <row r="1531" spans="1:6">
      <c r="A1531" s="22">
        <v>5927</v>
      </c>
      <c r="B1531" s="31" t="s">
        <v>13679</v>
      </c>
      <c r="C1531" s="22">
        <v>5927</v>
      </c>
      <c r="D1531" t="s">
        <v>17718</v>
      </c>
      <c r="E1531" s="47">
        <v>41394</v>
      </c>
      <c r="F1531" s="224">
        <f t="shared" si="58"/>
        <v>41425</v>
      </c>
    </row>
    <row r="1532" spans="1:6">
      <c r="A1532" s="22">
        <v>5926</v>
      </c>
      <c r="B1532" s="31" t="s">
        <v>13679</v>
      </c>
      <c r="C1532" s="22">
        <v>5926</v>
      </c>
      <c r="D1532" t="s">
        <v>17721</v>
      </c>
      <c r="E1532" s="47">
        <v>41394</v>
      </c>
      <c r="F1532" s="224">
        <f t="shared" si="58"/>
        <v>41425</v>
      </c>
    </row>
    <row r="1533" spans="1:6">
      <c r="A1533" s="22">
        <v>5897</v>
      </c>
      <c r="B1533" s="11" t="s">
        <v>163</v>
      </c>
      <c r="C1533" s="22">
        <v>5897</v>
      </c>
      <c r="D1533" t="s">
        <v>17729</v>
      </c>
      <c r="E1533" s="47">
        <v>41394</v>
      </c>
      <c r="F1533" s="224">
        <f t="shared" si="58"/>
        <v>41425</v>
      </c>
    </row>
    <row r="1534" spans="1:6">
      <c r="A1534" s="22">
        <v>5896</v>
      </c>
      <c r="B1534" s="31" t="s">
        <v>163</v>
      </c>
      <c r="C1534" s="22">
        <v>5896</v>
      </c>
      <c r="D1534" t="s">
        <v>17679</v>
      </c>
      <c r="E1534" s="47">
        <v>41394</v>
      </c>
      <c r="F1534" s="224">
        <f t="shared" si="58"/>
        <v>41425</v>
      </c>
    </row>
    <row r="1535" spans="1:6">
      <c r="A1535" s="22">
        <v>5892</v>
      </c>
      <c r="B1535" s="31" t="s">
        <v>163</v>
      </c>
      <c r="C1535" s="22">
        <v>5892</v>
      </c>
      <c r="D1535" t="s">
        <v>17681</v>
      </c>
      <c r="E1535" s="47">
        <v>41394</v>
      </c>
      <c r="F1535" s="224">
        <f t="shared" si="58"/>
        <v>41425</v>
      </c>
    </row>
    <row r="1536" spans="1:6">
      <c r="A1536" s="22">
        <v>5848</v>
      </c>
      <c r="B1536" s="11" t="s">
        <v>13701</v>
      </c>
      <c r="C1536" s="22">
        <v>5848</v>
      </c>
      <c r="D1536" t="s">
        <v>17644</v>
      </c>
      <c r="E1536" s="19">
        <v>41388</v>
      </c>
      <c r="F1536" s="224">
        <f t="shared" si="58"/>
        <v>41419</v>
      </c>
    </row>
    <row r="1537" spans="1:6">
      <c r="A1537" s="22">
        <v>5849</v>
      </c>
      <c r="B1537" s="31" t="s">
        <v>13701</v>
      </c>
      <c r="C1537" s="22">
        <v>5849</v>
      </c>
      <c r="D1537" t="s">
        <v>17570</v>
      </c>
      <c r="E1537" s="47">
        <v>41387</v>
      </c>
      <c r="F1537" s="224">
        <f t="shared" si="58"/>
        <v>41418</v>
      </c>
    </row>
    <row r="1538" spans="1:6">
      <c r="A1538" s="22">
        <v>5850</v>
      </c>
      <c r="B1538" s="11" t="s">
        <v>13701</v>
      </c>
      <c r="C1538" s="22">
        <v>5850</v>
      </c>
      <c r="D1538" t="s">
        <v>17647</v>
      </c>
      <c r="E1538" s="19">
        <v>41388</v>
      </c>
      <c r="F1538" s="224">
        <f t="shared" si="58"/>
        <v>41419</v>
      </c>
    </row>
    <row r="1539" spans="1:6">
      <c r="A1539" s="22">
        <v>5412</v>
      </c>
      <c r="B1539" s="31" t="s">
        <v>9026</v>
      </c>
      <c r="C1539" s="22">
        <v>5412</v>
      </c>
      <c r="D1539" t="s">
        <v>17573</v>
      </c>
      <c r="E1539" s="19">
        <v>41386</v>
      </c>
      <c r="F1539" s="224">
        <f t="shared" si="58"/>
        <v>41417</v>
      </c>
    </row>
    <row r="1540" spans="1:6">
      <c r="A1540" s="22">
        <v>5411</v>
      </c>
      <c r="B1540" s="11" t="s">
        <v>9026</v>
      </c>
      <c r="C1540" s="22">
        <v>5411</v>
      </c>
      <c r="D1540" t="s">
        <v>17576</v>
      </c>
      <c r="E1540" s="19">
        <v>41387</v>
      </c>
      <c r="F1540" s="224">
        <f t="shared" ref="F1540:F1603" si="59">E1540+31</f>
        <v>41418</v>
      </c>
    </row>
    <row r="1541" spans="1:6">
      <c r="A1541" s="22">
        <v>5410</v>
      </c>
      <c r="B1541" s="11" t="s">
        <v>9026</v>
      </c>
      <c r="C1541" s="22">
        <v>5410</v>
      </c>
      <c r="D1541" t="s">
        <v>17579</v>
      </c>
      <c r="E1541" s="19">
        <v>41388</v>
      </c>
      <c r="F1541" s="224">
        <f t="shared" si="59"/>
        <v>41419</v>
      </c>
    </row>
    <row r="1542" spans="1:6">
      <c r="A1542" s="22">
        <v>5407</v>
      </c>
      <c r="B1542" s="31" t="s">
        <v>9026</v>
      </c>
      <c r="C1542" s="22">
        <v>5407</v>
      </c>
      <c r="D1542" t="s">
        <v>17583</v>
      </c>
      <c r="E1542" s="19">
        <v>41386</v>
      </c>
      <c r="F1542" s="224">
        <f t="shared" si="59"/>
        <v>41417</v>
      </c>
    </row>
    <row r="1543" spans="1:6">
      <c r="A1543" s="22">
        <v>5409</v>
      </c>
      <c r="B1543" s="11" t="s">
        <v>9026</v>
      </c>
      <c r="C1543" s="22">
        <v>5409</v>
      </c>
      <c r="D1543" t="s">
        <v>17585</v>
      </c>
      <c r="E1543" s="19">
        <v>41387</v>
      </c>
      <c r="F1543" s="224">
        <f t="shared" si="59"/>
        <v>41418</v>
      </c>
    </row>
    <row r="1544" spans="1:6">
      <c r="A1544" s="22">
        <v>5444</v>
      </c>
      <c r="B1544" s="31" t="s">
        <v>13727</v>
      </c>
      <c r="C1544" s="22">
        <v>5444</v>
      </c>
      <c r="D1544" t="s">
        <v>17740</v>
      </c>
      <c r="E1544" s="47">
        <v>41394</v>
      </c>
      <c r="F1544" s="224">
        <f t="shared" si="59"/>
        <v>41425</v>
      </c>
    </row>
    <row r="1545" spans="1:6">
      <c r="A1545" s="22">
        <v>5505</v>
      </c>
      <c r="B1545" s="31" t="s">
        <v>13729</v>
      </c>
      <c r="C1545" s="22">
        <v>5505</v>
      </c>
      <c r="D1545" t="s">
        <v>17745</v>
      </c>
      <c r="E1545" s="47">
        <v>41394</v>
      </c>
      <c r="F1545" s="224">
        <f t="shared" si="59"/>
        <v>41425</v>
      </c>
    </row>
    <row r="1546" spans="1:6">
      <c r="A1546" s="22">
        <v>5669</v>
      </c>
      <c r="B1546" s="31" t="s">
        <v>13790</v>
      </c>
      <c r="C1546" s="22">
        <v>5669</v>
      </c>
      <c r="D1546" t="s">
        <v>17685</v>
      </c>
      <c r="E1546" s="47">
        <v>41394</v>
      </c>
      <c r="F1546" s="224">
        <f t="shared" si="59"/>
        <v>41425</v>
      </c>
    </row>
    <row r="1547" spans="1:6">
      <c r="A1547" s="22">
        <v>5670</v>
      </c>
      <c r="B1547" s="31" t="s">
        <v>13790</v>
      </c>
      <c r="C1547" s="22">
        <v>5670</v>
      </c>
      <c r="D1547" t="s">
        <v>17751</v>
      </c>
      <c r="E1547" s="47">
        <v>41394</v>
      </c>
      <c r="F1547" s="224">
        <f t="shared" si="59"/>
        <v>41425</v>
      </c>
    </row>
    <row r="1548" spans="1:6">
      <c r="A1548" s="22">
        <v>5671</v>
      </c>
      <c r="B1548" s="31" t="s">
        <v>13790</v>
      </c>
      <c r="C1548" s="22">
        <v>5671</v>
      </c>
      <c r="D1548" t="s">
        <v>17754</v>
      </c>
      <c r="E1548" s="47">
        <v>41394</v>
      </c>
      <c r="F1548" s="224">
        <f t="shared" si="59"/>
        <v>41425</v>
      </c>
    </row>
    <row r="1549" spans="1:6">
      <c r="A1549" s="22">
        <v>5675</v>
      </c>
      <c r="B1549" s="31" t="s">
        <v>13790</v>
      </c>
      <c r="C1549" s="22">
        <v>5675</v>
      </c>
      <c r="D1549" t="s">
        <v>17757</v>
      </c>
      <c r="E1549" s="47">
        <v>41394</v>
      </c>
      <c r="F1549" s="224">
        <f t="shared" si="59"/>
        <v>41425</v>
      </c>
    </row>
    <row r="1550" spans="1:6">
      <c r="A1550" s="22">
        <v>5703</v>
      </c>
      <c r="B1550" s="31" t="s">
        <v>13790</v>
      </c>
      <c r="C1550" s="22">
        <v>5703</v>
      </c>
      <c r="D1550" t="s">
        <v>17763</v>
      </c>
      <c r="E1550" s="47">
        <v>41394</v>
      </c>
      <c r="F1550" s="224">
        <f t="shared" si="59"/>
        <v>41425</v>
      </c>
    </row>
    <row r="1551" spans="1:6">
      <c r="A1551" s="22">
        <v>5822</v>
      </c>
      <c r="B1551" s="31" t="s">
        <v>1866</v>
      </c>
      <c r="C1551" s="22">
        <v>5822</v>
      </c>
      <c r="D1551" t="s">
        <v>17688</v>
      </c>
      <c r="E1551" s="47">
        <v>41390</v>
      </c>
      <c r="F1551" s="224">
        <f t="shared" si="59"/>
        <v>41421</v>
      </c>
    </row>
    <row r="1552" spans="1:6">
      <c r="A1552" s="22">
        <v>6718</v>
      </c>
      <c r="B1552" s="31" t="s">
        <v>167</v>
      </c>
      <c r="C1552" s="22">
        <v>6718</v>
      </c>
      <c r="D1552" t="s">
        <v>17589</v>
      </c>
      <c r="E1552" s="19">
        <v>41388</v>
      </c>
      <c r="F1552" s="224">
        <f t="shared" si="59"/>
        <v>41419</v>
      </c>
    </row>
    <row r="1553" spans="1:6">
      <c r="A1553" s="22">
        <v>6706</v>
      </c>
      <c r="B1553" s="31" t="s">
        <v>167</v>
      </c>
      <c r="C1553" s="22">
        <v>6706</v>
      </c>
      <c r="D1553" t="s">
        <v>17691</v>
      </c>
      <c r="E1553" s="47">
        <v>41393</v>
      </c>
      <c r="F1553" s="224">
        <f t="shared" si="59"/>
        <v>41424</v>
      </c>
    </row>
    <row r="1554" spans="1:6">
      <c r="A1554" s="22">
        <v>6700</v>
      </c>
      <c r="B1554" s="31" t="s">
        <v>167</v>
      </c>
      <c r="C1554" s="22">
        <v>6700</v>
      </c>
      <c r="D1554" t="s">
        <v>17651</v>
      </c>
      <c r="E1554" s="46">
        <v>41389</v>
      </c>
      <c r="F1554" s="224">
        <f t="shared" si="59"/>
        <v>41420</v>
      </c>
    </row>
    <row r="1555" spans="1:6">
      <c r="A1555" s="22">
        <v>6703</v>
      </c>
      <c r="B1555" s="31" t="s">
        <v>167</v>
      </c>
      <c r="C1555" s="22">
        <v>6703</v>
      </c>
      <c r="D1555" t="s">
        <v>17592</v>
      </c>
      <c r="E1555" s="19">
        <v>41387</v>
      </c>
      <c r="F1555" s="224">
        <f t="shared" si="59"/>
        <v>41418</v>
      </c>
    </row>
    <row r="1556" spans="1:6">
      <c r="A1556" s="22">
        <v>6698</v>
      </c>
      <c r="B1556" s="31" t="s">
        <v>167</v>
      </c>
      <c r="C1556" s="22">
        <v>6698</v>
      </c>
      <c r="D1556" s="16" t="s">
        <v>18000</v>
      </c>
      <c r="E1556" s="47">
        <v>41394</v>
      </c>
      <c r="F1556" s="224">
        <f t="shared" si="59"/>
        <v>41425</v>
      </c>
    </row>
    <row r="1557" spans="1:6">
      <c r="A1557" s="22">
        <v>6697</v>
      </c>
      <c r="B1557" s="31" t="s">
        <v>167</v>
      </c>
      <c r="C1557" s="22">
        <v>6697</v>
      </c>
      <c r="D1557" t="s">
        <v>17654</v>
      </c>
      <c r="E1557" s="47">
        <v>41390</v>
      </c>
      <c r="F1557" s="224">
        <f t="shared" si="59"/>
        <v>41421</v>
      </c>
    </row>
    <row r="1558" spans="1:6">
      <c r="A1558" s="22">
        <v>6695</v>
      </c>
      <c r="B1558" s="31" t="s">
        <v>167</v>
      </c>
      <c r="C1558" s="22">
        <v>6695</v>
      </c>
      <c r="D1558" t="s">
        <v>17656</v>
      </c>
      <c r="E1558" s="47">
        <v>41388</v>
      </c>
      <c r="F1558" s="224">
        <f t="shared" si="59"/>
        <v>41419</v>
      </c>
    </row>
    <row r="1559" spans="1:6">
      <c r="A1559" s="22">
        <v>6690</v>
      </c>
      <c r="B1559" s="31" t="s">
        <v>167</v>
      </c>
      <c r="C1559" s="22">
        <v>6690</v>
      </c>
      <c r="D1559" t="s">
        <v>17695</v>
      </c>
      <c r="E1559" s="47">
        <v>41394</v>
      </c>
      <c r="F1559" s="224">
        <f t="shared" si="59"/>
        <v>41425</v>
      </c>
    </row>
    <row r="1560" spans="1:6">
      <c r="A1560" s="22">
        <v>6689</v>
      </c>
      <c r="B1560" s="31" t="s">
        <v>167</v>
      </c>
      <c r="C1560" s="22">
        <v>6689</v>
      </c>
      <c r="D1560" s="16" t="s">
        <v>18001</v>
      </c>
      <c r="E1560" s="47">
        <v>41394</v>
      </c>
      <c r="F1560" s="224">
        <f t="shared" si="59"/>
        <v>41425</v>
      </c>
    </row>
    <row r="1561" spans="1:6">
      <c r="A1561" s="22">
        <v>6668</v>
      </c>
      <c r="B1561" s="31" t="s">
        <v>167</v>
      </c>
      <c r="C1561" s="22">
        <v>6668</v>
      </c>
      <c r="D1561" t="s">
        <v>17701</v>
      </c>
      <c r="E1561" s="47">
        <v>41394</v>
      </c>
      <c r="F1561" s="224">
        <f t="shared" si="59"/>
        <v>41425</v>
      </c>
    </row>
    <row r="1562" spans="1:6">
      <c r="A1562" s="22">
        <v>6663</v>
      </c>
      <c r="B1562" s="31" t="s">
        <v>167</v>
      </c>
      <c r="C1562" s="22">
        <v>6663</v>
      </c>
      <c r="D1562" t="s">
        <v>17703</v>
      </c>
      <c r="E1562" s="47">
        <v>41390</v>
      </c>
      <c r="F1562" s="224">
        <f t="shared" si="59"/>
        <v>41421</v>
      </c>
    </row>
    <row r="1563" spans="1:6">
      <c r="A1563" s="22">
        <v>6661</v>
      </c>
      <c r="B1563" s="31" t="s">
        <v>167</v>
      </c>
      <c r="C1563" s="22">
        <v>6661</v>
      </c>
      <c r="D1563" t="s">
        <v>17705</v>
      </c>
      <c r="E1563" s="47">
        <v>41393</v>
      </c>
      <c r="F1563" s="224">
        <f t="shared" si="59"/>
        <v>41424</v>
      </c>
    </row>
    <row r="1564" spans="1:6" ht="15.75" thickBot="1">
      <c r="A1564" s="22">
        <v>6657</v>
      </c>
      <c r="B1564" s="31" t="s">
        <v>167</v>
      </c>
      <c r="C1564" s="22">
        <v>6657</v>
      </c>
      <c r="D1564" t="s">
        <v>17709</v>
      </c>
      <c r="E1564" s="47">
        <v>41394</v>
      </c>
      <c r="F1564" s="224">
        <f t="shared" si="59"/>
        <v>41425</v>
      </c>
    </row>
    <row r="1565" spans="1:6">
      <c r="D1565" s="213" t="s">
        <v>19862</v>
      </c>
      <c r="E1565" s="311">
        <v>41449</v>
      </c>
      <c r="F1565" s="224">
        <f t="shared" si="59"/>
        <v>41480</v>
      </c>
    </row>
    <row r="1566" spans="1:6">
      <c r="D1566" s="220" t="s">
        <v>19490</v>
      </c>
      <c r="E1566" s="312">
        <v>41429</v>
      </c>
      <c r="F1566" s="224">
        <f t="shared" si="59"/>
        <v>41460</v>
      </c>
    </row>
    <row r="1567" spans="1:6">
      <c r="D1567" s="220" t="s">
        <v>17727</v>
      </c>
      <c r="E1567" s="312">
        <v>41453</v>
      </c>
      <c r="F1567" s="224">
        <f t="shared" si="59"/>
        <v>41484</v>
      </c>
    </row>
    <row r="1568" spans="1:6">
      <c r="D1568" s="220" t="s">
        <v>19962</v>
      </c>
      <c r="E1568" s="312">
        <v>41452</v>
      </c>
      <c r="F1568" s="224">
        <f t="shared" si="59"/>
        <v>41483</v>
      </c>
    </row>
    <row r="1569" spans="4:6">
      <c r="D1569" s="220" t="s">
        <v>19496</v>
      </c>
      <c r="E1569" s="312">
        <v>41428</v>
      </c>
      <c r="F1569" s="224">
        <f t="shared" si="59"/>
        <v>41459</v>
      </c>
    </row>
    <row r="1570" spans="4:6">
      <c r="D1570" s="220" t="s">
        <v>19902</v>
      </c>
      <c r="E1570" s="312">
        <v>41450</v>
      </c>
      <c r="F1570" s="224">
        <f t="shared" si="59"/>
        <v>41481</v>
      </c>
    </row>
    <row r="1571" spans="4:6">
      <c r="D1571" s="220" t="s">
        <v>20039</v>
      </c>
      <c r="E1571" s="312">
        <v>41452</v>
      </c>
      <c r="F1571" s="224">
        <f t="shared" si="59"/>
        <v>41483</v>
      </c>
    </row>
    <row r="1572" spans="4:6">
      <c r="D1572" s="220" t="s">
        <v>19933</v>
      </c>
      <c r="E1572" s="312">
        <v>41452</v>
      </c>
      <c r="F1572" s="224">
        <f t="shared" si="59"/>
        <v>41483</v>
      </c>
    </row>
    <row r="1573" spans="4:6">
      <c r="D1573" s="220" t="s">
        <v>19770</v>
      </c>
      <c r="E1573" s="312">
        <v>41444</v>
      </c>
      <c r="F1573" s="224">
        <f t="shared" si="59"/>
        <v>41475</v>
      </c>
    </row>
    <row r="1574" spans="4:6">
      <c r="D1574" s="220" t="s">
        <v>19481</v>
      </c>
      <c r="E1574" s="312">
        <v>41428</v>
      </c>
      <c r="F1574" s="224">
        <f t="shared" si="59"/>
        <v>41459</v>
      </c>
    </row>
    <row r="1575" spans="4:6">
      <c r="D1575" s="220" t="s">
        <v>19484</v>
      </c>
      <c r="E1575" s="312">
        <v>41428</v>
      </c>
      <c r="F1575" s="224">
        <f t="shared" si="59"/>
        <v>41459</v>
      </c>
    </row>
    <row r="1576" spans="4:6">
      <c r="D1576" s="220" t="s">
        <v>19487</v>
      </c>
      <c r="E1576" s="312">
        <v>41428</v>
      </c>
      <c r="F1576" s="224">
        <f t="shared" si="59"/>
        <v>41459</v>
      </c>
    </row>
    <row r="1577" spans="4:6">
      <c r="D1577" s="220" t="s">
        <v>19702</v>
      </c>
      <c r="E1577" s="312">
        <v>41438</v>
      </c>
      <c r="F1577" s="224">
        <f t="shared" si="59"/>
        <v>41469</v>
      </c>
    </row>
    <row r="1578" spans="4:6">
      <c r="D1578" s="220" t="s">
        <v>20150</v>
      </c>
      <c r="E1578" s="312">
        <v>41453</v>
      </c>
      <c r="F1578" s="224">
        <f t="shared" si="59"/>
        <v>41484</v>
      </c>
    </row>
    <row r="1579" spans="4:6">
      <c r="D1579" s="220" t="s">
        <v>20153</v>
      </c>
      <c r="E1579" s="312">
        <v>41453</v>
      </c>
      <c r="F1579" s="224">
        <f t="shared" si="59"/>
        <v>41484</v>
      </c>
    </row>
    <row r="1580" spans="4:6">
      <c r="D1580" s="220" t="s">
        <v>7849</v>
      </c>
      <c r="E1580" s="312">
        <v>41453</v>
      </c>
      <c r="F1580" s="224">
        <f t="shared" si="59"/>
        <v>41484</v>
      </c>
    </row>
    <row r="1581" spans="4:6">
      <c r="D1581" s="220" t="s">
        <v>20073</v>
      </c>
      <c r="E1581" s="312">
        <v>41452</v>
      </c>
      <c r="F1581" s="224">
        <f t="shared" si="59"/>
        <v>41483</v>
      </c>
    </row>
    <row r="1582" spans="4:6">
      <c r="D1582" s="220" t="s">
        <v>20118</v>
      </c>
      <c r="E1582" s="312">
        <v>41452</v>
      </c>
      <c r="F1582" s="224">
        <f t="shared" si="59"/>
        <v>41483</v>
      </c>
    </row>
    <row r="1583" spans="4:6">
      <c r="D1583" s="220" t="s">
        <v>18553</v>
      </c>
      <c r="E1583" s="312">
        <v>41453</v>
      </c>
      <c r="F1583" s="224">
        <f t="shared" si="59"/>
        <v>41484</v>
      </c>
    </row>
    <row r="1584" spans="4:6">
      <c r="D1584" s="220" t="s">
        <v>19964</v>
      </c>
      <c r="E1584" s="312">
        <v>41449</v>
      </c>
      <c r="F1584" s="224">
        <f t="shared" si="59"/>
        <v>41480</v>
      </c>
    </row>
    <row r="1585" spans="4:6">
      <c r="D1585" s="220" t="s">
        <v>19967</v>
      </c>
      <c r="E1585" s="312">
        <v>41449</v>
      </c>
      <c r="F1585" s="224">
        <f t="shared" si="59"/>
        <v>41480</v>
      </c>
    </row>
    <row r="1586" spans="4:6">
      <c r="D1586" s="220" t="s">
        <v>19970</v>
      </c>
      <c r="E1586" s="312">
        <v>41449</v>
      </c>
      <c r="F1586" s="224">
        <f t="shared" si="59"/>
        <v>41480</v>
      </c>
    </row>
    <row r="1587" spans="4:6">
      <c r="D1587" s="220" t="s">
        <v>19974</v>
      </c>
      <c r="E1587" s="312">
        <v>41449</v>
      </c>
      <c r="F1587" s="224">
        <f t="shared" si="59"/>
        <v>41480</v>
      </c>
    </row>
    <row r="1588" spans="4:6">
      <c r="D1588" s="220" t="s">
        <v>19526</v>
      </c>
      <c r="E1588" s="312">
        <v>41432</v>
      </c>
      <c r="F1588" s="224">
        <f t="shared" si="59"/>
        <v>41463</v>
      </c>
    </row>
    <row r="1589" spans="4:6">
      <c r="D1589" s="220" t="s">
        <v>19528</v>
      </c>
      <c r="E1589" s="312">
        <v>41429</v>
      </c>
      <c r="F1589" s="224">
        <f t="shared" si="59"/>
        <v>41460</v>
      </c>
    </row>
    <row r="1590" spans="4:6">
      <c r="D1590" s="220" t="s">
        <v>19532</v>
      </c>
      <c r="E1590" s="312">
        <v>41430</v>
      </c>
      <c r="F1590" s="224">
        <f t="shared" si="59"/>
        <v>41461</v>
      </c>
    </row>
    <row r="1591" spans="4:6">
      <c r="D1591" s="220" t="s">
        <v>19535</v>
      </c>
      <c r="E1591" s="312">
        <v>41429</v>
      </c>
      <c r="F1591" s="224">
        <f t="shared" si="59"/>
        <v>41460</v>
      </c>
    </row>
    <row r="1592" spans="4:6">
      <c r="D1592" s="220" t="s">
        <v>19538</v>
      </c>
      <c r="E1592" s="312">
        <v>41429</v>
      </c>
      <c r="F1592" s="224">
        <f t="shared" si="59"/>
        <v>41460</v>
      </c>
    </row>
    <row r="1593" spans="4:6">
      <c r="D1593" s="220" t="s">
        <v>19514</v>
      </c>
      <c r="E1593" s="312">
        <v>41429</v>
      </c>
      <c r="F1593" s="224">
        <f t="shared" si="59"/>
        <v>41460</v>
      </c>
    </row>
    <row r="1594" spans="4:6">
      <c r="D1594" s="220" t="s">
        <v>19417</v>
      </c>
      <c r="E1594" s="312">
        <v>41428</v>
      </c>
      <c r="F1594" s="224">
        <f t="shared" si="59"/>
        <v>41459</v>
      </c>
    </row>
    <row r="1595" spans="4:6">
      <c r="D1595" s="220" t="s">
        <v>19419</v>
      </c>
      <c r="E1595" s="312">
        <v>41428</v>
      </c>
      <c r="F1595" s="224">
        <f t="shared" si="59"/>
        <v>41459</v>
      </c>
    </row>
    <row r="1596" spans="4:6">
      <c r="D1596" s="220" t="s">
        <v>19521</v>
      </c>
      <c r="E1596" s="312">
        <v>41429</v>
      </c>
      <c r="F1596" s="224">
        <f t="shared" si="59"/>
        <v>41460</v>
      </c>
    </row>
    <row r="1597" spans="4:6">
      <c r="D1597" s="220" t="s">
        <v>19524</v>
      </c>
      <c r="E1597" s="312">
        <v>41429</v>
      </c>
      <c r="F1597" s="224">
        <f t="shared" si="59"/>
        <v>41460</v>
      </c>
    </row>
    <row r="1598" spans="4:6">
      <c r="D1598" s="220" t="s">
        <v>19728</v>
      </c>
      <c r="E1598" s="312">
        <v>41443</v>
      </c>
      <c r="F1598" s="224">
        <f t="shared" si="59"/>
        <v>41474</v>
      </c>
    </row>
    <row r="1599" spans="4:6">
      <c r="D1599" s="220" t="s">
        <v>19502</v>
      </c>
      <c r="E1599" s="312">
        <v>41428</v>
      </c>
      <c r="F1599" s="224">
        <f t="shared" si="59"/>
        <v>41459</v>
      </c>
    </row>
    <row r="1600" spans="4:6">
      <c r="D1600" s="220" t="s">
        <v>19505</v>
      </c>
      <c r="E1600" s="312">
        <v>41429</v>
      </c>
      <c r="F1600" s="224">
        <f t="shared" si="59"/>
        <v>41460</v>
      </c>
    </row>
    <row r="1601" spans="4:6">
      <c r="D1601" s="220" t="s">
        <v>19499</v>
      </c>
      <c r="E1601" s="312">
        <v>41428</v>
      </c>
      <c r="F1601" s="224">
        <f t="shared" si="59"/>
        <v>41459</v>
      </c>
    </row>
    <row r="1602" spans="4:6">
      <c r="D1602" s="220" t="s">
        <v>19839</v>
      </c>
      <c r="E1602" s="312">
        <v>41445</v>
      </c>
      <c r="F1602" s="224">
        <f t="shared" si="59"/>
        <v>41476</v>
      </c>
    </row>
    <row r="1603" spans="4:6">
      <c r="D1603" s="220" t="s">
        <v>19842</v>
      </c>
      <c r="E1603" s="312">
        <v>41446</v>
      </c>
      <c r="F1603" s="224">
        <f t="shared" si="59"/>
        <v>41477</v>
      </c>
    </row>
    <row r="1604" spans="4:6">
      <c r="D1604" s="220" t="s">
        <v>19579</v>
      </c>
      <c r="E1604" s="312">
        <v>41452</v>
      </c>
      <c r="F1604" s="224">
        <f t="shared" ref="F1604:F1667" si="60">E1604+31</f>
        <v>41483</v>
      </c>
    </row>
    <row r="1605" spans="4:6">
      <c r="D1605" s="220" t="s">
        <v>19581</v>
      </c>
      <c r="E1605" s="312">
        <v>41453</v>
      </c>
      <c r="F1605" s="224">
        <f t="shared" si="60"/>
        <v>41484</v>
      </c>
    </row>
    <row r="1606" spans="4:6">
      <c r="D1606" s="220" t="s">
        <v>19583</v>
      </c>
      <c r="E1606" s="312">
        <v>41432</v>
      </c>
      <c r="F1606" s="224">
        <f t="shared" si="60"/>
        <v>41463</v>
      </c>
    </row>
    <row r="1607" spans="4:6">
      <c r="D1607" s="220" t="s">
        <v>19586</v>
      </c>
      <c r="E1607" s="312">
        <v>41453</v>
      </c>
      <c r="F1607" s="224">
        <f t="shared" si="60"/>
        <v>41484</v>
      </c>
    </row>
    <row r="1608" spans="4:6">
      <c r="D1608" s="220" t="s">
        <v>19868</v>
      </c>
      <c r="E1608" s="312">
        <v>41444</v>
      </c>
      <c r="F1608" s="224">
        <f t="shared" si="60"/>
        <v>41475</v>
      </c>
    </row>
    <row r="1609" spans="4:6">
      <c r="D1609" s="220" t="s">
        <v>19871</v>
      </c>
      <c r="E1609" s="312">
        <v>41444</v>
      </c>
      <c r="F1609" s="224">
        <f t="shared" si="60"/>
        <v>41475</v>
      </c>
    </row>
    <row r="1610" spans="4:6">
      <c r="D1610" s="220" t="s">
        <v>19874</v>
      </c>
      <c r="E1610" s="312">
        <v>41444</v>
      </c>
      <c r="F1610" s="224">
        <f t="shared" si="60"/>
        <v>41475</v>
      </c>
    </row>
    <row r="1611" spans="4:6">
      <c r="D1611" s="220" t="s">
        <v>20042</v>
      </c>
      <c r="E1611" s="312">
        <v>41452</v>
      </c>
      <c r="F1611" s="224">
        <f t="shared" si="60"/>
        <v>41483</v>
      </c>
    </row>
    <row r="1612" spans="4:6">
      <c r="D1612" s="220" t="s">
        <v>20028</v>
      </c>
      <c r="E1612" s="312">
        <v>41452</v>
      </c>
      <c r="F1612" s="224">
        <f t="shared" si="60"/>
        <v>41483</v>
      </c>
    </row>
    <row r="1613" spans="4:6">
      <c r="D1613" s="220" t="s">
        <v>20015</v>
      </c>
      <c r="E1613" s="312">
        <v>41449</v>
      </c>
      <c r="F1613" s="224">
        <f t="shared" si="60"/>
        <v>41480</v>
      </c>
    </row>
    <row r="1614" spans="4:6">
      <c r="D1614" s="220" t="s">
        <v>20018</v>
      </c>
      <c r="E1614" s="312">
        <v>41449</v>
      </c>
      <c r="F1614" s="224">
        <f t="shared" si="60"/>
        <v>41480</v>
      </c>
    </row>
    <row r="1615" spans="4:6">
      <c r="D1615" s="220" t="s">
        <v>19746</v>
      </c>
      <c r="E1615" s="312">
        <v>41443</v>
      </c>
      <c r="F1615" s="224">
        <f t="shared" si="60"/>
        <v>41474</v>
      </c>
    </row>
    <row r="1616" spans="4:6">
      <c r="D1616" s="220" t="s">
        <v>19774</v>
      </c>
      <c r="E1616" s="312">
        <v>41444</v>
      </c>
      <c r="F1616" s="224">
        <f t="shared" si="60"/>
        <v>41475</v>
      </c>
    </row>
    <row r="1617" spans="4:6">
      <c r="D1617" s="220" t="s">
        <v>20050</v>
      </c>
      <c r="E1617" s="312">
        <v>41452</v>
      </c>
      <c r="F1617" s="224">
        <f t="shared" si="60"/>
        <v>41483</v>
      </c>
    </row>
    <row r="1618" spans="4:6">
      <c r="D1618" s="220" t="s">
        <v>19855</v>
      </c>
      <c r="E1618" s="312">
        <v>41445</v>
      </c>
      <c r="F1618" s="224">
        <f t="shared" si="60"/>
        <v>41476</v>
      </c>
    </row>
    <row r="1619" spans="4:6">
      <c r="D1619" s="220" t="s">
        <v>19924</v>
      </c>
      <c r="E1619" s="312">
        <v>41452</v>
      </c>
      <c r="F1619" s="224">
        <f t="shared" si="60"/>
        <v>41483</v>
      </c>
    </row>
    <row r="1620" spans="4:6">
      <c r="D1620" s="220" t="s">
        <v>20036</v>
      </c>
      <c r="E1620" s="312">
        <v>41449</v>
      </c>
      <c r="F1620" s="224">
        <f t="shared" si="60"/>
        <v>41480</v>
      </c>
    </row>
    <row r="1621" spans="4:6">
      <c r="D1621" s="220" t="s">
        <v>19705</v>
      </c>
      <c r="E1621" s="312">
        <v>41442</v>
      </c>
      <c r="F1621" s="224">
        <f t="shared" si="60"/>
        <v>41473</v>
      </c>
    </row>
    <row r="1622" spans="4:6">
      <c r="D1622" s="220" t="s">
        <v>19708</v>
      </c>
      <c r="E1622" s="312">
        <v>41442</v>
      </c>
      <c r="F1622" s="224">
        <f t="shared" si="60"/>
        <v>41473</v>
      </c>
    </row>
    <row r="1623" spans="4:6">
      <c r="D1623" s="220" t="s">
        <v>19711</v>
      </c>
      <c r="E1623" s="312">
        <v>41439</v>
      </c>
      <c r="F1623" s="224">
        <f t="shared" si="60"/>
        <v>41470</v>
      </c>
    </row>
    <row r="1624" spans="4:6">
      <c r="D1624" s="220" t="s">
        <v>19891</v>
      </c>
      <c r="E1624" s="312">
        <v>41452</v>
      </c>
      <c r="F1624" s="224">
        <f t="shared" si="60"/>
        <v>41483</v>
      </c>
    </row>
    <row r="1625" spans="4:6">
      <c r="D1625" s="220" t="s">
        <v>20064</v>
      </c>
      <c r="E1625" s="312">
        <v>41453</v>
      </c>
      <c r="F1625" s="224">
        <f t="shared" si="60"/>
        <v>41484</v>
      </c>
    </row>
    <row r="1626" spans="4:6">
      <c r="D1626" s="220" t="s">
        <v>20033</v>
      </c>
      <c r="E1626" s="312">
        <v>41452</v>
      </c>
      <c r="F1626" s="224">
        <f t="shared" si="60"/>
        <v>41483</v>
      </c>
    </row>
    <row r="1627" spans="4:6">
      <c r="D1627" s="220" t="s">
        <v>20160</v>
      </c>
      <c r="E1627" s="312">
        <v>41452</v>
      </c>
      <c r="F1627" s="224">
        <f t="shared" si="60"/>
        <v>41483</v>
      </c>
    </row>
    <row r="1628" spans="4:6">
      <c r="D1628" s="220" t="s">
        <v>19990</v>
      </c>
      <c r="E1628" s="312">
        <v>41452</v>
      </c>
      <c r="F1628" s="224">
        <f t="shared" si="60"/>
        <v>41483</v>
      </c>
    </row>
    <row r="1629" spans="4:6">
      <c r="D1629" s="220" t="s">
        <v>19995</v>
      </c>
      <c r="E1629" s="312">
        <v>41452</v>
      </c>
      <c r="F1629" s="224">
        <f t="shared" si="60"/>
        <v>41483</v>
      </c>
    </row>
    <row r="1630" spans="4:6">
      <c r="D1630" s="220" t="s">
        <v>19858</v>
      </c>
      <c r="E1630" s="312">
        <v>41449</v>
      </c>
      <c r="F1630" s="224">
        <f t="shared" si="60"/>
        <v>41480</v>
      </c>
    </row>
    <row r="1631" spans="4:6">
      <c r="D1631" s="220" t="s">
        <v>19860</v>
      </c>
      <c r="E1631" s="312">
        <v>41449</v>
      </c>
      <c r="F1631" s="224">
        <f t="shared" si="60"/>
        <v>41480</v>
      </c>
    </row>
    <row r="1632" spans="4:6">
      <c r="D1632" s="220" t="s">
        <v>19664</v>
      </c>
      <c r="E1632" s="312">
        <v>41437</v>
      </c>
      <c r="F1632" s="224">
        <f t="shared" si="60"/>
        <v>41468</v>
      </c>
    </row>
    <row r="1633" spans="4:6">
      <c r="D1633" s="220" t="s">
        <v>19845</v>
      </c>
      <c r="E1633" s="312">
        <v>41449</v>
      </c>
      <c r="F1633" s="224">
        <f t="shared" si="60"/>
        <v>41480</v>
      </c>
    </row>
    <row r="1634" spans="4:6">
      <c r="D1634" s="220" t="s">
        <v>19848</v>
      </c>
      <c r="E1634" s="312">
        <v>41446</v>
      </c>
      <c r="F1634" s="224">
        <f t="shared" si="60"/>
        <v>41477</v>
      </c>
    </row>
    <row r="1635" spans="4:6">
      <c r="D1635" s="220" t="s">
        <v>19851</v>
      </c>
      <c r="E1635" s="312">
        <v>41449</v>
      </c>
      <c r="F1635" s="224">
        <f t="shared" si="60"/>
        <v>41480</v>
      </c>
    </row>
    <row r="1636" spans="4:6">
      <c r="D1636" s="220" t="s">
        <v>19301</v>
      </c>
      <c r="E1636" s="312">
        <v>41430</v>
      </c>
      <c r="F1636" s="224">
        <f t="shared" si="60"/>
        <v>41461</v>
      </c>
    </row>
    <row r="1637" spans="4:6">
      <c r="D1637" s="220" t="s">
        <v>19894</v>
      </c>
      <c r="E1637" s="312">
        <v>41453</v>
      </c>
      <c r="F1637" s="224">
        <f t="shared" si="60"/>
        <v>41484</v>
      </c>
    </row>
    <row r="1638" spans="4:6">
      <c r="D1638" s="220" t="s">
        <v>19897</v>
      </c>
      <c r="E1638" s="312">
        <v>41452</v>
      </c>
      <c r="F1638" s="224">
        <f t="shared" si="60"/>
        <v>41483</v>
      </c>
    </row>
    <row r="1639" spans="4:6">
      <c r="D1639" s="220" t="s">
        <v>19714</v>
      </c>
      <c r="E1639" s="312">
        <v>41443</v>
      </c>
      <c r="F1639" s="224">
        <f t="shared" si="60"/>
        <v>41474</v>
      </c>
    </row>
    <row r="1640" spans="4:6">
      <c r="D1640" s="220" t="s">
        <v>19721</v>
      </c>
      <c r="E1640" s="312">
        <v>41443</v>
      </c>
      <c r="F1640" s="224">
        <f t="shared" si="60"/>
        <v>41474</v>
      </c>
    </row>
    <row r="1641" spans="4:6">
      <c r="D1641" s="220" t="s">
        <v>19717</v>
      </c>
      <c r="E1641" s="312">
        <v>41439</v>
      </c>
      <c r="F1641" s="224">
        <f t="shared" si="60"/>
        <v>41470</v>
      </c>
    </row>
    <row r="1642" spans="4:6">
      <c r="D1642" s="220" t="s">
        <v>19724</v>
      </c>
      <c r="E1642" s="312">
        <v>41442</v>
      </c>
      <c r="F1642" s="224">
        <f t="shared" si="60"/>
        <v>41473</v>
      </c>
    </row>
    <row r="1643" spans="4:6">
      <c r="D1643" s="220" t="s">
        <v>19726</v>
      </c>
      <c r="E1643" s="312">
        <v>41449</v>
      </c>
      <c r="F1643" s="224">
        <f t="shared" si="60"/>
        <v>41480</v>
      </c>
    </row>
    <row r="1644" spans="4:6">
      <c r="D1644" s="220" t="s">
        <v>19734</v>
      </c>
      <c r="E1644" s="312">
        <v>41438</v>
      </c>
      <c r="F1644" s="224">
        <f t="shared" si="60"/>
        <v>41469</v>
      </c>
    </row>
    <row r="1645" spans="4:6">
      <c r="D1645" s="220" t="s">
        <v>19865</v>
      </c>
      <c r="E1645" s="312">
        <v>41449</v>
      </c>
      <c r="F1645" s="224">
        <f t="shared" si="60"/>
        <v>41480</v>
      </c>
    </row>
    <row r="1646" spans="4:6">
      <c r="D1646" s="220" t="s">
        <v>19593</v>
      </c>
      <c r="E1646" s="312">
        <v>41432</v>
      </c>
      <c r="F1646" s="224">
        <f t="shared" si="60"/>
        <v>41463</v>
      </c>
    </row>
    <row r="1647" spans="4:6">
      <c r="D1647" s="220" t="s">
        <v>19470</v>
      </c>
      <c r="E1647" s="312">
        <v>41430</v>
      </c>
      <c r="F1647" s="224">
        <f t="shared" si="60"/>
        <v>41461</v>
      </c>
    </row>
    <row r="1648" spans="4:6">
      <c r="D1648" s="220" t="s">
        <v>19549</v>
      </c>
      <c r="E1648" s="312">
        <v>41430</v>
      </c>
      <c r="F1648" s="224">
        <f t="shared" si="60"/>
        <v>41461</v>
      </c>
    </row>
    <row r="1649" spans="4:7">
      <c r="D1649" s="220" t="s">
        <v>19472</v>
      </c>
      <c r="E1649" s="312">
        <v>41429</v>
      </c>
      <c r="F1649" s="224">
        <f t="shared" si="60"/>
        <v>41460</v>
      </c>
    </row>
    <row r="1650" spans="4:7">
      <c r="D1650" s="220" t="s">
        <v>19450</v>
      </c>
      <c r="E1650" s="312">
        <v>41429</v>
      </c>
      <c r="F1650" s="224">
        <f t="shared" si="60"/>
        <v>41460</v>
      </c>
    </row>
    <row r="1651" spans="4:7">
      <c r="D1651" s="220" t="s">
        <v>19447</v>
      </c>
      <c r="E1651" s="312">
        <v>41429</v>
      </c>
      <c r="F1651" s="224">
        <f t="shared" si="60"/>
        <v>41460</v>
      </c>
    </row>
    <row r="1652" spans="4:7">
      <c r="D1652" s="220" t="s">
        <v>19443</v>
      </c>
      <c r="E1652" s="312">
        <v>41431</v>
      </c>
      <c r="F1652" s="224">
        <f t="shared" si="60"/>
        <v>41462</v>
      </c>
    </row>
    <row r="1653" spans="4:7">
      <c r="D1653" s="220" t="s">
        <v>18722</v>
      </c>
      <c r="E1653" s="312">
        <v>41450</v>
      </c>
      <c r="F1653" s="224">
        <f t="shared" si="60"/>
        <v>41481</v>
      </c>
    </row>
    <row r="1654" spans="4:7">
      <c r="D1654" s="220" t="s">
        <v>19642</v>
      </c>
      <c r="E1654" s="312">
        <v>41437</v>
      </c>
      <c r="F1654" s="224">
        <f t="shared" si="60"/>
        <v>41468</v>
      </c>
    </row>
    <row r="1655" spans="4:7">
      <c r="D1655" s="220" t="s">
        <v>19645</v>
      </c>
      <c r="E1655" s="312">
        <v>41436</v>
      </c>
      <c r="F1655" s="224">
        <f t="shared" si="60"/>
        <v>41467</v>
      </c>
    </row>
    <row r="1656" spans="4:7">
      <c r="D1656" s="220" t="s">
        <v>19596</v>
      </c>
      <c r="E1656" s="312">
        <v>41432</v>
      </c>
      <c r="F1656" s="224">
        <f t="shared" si="60"/>
        <v>41463</v>
      </c>
    </row>
    <row r="1657" spans="4:7">
      <c r="D1657" s="220" t="s">
        <v>19598</v>
      </c>
      <c r="E1657" s="312">
        <v>41432</v>
      </c>
      <c r="F1657" s="224">
        <f t="shared" si="60"/>
        <v>41463</v>
      </c>
    </row>
    <row r="1658" spans="4:7">
      <c r="D1658" s="220" t="s">
        <v>20070</v>
      </c>
      <c r="E1658" s="312">
        <v>41453</v>
      </c>
      <c r="F1658" s="224">
        <f t="shared" si="60"/>
        <v>41484</v>
      </c>
    </row>
    <row r="1659" spans="4:7">
      <c r="D1659" s="220" t="s">
        <v>19475</v>
      </c>
      <c r="E1659" s="312">
        <v>41429</v>
      </c>
      <c r="F1659" s="224">
        <f t="shared" si="60"/>
        <v>41460</v>
      </c>
    </row>
    <row r="1660" spans="4:7">
      <c r="D1660" s="220" t="s">
        <v>19920</v>
      </c>
      <c r="E1660" s="312">
        <v>41450</v>
      </c>
      <c r="F1660" s="224">
        <f t="shared" si="60"/>
        <v>41481</v>
      </c>
    </row>
    <row r="1661" spans="4:7">
      <c r="D1661" s="220" t="s">
        <v>19648</v>
      </c>
      <c r="E1661" s="312">
        <v>41435</v>
      </c>
      <c r="F1661" s="224">
        <f t="shared" si="60"/>
        <v>41466</v>
      </c>
    </row>
    <row r="1662" spans="4:7">
      <c r="D1662" s="220" t="s">
        <v>19441</v>
      </c>
      <c r="E1662" s="312">
        <v>41431</v>
      </c>
      <c r="F1662" s="224">
        <f t="shared" si="60"/>
        <v>41462</v>
      </c>
    </row>
    <row r="1663" spans="4:7" ht="15.75" thickBot="1">
      <c r="D1663" s="310" t="s">
        <v>20139</v>
      </c>
      <c r="E1663" s="313">
        <v>41453</v>
      </c>
      <c r="F1663" s="224">
        <f t="shared" si="60"/>
        <v>41484</v>
      </c>
    </row>
    <row r="1664" spans="4:7" ht="15.75" thickBot="1">
      <c r="D1664" s="24" t="s">
        <v>8629</v>
      </c>
      <c r="E1664" s="14">
        <v>41207</v>
      </c>
      <c r="F1664" s="16" t="s">
        <v>20195</v>
      </c>
      <c r="G1664" s="16"/>
    </row>
    <row r="1665" spans="4:6">
      <c r="D1665" s="314" t="s">
        <v>18487</v>
      </c>
      <c r="E1665" s="317">
        <v>41404</v>
      </c>
      <c r="F1665" s="224">
        <f t="shared" si="60"/>
        <v>41435</v>
      </c>
    </row>
    <row r="1666" spans="4:6">
      <c r="D1666" s="315" t="s">
        <v>18305</v>
      </c>
      <c r="E1666" s="318">
        <v>41404</v>
      </c>
      <c r="F1666" s="224">
        <f t="shared" si="60"/>
        <v>41435</v>
      </c>
    </row>
    <row r="1667" spans="4:6">
      <c r="D1667" s="315" t="s">
        <v>17743</v>
      </c>
      <c r="E1667" s="318">
        <v>41397</v>
      </c>
      <c r="F1667" s="224">
        <f t="shared" si="60"/>
        <v>41428</v>
      </c>
    </row>
    <row r="1668" spans="4:6">
      <c r="D1668" s="315" t="s">
        <v>17767</v>
      </c>
      <c r="E1668" s="318">
        <v>41396</v>
      </c>
      <c r="F1668" s="224">
        <f t="shared" ref="F1668:F1731" si="61">E1668+31</f>
        <v>41427</v>
      </c>
    </row>
    <row r="1669" spans="4:6">
      <c r="D1669" s="315" t="s">
        <v>17838</v>
      </c>
      <c r="E1669" s="318">
        <v>41396</v>
      </c>
      <c r="F1669" s="224">
        <f t="shared" si="61"/>
        <v>41427</v>
      </c>
    </row>
    <row r="1670" spans="4:6">
      <c r="D1670" s="315" t="s">
        <v>17810</v>
      </c>
      <c r="E1670" s="318">
        <v>41397</v>
      </c>
      <c r="F1670" s="224">
        <f t="shared" si="61"/>
        <v>41428</v>
      </c>
    </row>
    <row r="1671" spans="4:6">
      <c r="D1671" s="315" t="s">
        <v>19315</v>
      </c>
      <c r="E1671" s="318">
        <v>41422</v>
      </c>
      <c r="F1671" s="224">
        <f t="shared" si="61"/>
        <v>41453</v>
      </c>
    </row>
    <row r="1672" spans="4:6">
      <c r="D1672" s="315" t="s">
        <v>18290</v>
      </c>
      <c r="E1672" s="318">
        <v>41401</v>
      </c>
      <c r="F1672" s="224">
        <f t="shared" si="61"/>
        <v>41432</v>
      </c>
    </row>
    <row r="1673" spans="4:6">
      <c r="D1673" s="315" t="s">
        <v>18293</v>
      </c>
      <c r="E1673" s="318">
        <v>41402</v>
      </c>
      <c r="F1673" s="224">
        <f t="shared" si="61"/>
        <v>41433</v>
      </c>
    </row>
    <row r="1674" spans="4:6">
      <c r="D1674" s="315" t="s">
        <v>17738</v>
      </c>
      <c r="E1674" s="318">
        <v>41397</v>
      </c>
      <c r="F1674" s="224">
        <f t="shared" si="61"/>
        <v>41428</v>
      </c>
    </row>
    <row r="1675" spans="4:6">
      <c r="D1675" s="315" t="s">
        <v>17748</v>
      </c>
      <c r="E1675" s="318">
        <v>41396</v>
      </c>
      <c r="F1675" s="224">
        <f t="shared" si="61"/>
        <v>41427</v>
      </c>
    </row>
    <row r="1676" spans="4:6">
      <c r="D1676" s="315" t="s">
        <v>17813</v>
      </c>
      <c r="E1676" s="318">
        <v>41397</v>
      </c>
      <c r="F1676" s="224">
        <f t="shared" si="61"/>
        <v>41428</v>
      </c>
    </row>
    <row r="1677" spans="4:6">
      <c r="D1677" s="315" t="s">
        <v>18626</v>
      </c>
      <c r="E1677" s="318">
        <v>41408</v>
      </c>
      <c r="F1677" s="224">
        <f t="shared" si="61"/>
        <v>41439</v>
      </c>
    </row>
    <row r="1678" spans="4:6">
      <c r="D1678" s="315" t="s">
        <v>19286</v>
      </c>
      <c r="E1678" s="318">
        <v>41419</v>
      </c>
      <c r="F1678" s="224">
        <f t="shared" si="61"/>
        <v>41450</v>
      </c>
    </row>
    <row r="1679" spans="4:6">
      <c r="D1679" s="315" t="s">
        <v>19289</v>
      </c>
      <c r="E1679" s="318">
        <v>41417</v>
      </c>
      <c r="F1679" s="224">
        <f t="shared" si="61"/>
        <v>41448</v>
      </c>
    </row>
    <row r="1680" spans="4:6">
      <c r="D1680" s="315" t="s">
        <v>19292</v>
      </c>
      <c r="E1680" s="318">
        <v>41418</v>
      </c>
      <c r="F1680" s="224">
        <f t="shared" si="61"/>
        <v>41449</v>
      </c>
    </row>
    <row r="1681" spans="4:6">
      <c r="D1681" s="315" t="s">
        <v>18308</v>
      </c>
      <c r="E1681" s="318">
        <v>41402</v>
      </c>
      <c r="F1681" s="224">
        <f t="shared" si="61"/>
        <v>41433</v>
      </c>
    </row>
    <row r="1682" spans="4:6">
      <c r="D1682" s="315" t="s">
        <v>18311</v>
      </c>
      <c r="E1682" s="318">
        <v>41404</v>
      </c>
      <c r="F1682" s="224">
        <f t="shared" si="61"/>
        <v>41435</v>
      </c>
    </row>
    <row r="1683" spans="4:6">
      <c r="D1683" s="315" t="s">
        <v>18629</v>
      </c>
      <c r="E1683" s="318">
        <v>41408</v>
      </c>
      <c r="F1683" s="224">
        <f t="shared" si="61"/>
        <v>41439</v>
      </c>
    </row>
    <row r="1684" spans="4:6">
      <c r="D1684" s="315" t="s">
        <v>18313</v>
      </c>
      <c r="E1684" s="318">
        <v>41409</v>
      </c>
      <c r="F1684" s="224">
        <f t="shared" si="61"/>
        <v>41440</v>
      </c>
    </row>
    <row r="1685" spans="4:6">
      <c r="D1685" s="315" t="s">
        <v>18633</v>
      </c>
      <c r="E1685" s="318">
        <v>41409</v>
      </c>
      <c r="F1685" s="224">
        <f t="shared" si="61"/>
        <v>41440</v>
      </c>
    </row>
    <row r="1686" spans="4:6">
      <c r="D1686" s="315" t="s">
        <v>18315</v>
      </c>
      <c r="E1686" s="318">
        <v>41404</v>
      </c>
      <c r="F1686" s="224">
        <f t="shared" si="61"/>
        <v>41435</v>
      </c>
    </row>
    <row r="1687" spans="4:6">
      <c r="D1687" s="315" t="s">
        <v>18527</v>
      </c>
      <c r="E1687" s="318">
        <v>41404</v>
      </c>
      <c r="F1687" s="224">
        <f t="shared" si="61"/>
        <v>41435</v>
      </c>
    </row>
    <row r="1688" spans="4:6">
      <c r="D1688" s="315" t="s">
        <v>18494</v>
      </c>
      <c r="E1688" s="318">
        <v>41404</v>
      </c>
      <c r="F1688" s="224">
        <f t="shared" si="61"/>
        <v>41435</v>
      </c>
    </row>
    <row r="1689" spans="4:6">
      <c r="D1689" s="315" t="s">
        <v>18636</v>
      </c>
      <c r="E1689" s="318">
        <v>41408</v>
      </c>
      <c r="F1689" s="224">
        <f t="shared" si="61"/>
        <v>41439</v>
      </c>
    </row>
    <row r="1690" spans="4:6">
      <c r="D1690" s="315" t="s">
        <v>18317</v>
      </c>
      <c r="E1690" s="318">
        <v>41404</v>
      </c>
      <c r="F1690" s="224">
        <f t="shared" si="61"/>
        <v>41435</v>
      </c>
    </row>
    <row r="1691" spans="4:6">
      <c r="D1691" s="315" t="s">
        <v>18319</v>
      </c>
      <c r="E1691" s="318">
        <v>41402</v>
      </c>
      <c r="F1691" s="224">
        <f t="shared" si="61"/>
        <v>41433</v>
      </c>
    </row>
    <row r="1692" spans="4:6">
      <c r="D1692" s="315" t="s">
        <v>18641</v>
      </c>
      <c r="E1692" s="318">
        <v>41408</v>
      </c>
      <c r="F1692" s="224">
        <f t="shared" si="61"/>
        <v>41439</v>
      </c>
    </row>
    <row r="1693" spans="4:6">
      <c r="D1693" s="315" t="s">
        <v>18497</v>
      </c>
      <c r="E1693" s="318">
        <v>41408</v>
      </c>
      <c r="F1693" s="224">
        <f t="shared" si="61"/>
        <v>41439</v>
      </c>
    </row>
    <row r="1694" spans="4:6">
      <c r="D1694" s="315" t="s">
        <v>18619</v>
      </c>
      <c r="E1694" s="318">
        <v>41408</v>
      </c>
      <c r="F1694" s="224">
        <f t="shared" si="61"/>
        <v>41439</v>
      </c>
    </row>
    <row r="1695" spans="4:6">
      <c r="D1695" s="315" t="s">
        <v>19321</v>
      </c>
      <c r="E1695" s="318">
        <v>41421</v>
      </c>
      <c r="F1695" s="224">
        <f t="shared" si="61"/>
        <v>41452</v>
      </c>
    </row>
    <row r="1696" spans="4:6">
      <c r="D1696" s="315" t="s">
        <v>18705</v>
      </c>
      <c r="E1696" s="318">
        <v>41414</v>
      </c>
      <c r="F1696" s="224">
        <f t="shared" si="61"/>
        <v>41445</v>
      </c>
    </row>
    <row r="1697" spans="4:6">
      <c r="D1697" s="315" t="s">
        <v>19250</v>
      </c>
      <c r="E1697" s="318">
        <v>41417</v>
      </c>
      <c r="F1697" s="224">
        <f t="shared" si="61"/>
        <v>41448</v>
      </c>
    </row>
    <row r="1698" spans="4:6">
      <c r="D1698" s="315" t="s">
        <v>18647</v>
      </c>
      <c r="E1698" s="318">
        <v>41409</v>
      </c>
      <c r="F1698" s="224">
        <f t="shared" si="61"/>
        <v>41440</v>
      </c>
    </row>
    <row r="1699" spans="4:6">
      <c r="D1699" s="315" t="s">
        <v>18715</v>
      </c>
      <c r="E1699" s="318">
        <v>41410</v>
      </c>
      <c r="F1699" s="224">
        <f t="shared" si="61"/>
        <v>41441</v>
      </c>
    </row>
    <row r="1700" spans="4:6">
      <c r="D1700" s="315" t="s">
        <v>19254</v>
      </c>
      <c r="E1700" s="318">
        <v>41416</v>
      </c>
      <c r="F1700" s="224">
        <f t="shared" si="61"/>
        <v>41447</v>
      </c>
    </row>
    <row r="1701" spans="4:6">
      <c r="D1701" s="315" t="s">
        <v>19257</v>
      </c>
      <c r="E1701" s="318">
        <v>41416</v>
      </c>
      <c r="F1701" s="224">
        <f t="shared" si="61"/>
        <v>41447</v>
      </c>
    </row>
    <row r="1702" spans="4:6">
      <c r="D1702" s="315" t="s">
        <v>19260</v>
      </c>
      <c r="E1702" s="318">
        <v>41416</v>
      </c>
      <c r="F1702" s="224">
        <f t="shared" si="61"/>
        <v>41447</v>
      </c>
    </row>
    <row r="1703" spans="4:6">
      <c r="D1703" s="315" t="s">
        <v>19263</v>
      </c>
      <c r="E1703" s="318">
        <v>41415</v>
      </c>
      <c r="F1703" s="224">
        <f t="shared" si="61"/>
        <v>41446</v>
      </c>
    </row>
    <row r="1704" spans="4:6">
      <c r="D1704" s="315" t="s">
        <v>18664</v>
      </c>
      <c r="E1704" s="318">
        <v>41409</v>
      </c>
      <c r="F1704" s="224">
        <f t="shared" si="61"/>
        <v>41440</v>
      </c>
    </row>
    <row r="1705" spans="4:6">
      <c r="D1705" s="315" t="s">
        <v>18718</v>
      </c>
      <c r="E1705" s="318">
        <v>41411</v>
      </c>
      <c r="F1705" s="224">
        <f t="shared" si="61"/>
        <v>41442</v>
      </c>
    </row>
    <row r="1706" spans="4:6">
      <c r="D1706" s="22" t="s">
        <v>18572</v>
      </c>
      <c r="E1706" s="318">
        <v>41414</v>
      </c>
      <c r="F1706" s="224">
        <f t="shared" si="61"/>
        <v>41445</v>
      </c>
    </row>
    <row r="1707" spans="4:6">
      <c r="D1707" s="315" t="s">
        <v>19266</v>
      </c>
      <c r="E1707" s="318">
        <v>41416</v>
      </c>
      <c r="F1707" s="224">
        <f t="shared" si="61"/>
        <v>41447</v>
      </c>
    </row>
    <row r="1708" spans="4:6">
      <c r="D1708" s="315" t="s">
        <v>19269</v>
      </c>
      <c r="E1708" s="318">
        <v>41417</v>
      </c>
      <c r="F1708" s="224">
        <f t="shared" si="61"/>
        <v>41448</v>
      </c>
    </row>
    <row r="1709" spans="4:6">
      <c r="D1709" s="315" t="s">
        <v>19273</v>
      </c>
      <c r="E1709" s="318">
        <v>41419</v>
      </c>
      <c r="F1709" s="224">
        <f t="shared" si="61"/>
        <v>41450</v>
      </c>
    </row>
    <row r="1710" spans="4:6">
      <c r="D1710" s="315" t="s">
        <v>19310</v>
      </c>
      <c r="E1710" s="318">
        <v>41423</v>
      </c>
      <c r="F1710" s="224">
        <f t="shared" si="61"/>
        <v>41454</v>
      </c>
    </row>
    <row r="1711" spans="4:6">
      <c r="D1711" s="315" t="s">
        <v>17774</v>
      </c>
      <c r="E1711" s="318">
        <v>41396</v>
      </c>
      <c r="F1711" s="224">
        <f t="shared" si="61"/>
        <v>41427</v>
      </c>
    </row>
    <row r="1712" spans="4:6">
      <c r="D1712" s="315" t="s">
        <v>17847</v>
      </c>
      <c r="E1712" s="318">
        <v>41397</v>
      </c>
      <c r="F1712" s="224">
        <f t="shared" si="61"/>
        <v>41428</v>
      </c>
    </row>
    <row r="1713" spans="4:6">
      <c r="D1713" s="315" t="s">
        <v>19387</v>
      </c>
      <c r="E1713" s="318">
        <v>41423</v>
      </c>
      <c r="F1713" s="224">
        <f t="shared" si="61"/>
        <v>41454</v>
      </c>
    </row>
    <row r="1714" spans="4:6">
      <c r="D1714" s="315" t="s">
        <v>17699</v>
      </c>
      <c r="E1714" s="318">
        <v>41396</v>
      </c>
      <c r="F1714" s="224">
        <f t="shared" si="61"/>
        <v>41427</v>
      </c>
    </row>
    <row r="1715" spans="4:6">
      <c r="D1715" s="315" t="s">
        <v>19384</v>
      </c>
      <c r="E1715" s="318">
        <v>41423</v>
      </c>
      <c r="F1715" s="224">
        <f t="shared" si="61"/>
        <v>41454</v>
      </c>
    </row>
    <row r="1716" spans="4:6">
      <c r="D1716" s="315" t="s">
        <v>19379</v>
      </c>
      <c r="E1716" s="318">
        <v>41423</v>
      </c>
      <c r="F1716" s="224">
        <f t="shared" si="61"/>
        <v>41454</v>
      </c>
    </row>
    <row r="1717" spans="4:6">
      <c r="D1717" s="315" t="s">
        <v>19376</v>
      </c>
      <c r="E1717" s="318">
        <v>41423</v>
      </c>
      <c r="F1717" s="224">
        <f t="shared" si="61"/>
        <v>41454</v>
      </c>
    </row>
    <row r="1718" spans="4:6">
      <c r="D1718" s="315" t="s">
        <v>17842</v>
      </c>
      <c r="E1718" s="318">
        <v>41397</v>
      </c>
      <c r="F1718" s="224">
        <f t="shared" si="61"/>
        <v>41428</v>
      </c>
    </row>
    <row r="1719" spans="4:6" ht="15.75" thickBot="1">
      <c r="D1719" s="316" t="s">
        <v>18449</v>
      </c>
      <c r="E1719" s="319">
        <v>41403</v>
      </c>
      <c r="F1719" s="224">
        <f t="shared" si="61"/>
        <v>41434</v>
      </c>
    </row>
    <row r="1720" spans="4:6">
      <c r="D1720" s="213" t="s">
        <v>8282</v>
      </c>
      <c r="E1720" s="311">
        <v>41411</v>
      </c>
      <c r="F1720" s="224">
        <f t="shared" si="61"/>
        <v>41442</v>
      </c>
    </row>
    <row r="1721" spans="4:6">
      <c r="D1721" s="220" t="s">
        <v>19204</v>
      </c>
      <c r="E1721" s="312">
        <v>41414</v>
      </c>
      <c r="F1721" s="224">
        <f t="shared" si="61"/>
        <v>41445</v>
      </c>
    </row>
    <row r="1722" spans="4:6">
      <c r="D1722" s="220" t="s">
        <v>17783</v>
      </c>
      <c r="E1722" s="312">
        <v>41396</v>
      </c>
      <c r="F1722" s="224">
        <f t="shared" si="61"/>
        <v>41427</v>
      </c>
    </row>
    <row r="1723" spans="4:6">
      <c r="D1723" s="220" t="s">
        <v>17736</v>
      </c>
      <c r="E1723" s="312">
        <v>41396</v>
      </c>
      <c r="F1723" s="224">
        <f t="shared" si="61"/>
        <v>41427</v>
      </c>
    </row>
    <row r="1724" spans="4:6">
      <c r="D1724" s="220" t="s">
        <v>17804</v>
      </c>
      <c r="E1724" s="312">
        <v>41397</v>
      </c>
      <c r="F1724" s="224">
        <f t="shared" si="61"/>
        <v>41428</v>
      </c>
    </row>
    <row r="1725" spans="4:6">
      <c r="D1725" s="220" t="s">
        <v>17801</v>
      </c>
      <c r="E1725" s="312">
        <v>41396</v>
      </c>
      <c r="F1725" s="224">
        <f t="shared" si="61"/>
        <v>41427</v>
      </c>
    </row>
    <row r="1726" spans="4:6">
      <c r="D1726" s="220" t="s">
        <v>18483</v>
      </c>
      <c r="E1726" s="312">
        <v>41404</v>
      </c>
      <c r="F1726" s="224">
        <f t="shared" si="61"/>
        <v>41435</v>
      </c>
    </row>
    <row r="1727" spans="4:6">
      <c r="D1727" s="220" t="s">
        <v>18510</v>
      </c>
      <c r="E1727" s="312">
        <v>41404</v>
      </c>
      <c r="F1727" s="224">
        <f t="shared" si="61"/>
        <v>41435</v>
      </c>
    </row>
    <row r="1728" spans="4:6">
      <c r="D1728" s="220" t="s">
        <v>18485</v>
      </c>
      <c r="E1728" s="312">
        <v>41404</v>
      </c>
      <c r="F1728" s="224">
        <f t="shared" si="61"/>
        <v>41435</v>
      </c>
    </row>
    <row r="1729" spans="4:6">
      <c r="D1729" s="220" t="s">
        <v>17792</v>
      </c>
      <c r="E1729" s="312">
        <v>41397</v>
      </c>
      <c r="F1729" s="224">
        <f t="shared" si="61"/>
        <v>41428</v>
      </c>
    </row>
    <row r="1730" spans="4:6">
      <c r="D1730" s="220" t="s">
        <v>17889</v>
      </c>
      <c r="E1730" s="312">
        <v>41400</v>
      </c>
      <c r="F1730" s="224">
        <f t="shared" si="61"/>
        <v>41431</v>
      </c>
    </row>
    <row r="1731" spans="4:6">
      <c r="D1731" s="220" t="s">
        <v>17789</v>
      </c>
      <c r="E1731" s="312">
        <v>41397</v>
      </c>
      <c r="F1731" s="224">
        <f t="shared" si="61"/>
        <v>41428</v>
      </c>
    </row>
    <row r="1732" spans="4:6">
      <c r="D1732" s="220" t="s">
        <v>17786</v>
      </c>
      <c r="E1732" s="312">
        <v>41396</v>
      </c>
      <c r="F1732" s="224">
        <f t="shared" ref="F1732:F1795" si="62">E1732+31</f>
        <v>41427</v>
      </c>
    </row>
    <row r="1733" spans="4:6">
      <c r="D1733" s="220" t="s">
        <v>19408</v>
      </c>
      <c r="E1733" s="312">
        <v>41423</v>
      </c>
      <c r="F1733" s="224">
        <f t="shared" si="62"/>
        <v>41454</v>
      </c>
    </row>
    <row r="1734" spans="4:6">
      <c r="D1734" s="220" t="s">
        <v>19411</v>
      </c>
      <c r="E1734" s="312">
        <v>41423</v>
      </c>
      <c r="F1734" s="224">
        <f t="shared" si="62"/>
        <v>41454</v>
      </c>
    </row>
    <row r="1735" spans="4:6">
      <c r="D1735" s="220" t="s">
        <v>19293</v>
      </c>
      <c r="E1735" s="312">
        <v>41419</v>
      </c>
      <c r="F1735" s="224">
        <f t="shared" si="62"/>
        <v>41450</v>
      </c>
    </row>
    <row r="1736" spans="4:6">
      <c r="D1736" s="220" t="s">
        <v>18504</v>
      </c>
      <c r="E1736" s="312">
        <v>41404</v>
      </c>
      <c r="F1736" s="224">
        <f t="shared" si="62"/>
        <v>41435</v>
      </c>
    </row>
    <row r="1737" spans="4:6">
      <c r="D1737" s="220" t="s">
        <v>18284</v>
      </c>
      <c r="E1737" s="312">
        <v>41402</v>
      </c>
      <c r="F1737" s="224">
        <f t="shared" si="62"/>
        <v>41433</v>
      </c>
    </row>
    <row r="1738" spans="4:6">
      <c r="D1738" s="220" t="s">
        <v>18287</v>
      </c>
      <c r="E1738" s="312">
        <v>41402</v>
      </c>
      <c r="F1738" s="224">
        <f t="shared" si="62"/>
        <v>41433</v>
      </c>
    </row>
    <row r="1739" spans="4:6">
      <c r="D1739" s="220" t="s">
        <v>18480</v>
      </c>
      <c r="E1739" s="312">
        <v>41403</v>
      </c>
      <c r="F1739" s="224">
        <f t="shared" si="62"/>
        <v>41434</v>
      </c>
    </row>
    <row r="1740" spans="4:6">
      <c r="D1740" s="220" t="s">
        <v>17074</v>
      </c>
      <c r="E1740" s="312">
        <v>41407</v>
      </c>
      <c r="F1740" s="224">
        <f t="shared" si="62"/>
        <v>41438</v>
      </c>
    </row>
    <row r="1741" spans="4:6">
      <c r="D1741" s="220" t="s">
        <v>19327</v>
      </c>
      <c r="E1741" s="312">
        <v>41422</v>
      </c>
      <c r="F1741" s="224">
        <f t="shared" si="62"/>
        <v>41453</v>
      </c>
    </row>
    <row r="1742" spans="4:6">
      <c r="D1742" s="220" t="s">
        <v>17799</v>
      </c>
      <c r="E1742" s="312">
        <v>41397</v>
      </c>
      <c r="F1742" s="224">
        <f t="shared" si="62"/>
        <v>41428</v>
      </c>
    </row>
    <row r="1743" spans="4:6">
      <c r="D1743" s="220" t="s">
        <v>17796</v>
      </c>
      <c r="E1743" s="312">
        <v>41397</v>
      </c>
      <c r="F1743" s="224">
        <f t="shared" si="62"/>
        <v>41428</v>
      </c>
    </row>
    <row r="1744" spans="4:6">
      <c r="D1744" s="220" t="s">
        <v>19312</v>
      </c>
      <c r="E1744" s="312">
        <v>41421</v>
      </c>
      <c r="F1744" s="224">
        <f t="shared" si="62"/>
        <v>41452</v>
      </c>
    </row>
    <row r="1745" spans="4:6">
      <c r="D1745" s="220" t="s">
        <v>20640</v>
      </c>
      <c r="E1745" s="312">
        <v>41410</v>
      </c>
      <c r="F1745" s="224">
        <f t="shared" si="62"/>
        <v>41441</v>
      </c>
    </row>
    <row r="1746" spans="4:6">
      <c r="D1746" s="220" t="s">
        <v>17733</v>
      </c>
      <c r="E1746" s="312">
        <v>41400</v>
      </c>
      <c r="F1746" s="224">
        <f t="shared" si="62"/>
        <v>41431</v>
      </c>
    </row>
    <row r="1747" spans="4:6">
      <c r="D1747" s="220" t="s">
        <v>18507</v>
      </c>
      <c r="E1747" s="312">
        <v>41407</v>
      </c>
      <c r="F1747" s="224">
        <f t="shared" si="62"/>
        <v>41438</v>
      </c>
    </row>
    <row r="1748" spans="4:6">
      <c r="D1748" s="220" t="s">
        <v>17725</v>
      </c>
      <c r="E1748" s="312">
        <v>41396</v>
      </c>
      <c r="F1748" s="224">
        <f t="shared" si="62"/>
        <v>41427</v>
      </c>
    </row>
    <row r="1749" spans="4:6">
      <c r="D1749" s="220" t="s">
        <v>18490</v>
      </c>
      <c r="E1749" s="312">
        <v>41404</v>
      </c>
      <c r="F1749" s="224">
        <f t="shared" si="62"/>
        <v>41435</v>
      </c>
    </row>
    <row r="1750" spans="4:6">
      <c r="D1750" s="220" t="s">
        <v>18583</v>
      </c>
      <c r="E1750" s="312">
        <v>41409</v>
      </c>
      <c r="F1750" s="224">
        <f t="shared" si="62"/>
        <v>41440</v>
      </c>
    </row>
    <row r="1751" spans="4:6">
      <c r="D1751" s="220" t="s">
        <v>18586</v>
      </c>
      <c r="E1751" s="312">
        <v>41410</v>
      </c>
      <c r="F1751" s="224">
        <f t="shared" si="62"/>
        <v>41441</v>
      </c>
    </row>
    <row r="1752" spans="4:6">
      <c r="D1752" s="220" t="s">
        <v>18589</v>
      </c>
      <c r="E1752" s="312">
        <v>41410</v>
      </c>
      <c r="F1752" s="224">
        <f t="shared" si="62"/>
        <v>41441</v>
      </c>
    </row>
    <row r="1753" spans="4:6">
      <c r="D1753" s="220" t="s">
        <v>19348</v>
      </c>
      <c r="E1753" s="312">
        <v>41421</v>
      </c>
      <c r="F1753" s="224">
        <f t="shared" si="62"/>
        <v>41452</v>
      </c>
    </row>
    <row r="1754" spans="4:6">
      <c r="D1754" s="220" t="s">
        <v>18702</v>
      </c>
      <c r="E1754" s="312">
        <v>41411</v>
      </c>
      <c r="F1754" s="224">
        <f t="shared" si="62"/>
        <v>41442</v>
      </c>
    </row>
    <row r="1755" spans="4:6">
      <c r="D1755" s="220" t="s">
        <v>18594</v>
      </c>
      <c r="E1755" s="312">
        <v>41409</v>
      </c>
      <c r="F1755" s="224">
        <f t="shared" si="62"/>
        <v>41440</v>
      </c>
    </row>
    <row r="1756" spans="4:6">
      <c r="D1756" s="220" t="s">
        <v>18597</v>
      </c>
      <c r="E1756" s="312">
        <v>41407</v>
      </c>
      <c r="F1756" s="224">
        <f t="shared" si="62"/>
        <v>41438</v>
      </c>
    </row>
    <row r="1757" spans="4:6">
      <c r="D1757" s="220" t="s">
        <v>18516</v>
      </c>
      <c r="E1757" s="312">
        <v>41407</v>
      </c>
      <c r="F1757" s="224">
        <f t="shared" si="62"/>
        <v>41438</v>
      </c>
    </row>
    <row r="1758" spans="4:6">
      <c r="D1758" s="220" t="s">
        <v>18518</v>
      </c>
      <c r="E1758" s="312">
        <v>41408</v>
      </c>
      <c r="F1758" s="224">
        <f t="shared" si="62"/>
        <v>41439</v>
      </c>
    </row>
    <row r="1759" spans="4:6">
      <c r="D1759" s="220" t="s">
        <v>18520</v>
      </c>
      <c r="E1759" s="312">
        <v>41415</v>
      </c>
      <c r="F1759" s="224">
        <f t="shared" si="62"/>
        <v>41446</v>
      </c>
    </row>
    <row r="1760" spans="4:6">
      <c r="D1760" s="220" t="s">
        <v>18523</v>
      </c>
      <c r="E1760" s="312">
        <v>41407</v>
      </c>
      <c r="F1760" s="224">
        <f t="shared" si="62"/>
        <v>41438</v>
      </c>
    </row>
    <row r="1761" spans="4:6">
      <c r="D1761" s="220" t="s">
        <v>18602</v>
      </c>
      <c r="E1761" s="312">
        <v>41408</v>
      </c>
      <c r="F1761" s="224">
        <f t="shared" si="62"/>
        <v>41439</v>
      </c>
    </row>
    <row r="1762" spans="4:6">
      <c r="D1762" s="220" t="s">
        <v>18605</v>
      </c>
      <c r="E1762" s="312">
        <v>41408</v>
      </c>
      <c r="F1762" s="224">
        <f t="shared" si="62"/>
        <v>41439</v>
      </c>
    </row>
    <row r="1763" spans="4:6">
      <c r="D1763" s="220" t="s">
        <v>18608</v>
      </c>
      <c r="E1763" s="312">
        <v>41408</v>
      </c>
      <c r="F1763" s="224">
        <f t="shared" si="62"/>
        <v>41439</v>
      </c>
    </row>
    <row r="1764" spans="4:6">
      <c r="D1764" s="220" t="s">
        <v>18611</v>
      </c>
      <c r="E1764" s="312">
        <v>41408</v>
      </c>
      <c r="F1764" s="224">
        <f t="shared" si="62"/>
        <v>41439</v>
      </c>
    </row>
    <row r="1765" spans="4:6">
      <c r="D1765" s="220" t="s">
        <v>18615</v>
      </c>
      <c r="E1765" s="312">
        <v>41409</v>
      </c>
      <c r="F1765" s="224">
        <f t="shared" si="62"/>
        <v>41440</v>
      </c>
    </row>
    <row r="1766" spans="4:6">
      <c r="D1766" s="220" t="s">
        <v>19280</v>
      </c>
      <c r="E1766" s="312">
        <v>41416</v>
      </c>
      <c r="F1766" s="224">
        <f t="shared" si="62"/>
        <v>41447</v>
      </c>
    </row>
    <row r="1767" spans="4:6">
      <c r="D1767" s="220" t="s">
        <v>19283</v>
      </c>
      <c r="E1767" s="312">
        <v>41416</v>
      </c>
      <c r="F1767" s="224">
        <f t="shared" si="62"/>
        <v>41447</v>
      </c>
    </row>
    <row r="1768" spans="4:6">
      <c r="D1768" s="220" t="s">
        <v>17816</v>
      </c>
      <c r="E1768" s="312">
        <v>41397</v>
      </c>
      <c r="F1768" s="224">
        <f t="shared" si="62"/>
        <v>41428</v>
      </c>
    </row>
    <row r="1769" spans="4:6">
      <c r="D1769" s="220" t="s">
        <v>17819</v>
      </c>
      <c r="E1769" s="312">
        <v>41396</v>
      </c>
      <c r="F1769" s="224">
        <f t="shared" si="62"/>
        <v>41427</v>
      </c>
    </row>
    <row r="1770" spans="4:6">
      <c r="D1770" s="220" t="s">
        <v>18298</v>
      </c>
      <c r="E1770" s="312">
        <v>41402</v>
      </c>
      <c r="F1770" s="224">
        <f t="shared" si="62"/>
        <v>41433</v>
      </c>
    </row>
    <row r="1771" spans="4:6">
      <c r="D1771" s="220" t="s">
        <v>17822</v>
      </c>
      <c r="E1771" s="312">
        <v>41397</v>
      </c>
      <c r="F1771" s="224">
        <f t="shared" si="62"/>
        <v>41428</v>
      </c>
    </row>
    <row r="1772" spans="4:6">
      <c r="D1772" s="220" t="s">
        <v>18301</v>
      </c>
      <c r="E1772" s="312">
        <v>41402</v>
      </c>
      <c r="F1772" s="224">
        <f t="shared" si="62"/>
        <v>41433</v>
      </c>
    </row>
    <row r="1773" spans="4:6">
      <c r="D1773" s="220" t="s">
        <v>17825</v>
      </c>
      <c r="E1773" s="312">
        <v>41397</v>
      </c>
      <c r="F1773" s="224">
        <f t="shared" si="62"/>
        <v>41428</v>
      </c>
    </row>
    <row r="1774" spans="4:6">
      <c r="D1774" s="220" t="s">
        <v>17827</v>
      </c>
      <c r="E1774" s="312">
        <v>41400</v>
      </c>
      <c r="F1774" s="224">
        <f t="shared" si="62"/>
        <v>41431</v>
      </c>
    </row>
    <row r="1775" spans="4:6">
      <c r="D1775" s="220" t="s">
        <v>17760</v>
      </c>
      <c r="E1775" s="312">
        <v>41396</v>
      </c>
      <c r="F1775" s="224">
        <f t="shared" si="62"/>
        <v>41427</v>
      </c>
    </row>
    <row r="1776" spans="4:6">
      <c r="D1776" s="220" t="s">
        <v>17915</v>
      </c>
      <c r="E1776" s="312">
        <v>41400</v>
      </c>
      <c r="F1776" s="224">
        <f t="shared" si="62"/>
        <v>41431</v>
      </c>
    </row>
    <row r="1777" spans="4:6">
      <c r="D1777" s="220" t="s">
        <v>17830</v>
      </c>
      <c r="E1777" s="312">
        <v>41397</v>
      </c>
      <c r="F1777" s="224">
        <f t="shared" si="62"/>
        <v>41428</v>
      </c>
    </row>
    <row r="1778" spans="4:6">
      <c r="D1778" s="220" t="s">
        <v>20639</v>
      </c>
      <c r="E1778" s="312">
        <v>41401</v>
      </c>
      <c r="F1778" s="224">
        <f t="shared" si="62"/>
        <v>41432</v>
      </c>
    </row>
    <row r="1779" spans="4:6">
      <c r="D1779" s="220" t="s">
        <v>17834</v>
      </c>
      <c r="E1779" s="312">
        <v>41397</v>
      </c>
      <c r="F1779" s="224">
        <f t="shared" si="62"/>
        <v>41428</v>
      </c>
    </row>
    <row r="1780" spans="4:6">
      <c r="D1780" s="220" t="s">
        <v>18535</v>
      </c>
      <c r="E1780" s="312">
        <v>41404</v>
      </c>
      <c r="F1780" s="224">
        <f t="shared" si="62"/>
        <v>41435</v>
      </c>
    </row>
    <row r="1781" spans="4:6">
      <c r="D1781" s="220" t="s">
        <v>18538</v>
      </c>
      <c r="E1781" s="312">
        <v>41404</v>
      </c>
      <c r="F1781" s="224">
        <f t="shared" si="62"/>
        <v>41435</v>
      </c>
    </row>
    <row r="1782" spans="4:6">
      <c r="D1782" s="220" t="s">
        <v>18541</v>
      </c>
      <c r="E1782" s="312">
        <v>41407</v>
      </c>
      <c r="F1782" s="224">
        <f t="shared" si="62"/>
        <v>41438</v>
      </c>
    </row>
    <row r="1783" spans="4:6">
      <c r="D1783" s="220" t="s">
        <v>18544</v>
      </c>
      <c r="E1783" s="312">
        <v>41404</v>
      </c>
      <c r="F1783" s="224">
        <f t="shared" si="62"/>
        <v>41435</v>
      </c>
    </row>
    <row r="1784" spans="4:6">
      <c r="D1784" s="220" t="s">
        <v>18547</v>
      </c>
      <c r="E1784" s="312">
        <v>41408</v>
      </c>
      <c r="F1784" s="224">
        <f t="shared" si="62"/>
        <v>41439</v>
      </c>
    </row>
    <row r="1785" spans="4:6">
      <c r="D1785" s="220" t="s">
        <v>18550</v>
      </c>
      <c r="E1785" s="312">
        <v>41404</v>
      </c>
      <c r="F1785" s="224">
        <f t="shared" si="62"/>
        <v>41435</v>
      </c>
    </row>
    <row r="1786" spans="4:6">
      <c r="D1786" s="220" t="s">
        <v>18555</v>
      </c>
      <c r="E1786" s="312">
        <v>41407</v>
      </c>
      <c r="F1786" s="224">
        <f t="shared" si="62"/>
        <v>41438</v>
      </c>
    </row>
    <row r="1787" spans="4:6">
      <c r="D1787" s="220" t="s">
        <v>18653</v>
      </c>
      <c r="E1787" s="312">
        <v>41408</v>
      </c>
      <c r="F1787" s="224">
        <f t="shared" si="62"/>
        <v>41439</v>
      </c>
    </row>
    <row r="1788" spans="4:6">
      <c r="D1788" s="220" t="s">
        <v>18656</v>
      </c>
      <c r="E1788" s="312">
        <v>41408</v>
      </c>
      <c r="F1788" s="224">
        <f t="shared" si="62"/>
        <v>41439</v>
      </c>
    </row>
    <row r="1789" spans="4:6">
      <c r="D1789" s="220" t="s">
        <v>18659</v>
      </c>
      <c r="E1789" s="312">
        <v>41408</v>
      </c>
      <c r="F1789" s="224">
        <f t="shared" si="62"/>
        <v>41439</v>
      </c>
    </row>
    <row r="1790" spans="4:6">
      <c r="D1790" s="220" t="s">
        <v>18671</v>
      </c>
      <c r="E1790" s="312">
        <v>41409</v>
      </c>
      <c r="F1790" s="224">
        <f t="shared" si="62"/>
        <v>41440</v>
      </c>
    </row>
    <row r="1791" spans="4:6">
      <c r="D1791" s="220" t="s">
        <v>19402</v>
      </c>
      <c r="E1791" s="312">
        <v>41422</v>
      </c>
      <c r="F1791" s="224">
        <f t="shared" si="62"/>
        <v>41453</v>
      </c>
    </row>
    <row r="1792" spans="4:6">
      <c r="D1792" s="220" t="s">
        <v>19405</v>
      </c>
      <c r="E1792" s="312">
        <v>41423</v>
      </c>
      <c r="F1792" s="224">
        <f t="shared" si="62"/>
        <v>41454</v>
      </c>
    </row>
    <row r="1793" spans="4:6">
      <c r="D1793" s="220" t="s">
        <v>19392</v>
      </c>
      <c r="E1793" s="312">
        <v>41422</v>
      </c>
      <c r="F1793" s="224">
        <f t="shared" si="62"/>
        <v>41453</v>
      </c>
    </row>
    <row r="1794" spans="4:6">
      <c r="D1794" s="220" t="s">
        <v>19395</v>
      </c>
      <c r="E1794" s="312">
        <v>41423</v>
      </c>
      <c r="F1794" s="224">
        <f t="shared" si="62"/>
        <v>41454</v>
      </c>
    </row>
    <row r="1795" spans="4:6">
      <c r="D1795" s="220" t="s">
        <v>19399</v>
      </c>
      <c r="E1795" s="312">
        <v>41423</v>
      </c>
      <c r="F1795" s="224">
        <f t="shared" si="62"/>
        <v>41454</v>
      </c>
    </row>
    <row r="1796" spans="4:6">
      <c r="D1796" s="220" t="s">
        <v>19421</v>
      </c>
      <c r="E1796" s="312">
        <v>41422</v>
      </c>
      <c r="F1796" s="224">
        <f t="shared" ref="F1796:F1859" si="63">E1796+31</f>
        <v>41453</v>
      </c>
    </row>
    <row r="1797" spans="4:6">
      <c r="D1797" s="220" t="s">
        <v>18281</v>
      </c>
      <c r="E1797" s="312">
        <v>41401</v>
      </c>
      <c r="F1797" s="224">
        <f t="shared" si="63"/>
        <v>41432</v>
      </c>
    </row>
    <row r="1798" spans="4:6">
      <c r="D1798" s="220" t="s">
        <v>19344</v>
      </c>
      <c r="E1798" s="312">
        <v>41422</v>
      </c>
      <c r="F1798" s="224">
        <f t="shared" si="63"/>
        <v>41453</v>
      </c>
    </row>
    <row r="1799" spans="4:6">
      <c r="D1799" s="220" t="s">
        <v>19424</v>
      </c>
      <c r="E1799" s="312">
        <v>41422</v>
      </c>
      <c r="F1799" s="224">
        <f t="shared" si="63"/>
        <v>41453</v>
      </c>
    </row>
    <row r="1800" spans="4:6">
      <c r="D1800" s="220" t="s">
        <v>19296</v>
      </c>
      <c r="E1800" s="312">
        <v>41417</v>
      </c>
      <c r="F1800" s="224">
        <f t="shared" si="63"/>
        <v>41448</v>
      </c>
    </row>
    <row r="1801" spans="4:6">
      <c r="D1801" s="220" t="s">
        <v>18713</v>
      </c>
      <c r="E1801" s="312">
        <v>41414</v>
      </c>
      <c r="F1801" s="224">
        <f t="shared" si="63"/>
        <v>41445</v>
      </c>
    </row>
    <row r="1802" spans="4:6">
      <c r="D1802" s="220" t="s">
        <v>19103</v>
      </c>
      <c r="E1802" s="312">
        <v>41414</v>
      </c>
      <c r="F1802" s="224">
        <f t="shared" si="63"/>
        <v>41445</v>
      </c>
    </row>
    <row r="1803" spans="4:6">
      <c r="D1803" s="220" t="s">
        <v>19299</v>
      </c>
      <c r="E1803" s="312">
        <v>41418</v>
      </c>
      <c r="F1803" s="224">
        <f t="shared" si="63"/>
        <v>41449</v>
      </c>
    </row>
    <row r="1804" spans="4:6">
      <c r="D1804" s="220" t="s">
        <v>18650</v>
      </c>
      <c r="E1804" s="312">
        <v>41410</v>
      </c>
      <c r="F1804" s="224">
        <f t="shared" si="63"/>
        <v>41441</v>
      </c>
    </row>
    <row r="1805" spans="4:6">
      <c r="D1805" s="220" t="s">
        <v>19330</v>
      </c>
      <c r="E1805" s="312">
        <v>41421</v>
      </c>
      <c r="F1805" s="224">
        <f t="shared" si="63"/>
        <v>41452</v>
      </c>
    </row>
    <row r="1806" spans="4:6">
      <c r="D1806" s="220" t="s">
        <v>19334</v>
      </c>
      <c r="E1806" s="312">
        <v>41422</v>
      </c>
      <c r="F1806" s="224">
        <f t="shared" si="63"/>
        <v>41453</v>
      </c>
    </row>
    <row r="1807" spans="4:6">
      <c r="D1807" s="220" t="s">
        <v>19337</v>
      </c>
      <c r="E1807" s="312">
        <v>41421</v>
      </c>
      <c r="F1807" s="224">
        <f t="shared" si="63"/>
        <v>41452</v>
      </c>
    </row>
    <row r="1808" spans="4:6">
      <c r="D1808" s="220" t="s">
        <v>19340</v>
      </c>
      <c r="E1808" s="312">
        <v>41421</v>
      </c>
      <c r="F1808" s="224">
        <f t="shared" si="63"/>
        <v>41452</v>
      </c>
    </row>
    <row r="1809" spans="4:6">
      <c r="D1809" s="220" t="s">
        <v>19324</v>
      </c>
      <c r="E1809" s="312">
        <v>41421</v>
      </c>
      <c r="F1809" s="224">
        <f t="shared" si="63"/>
        <v>41452</v>
      </c>
    </row>
    <row r="1810" spans="4:6">
      <c r="D1810" s="220" t="s">
        <v>19427</v>
      </c>
      <c r="E1810" s="312">
        <v>41423</v>
      </c>
      <c r="F1810" s="224">
        <f t="shared" si="63"/>
        <v>41454</v>
      </c>
    </row>
    <row r="1811" spans="4:6">
      <c r="D1811" s="220" t="s">
        <v>18668</v>
      </c>
      <c r="E1811" s="312">
        <v>41409</v>
      </c>
      <c r="F1811" s="224">
        <f t="shared" si="63"/>
        <v>41440</v>
      </c>
    </row>
    <row r="1812" spans="4:6">
      <c r="D1812" s="220" t="s">
        <v>19203</v>
      </c>
      <c r="E1812" s="312">
        <v>41415</v>
      </c>
      <c r="F1812" s="224">
        <f t="shared" si="63"/>
        <v>41446</v>
      </c>
    </row>
    <row r="1813" spans="4:6">
      <c r="D1813" s="220" t="s">
        <v>18709</v>
      </c>
      <c r="E1813" s="312">
        <v>41411</v>
      </c>
      <c r="F1813" s="224">
        <f t="shared" si="63"/>
        <v>41442</v>
      </c>
    </row>
    <row r="1814" spans="4:6" ht="15.75" thickBot="1">
      <c r="D1814" s="310" t="s">
        <v>19276</v>
      </c>
      <c r="E1814" s="313">
        <v>41415</v>
      </c>
      <c r="F1814" s="224">
        <f t="shared" si="63"/>
        <v>41446</v>
      </c>
    </row>
    <row r="1815" spans="4:6">
      <c r="D1815" s="314" t="s">
        <v>19930</v>
      </c>
      <c r="E1815" s="320">
        <v>41450</v>
      </c>
      <c r="F1815" s="224">
        <f t="shared" si="63"/>
        <v>41481</v>
      </c>
    </row>
    <row r="1816" spans="4:6">
      <c r="D1816" s="315" t="s">
        <v>19756</v>
      </c>
      <c r="E1816" s="321">
        <v>41443</v>
      </c>
      <c r="F1816" s="224">
        <f t="shared" si="63"/>
        <v>41474</v>
      </c>
    </row>
    <row r="1817" spans="4:6">
      <c r="D1817" s="315" t="s">
        <v>19813</v>
      </c>
      <c r="E1817" s="321">
        <v>41444</v>
      </c>
      <c r="F1817" s="224">
        <f t="shared" si="63"/>
        <v>41475</v>
      </c>
    </row>
    <row r="1818" spans="4:6">
      <c r="D1818" s="315" t="s">
        <v>19835</v>
      </c>
      <c r="E1818" s="321">
        <v>41449</v>
      </c>
      <c r="F1818" s="224">
        <f t="shared" si="63"/>
        <v>41480</v>
      </c>
    </row>
    <row r="1819" spans="4:6">
      <c r="D1819" s="315" t="s">
        <v>19999</v>
      </c>
      <c r="E1819" s="321">
        <v>41450</v>
      </c>
      <c r="F1819" s="224">
        <f t="shared" si="63"/>
        <v>41481</v>
      </c>
    </row>
    <row r="1820" spans="4:6">
      <c r="D1820" s="315" t="s">
        <v>20002</v>
      </c>
      <c r="E1820" s="321">
        <v>41449</v>
      </c>
      <c r="F1820" s="224">
        <f t="shared" si="63"/>
        <v>41480</v>
      </c>
    </row>
    <row r="1821" spans="4:6">
      <c r="D1821" s="315" t="s">
        <v>19657</v>
      </c>
      <c r="E1821" s="321">
        <v>41437</v>
      </c>
      <c r="F1821" s="224">
        <f t="shared" si="63"/>
        <v>41468</v>
      </c>
    </row>
    <row r="1822" spans="4:6">
      <c r="D1822" s="315" t="s">
        <v>20023</v>
      </c>
      <c r="E1822" s="321">
        <v>41452</v>
      </c>
      <c r="F1822" s="224">
        <f t="shared" si="63"/>
        <v>41483</v>
      </c>
    </row>
    <row r="1823" spans="4:6">
      <c r="D1823" s="315" t="s">
        <v>20025</v>
      </c>
      <c r="E1823" s="321">
        <v>41452</v>
      </c>
      <c r="F1823" s="224">
        <f t="shared" si="63"/>
        <v>41483</v>
      </c>
    </row>
    <row r="1824" spans="4:6">
      <c r="D1824" s="315" t="s">
        <v>19508</v>
      </c>
      <c r="E1824" s="321">
        <v>41431</v>
      </c>
      <c r="F1824" s="224">
        <f t="shared" si="63"/>
        <v>41462</v>
      </c>
    </row>
    <row r="1825" spans="4:6">
      <c r="D1825" s="315" t="s">
        <v>19511</v>
      </c>
      <c r="E1825" s="321">
        <v>41429</v>
      </c>
      <c r="F1825" s="224">
        <f t="shared" si="63"/>
        <v>41460</v>
      </c>
    </row>
    <row r="1826" spans="4:6">
      <c r="D1826" s="315" t="s">
        <v>19661</v>
      </c>
      <c r="E1826" s="321">
        <v>41436</v>
      </c>
      <c r="F1826" s="224">
        <f t="shared" si="63"/>
        <v>41467</v>
      </c>
    </row>
    <row r="1827" spans="4:6">
      <c r="D1827" s="315" t="s">
        <v>20007</v>
      </c>
      <c r="E1827" s="321">
        <v>41452</v>
      </c>
      <c r="F1827" s="224">
        <f t="shared" si="63"/>
        <v>41483</v>
      </c>
    </row>
    <row r="1828" spans="4:6">
      <c r="D1828" s="315" t="s">
        <v>20005</v>
      </c>
      <c r="E1828" s="321">
        <v>41452</v>
      </c>
      <c r="F1828" s="224">
        <f t="shared" si="63"/>
        <v>41483</v>
      </c>
    </row>
    <row r="1829" spans="4:6">
      <c r="D1829" s="315" t="s">
        <v>19837</v>
      </c>
      <c r="E1829" s="321">
        <v>41449</v>
      </c>
      <c r="F1829" s="224">
        <f t="shared" si="63"/>
        <v>41480</v>
      </c>
    </row>
    <row r="1830" spans="4:6">
      <c r="D1830" s="315" t="s">
        <v>20011</v>
      </c>
      <c r="E1830" s="321">
        <v>41452</v>
      </c>
      <c r="F1830" s="224">
        <f t="shared" si="63"/>
        <v>41483</v>
      </c>
    </row>
    <row r="1831" spans="4:6">
      <c r="D1831" s="315" t="s">
        <v>19937</v>
      </c>
      <c r="E1831" s="321">
        <v>41453</v>
      </c>
      <c r="F1831" s="224">
        <f t="shared" si="63"/>
        <v>41484</v>
      </c>
    </row>
    <row r="1832" spans="4:6">
      <c r="D1832" s="315" t="s">
        <v>20638</v>
      </c>
      <c r="E1832" s="321">
        <v>41452</v>
      </c>
      <c r="F1832" s="224">
        <f t="shared" si="63"/>
        <v>41483</v>
      </c>
    </row>
    <row r="1833" spans="4:6">
      <c r="D1833" s="315" t="s">
        <v>19941</v>
      </c>
      <c r="E1833" s="321">
        <v>41453</v>
      </c>
      <c r="F1833" s="224">
        <f t="shared" si="63"/>
        <v>41484</v>
      </c>
    </row>
    <row r="1834" spans="4:6">
      <c r="D1834" s="315" t="s">
        <v>19790</v>
      </c>
      <c r="E1834" s="321">
        <v>41444</v>
      </c>
      <c r="F1834" s="224">
        <f t="shared" si="63"/>
        <v>41475</v>
      </c>
    </row>
    <row r="1835" spans="4:6">
      <c r="D1835" s="315" t="s">
        <v>19981</v>
      </c>
      <c r="E1835" s="321">
        <v>41452</v>
      </c>
      <c r="F1835" s="224">
        <f t="shared" si="63"/>
        <v>41483</v>
      </c>
    </row>
    <row r="1836" spans="4:6">
      <c r="D1836" s="315" t="s">
        <v>20124</v>
      </c>
      <c r="E1836" s="321">
        <v>41453</v>
      </c>
      <c r="F1836" s="224">
        <f t="shared" si="63"/>
        <v>41484</v>
      </c>
    </row>
    <row r="1837" spans="4:6">
      <c r="D1837" s="315" t="s">
        <v>20105</v>
      </c>
      <c r="E1837" s="321">
        <v>41453</v>
      </c>
      <c r="F1837" s="224">
        <f t="shared" si="63"/>
        <v>41484</v>
      </c>
    </row>
    <row r="1838" spans="4:6">
      <c r="D1838" s="315" t="s">
        <v>19589</v>
      </c>
      <c r="E1838" s="321">
        <v>41435</v>
      </c>
      <c r="F1838" s="224">
        <f t="shared" si="63"/>
        <v>41466</v>
      </c>
    </row>
    <row r="1839" spans="4:6">
      <c r="D1839" s="315" t="s">
        <v>19753</v>
      </c>
      <c r="E1839" s="321">
        <v>41444</v>
      </c>
      <c r="F1839" s="224">
        <f t="shared" si="63"/>
        <v>41475</v>
      </c>
    </row>
    <row r="1840" spans="4:6">
      <c r="D1840" s="315" t="s">
        <v>19805</v>
      </c>
      <c r="E1840" s="321">
        <v>41446</v>
      </c>
      <c r="F1840" s="224">
        <f t="shared" si="63"/>
        <v>41477</v>
      </c>
    </row>
    <row r="1841" spans="4:6">
      <c r="D1841" s="315" t="s">
        <v>19810</v>
      </c>
      <c r="E1841" s="321">
        <v>41445</v>
      </c>
      <c r="F1841" s="224">
        <f t="shared" si="63"/>
        <v>41476</v>
      </c>
    </row>
    <row r="1842" spans="4:6">
      <c r="D1842" s="315" t="s">
        <v>19977</v>
      </c>
      <c r="E1842" s="321">
        <v>41453</v>
      </c>
      <c r="F1842" s="224">
        <f t="shared" si="63"/>
        <v>41484</v>
      </c>
    </row>
    <row r="1843" spans="4:6">
      <c r="D1843" s="315" t="s">
        <v>19979</v>
      </c>
      <c r="E1843" s="321">
        <v>41453</v>
      </c>
      <c r="F1843" s="224">
        <f t="shared" si="63"/>
        <v>41484</v>
      </c>
    </row>
    <row r="1844" spans="4:6">
      <c r="D1844" s="315" t="s">
        <v>20109</v>
      </c>
      <c r="E1844" s="321">
        <v>41453</v>
      </c>
      <c r="F1844" s="224">
        <f t="shared" si="63"/>
        <v>41484</v>
      </c>
    </row>
    <row r="1845" spans="4:6">
      <c r="D1845" s="315" t="s">
        <v>19626</v>
      </c>
      <c r="E1845" s="321">
        <v>41438</v>
      </c>
      <c r="F1845" s="224">
        <f t="shared" si="63"/>
        <v>41469</v>
      </c>
    </row>
    <row r="1846" spans="4:6">
      <c r="D1846" s="315" t="s">
        <v>19629</v>
      </c>
      <c r="E1846" s="321">
        <v>41436</v>
      </c>
      <c r="F1846" s="224">
        <f t="shared" si="63"/>
        <v>41467</v>
      </c>
    </row>
    <row r="1847" spans="4:6">
      <c r="D1847" s="315" t="s">
        <v>19633</v>
      </c>
      <c r="E1847" s="321">
        <v>41437</v>
      </c>
      <c r="F1847" s="224">
        <f t="shared" si="63"/>
        <v>41468</v>
      </c>
    </row>
    <row r="1848" spans="4:6">
      <c r="D1848" s="315" t="s">
        <v>19636</v>
      </c>
      <c r="E1848" s="321">
        <v>41437</v>
      </c>
      <c r="F1848" s="224">
        <f t="shared" si="63"/>
        <v>41468</v>
      </c>
    </row>
    <row r="1849" spans="4:6">
      <c r="D1849" s="315" t="s">
        <v>19639</v>
      </c>
      <c r="E1849" s="321">
        <v>41436</v>
      </c>
      <c r="F1849" s="224">
        <f t="shared" si="63"/>
        <v>41467</v>
      </c>
    </row>
    <row r="1850" spans="4:6">
      <c r="D1850" s="315" t="s">
        <v>19690</v>
      </c>
      <c r="E1850" s="321">
        <v>41438</v>
      </c>
      <c r="F1850" s="224">
        <f t="shared" si="63"/>
        <v>41469</v>
      </c>
    </row>
    <row r="1851" spans="4:6">
      <c r="D1851" s="315" t="s">
        <v>19693</v>
      </c>
      <c r="E1851" s="321">
        <v>41445</v>
      </c>
      <c r="F1851" s="224">
        <f t="shared" si="63"/>
        <v>41476</v>
      </c>
    </row>
    <row r="1852" spans="4:6">
      <c r="D1852" s="315" t="s">
        <v>20121</v>
      </c>
      <c r="E1852" s="321">
        <v>41453</v>
      </c>
      <c r="F1852" s="224">
        <f t="shared" si="63"/>
        <v>41484</v>
      </c>
    </row>
    <row r="1853" spans="4:6">
      <c r="D1853" s="315" t="s">
        <v>19731</v>
      </c>
      <c r="E1853" s="321">
        <v>41439</v>
      </c>
      <c r="F1853" s="224">
        <f t="shared" si="63"/>
        <v>41470</v>
      </c>
    </row>
    <row r="1854" spans="4:6">
      <c r="D1854" s="315" t="s">
        <v>19759</v>
      </c>
      <c r="E1854" s="321">
        <v>41443</v>
      </c>
      <c r="F1854" s="224">
        <f t="shared" si="63"/>
        <v>41474</v>
      </c>
    </row>
    <row r="1855" spans="4:6">
      <c r="D1855" s="315" t="s">
        <v>20130</v>
      </c>
      <c r="E1855" s="321">
        <v>41453</v>
      </c>
      <c r="F1855" s="224">
        <f t="shared" si="63"/>
        <v>41484</v>
      </c>
    </row>
    <row r="1856" spans="4:6">
      <c r="D1856" s="315" t="s">
        <v>19695</v>
      </c>
      <c r="E1856" s="321">
        <v>41443</v>
      </c>
      <c r="F1856" s="224">
        <f t="shared" si="63"/>
        <v>41474</v>
      </c>
    </row>
    <row r="1857" spans="4:6">
      <c r="D1857" s="315" t="s">
        <v>19651</v>
      </c>
      <c r="E1857" s="321">
        <v>41438</v>
      </c>
      <c r="F1857" s="224">
        <f t="shared" si="63"/>
        <v>41469</v>
      </c>
    </row>
    <row r="1858" spans="4:6">
      <c r="D1858" s="315" t="s">
        <v>19653</v>
      </c>
      <c r="E1858" s="321">
        <v>41437</v>
      </c>
      <c r="F1858" s="224">
        <f t="shared" si="63"/>
        <v>41468</v>
      </c>
    </row>
    <row r="1859" spans="4:6">
      <c r="D1859" s="315" t="s">
        <v>19575</v>
      </c>
      <c r="E1859" s="321">
        <v>41436</v>
      </c>
      <c r="F1859" s="224">
        <f t="shared" si="63"/>
        <v>41467</v>
      </c>
    </row>
    <row r="1860" spans="4:6">
      <c r="D1860" s="315" t="s">
        <v>19817</v>
      </c>
      <c r="E1860" s="321">
        <v>41444</v>
      </c>
      <c r="F1860" s="224">
        <f t="shared" ref="F1860:F1923" si="64">E1860+31</f>
        <v>41475</v>
      </c>
    </row>
    <row r="1861" spans="4:6">
      <c r="D1861" s="315" t="s">
        <v>19820</v>
      </c>
      <c r="E1861" s="321">
        <v>41446</v>
      </c>
      <c r="F1861" s="224">
        <f t="shared" si="64"/>
        <v>41477</v>
      </c>
    </row>
    <row r="1862" spans="4:6">
      <c r="D1862" s="315" t="s">
        <v>20133</v>
      </c>
      <c r="E1862" s="321">
        <v>41453</v>
      </c>
      <c r="F1862" s="224">
        <f t="shared" si="64"/>
        <v>41484</v>
      </c>
    </row>
    <row r="1863" spans="4:6">
      <c r="D1863" s="315" t="s">
        <v>19823</v>
      </c>
      <c r="E1863" s="321">
        <v>41446</v>
      </c>
      <c r="F1863" s="224">
        <f t="shared" si="64"/>
        <v>41477</v>
      </c>
    </row>
    <row r="1864" spans="4:6">
      <c r="D1864" s="315" t="s">
        <v>19698</v>
      </c>
      <c r="E1864" s="321">
        <v>41438</v>
      </c>
      <c r="F1864" s="224">
        <f t="shared" si="64"/>
        <v>41469</v>
      </c>
    </row>
    <row r="1865" spans="4:6">
      <c r="D1865" s="315" t="s">
        <v>18622</v>
      </c>
      <c r="E1865" s="321">
        <v>41429</v>
      </c>
      <c r="F1865" s="224">
        <f t="shared" si="64"/>
        <v>41460</v>
      </c>
    </row>
    <row r="1866" spans="4:6">
      <c r="D1866" s="315" t="s">
        <v>19319</v>
      </c>
      <c r="E1866" s="321">
        <v>41428</v>
      </c>
      <c r="F1866" s="224">
        <f t="shared" si="64"/>
        <v>41459</v>
      </c>
    </row>
    <row r="1867" spans="4:6">
      <c r="D1867" s="315" t="s">
        <v>20077</v>
      </c>
      <c r="E1867" s="321">
        <v>41453</v>
      </c>
      <c r="F1867" s="224">
        <f t="shared" si="64"/>
        <v>41484</v>
      </c>
    </row>
    <row r="1868" spans="4:6">
      <c r="D1868" s="315" t="s">
        <v>18644</v>
      </c>
      <c r="E1868" s="321">
        <v>41429</v>
      </c>
      <c r="F1868" s="224">
        <f t="shared" si="64"/>
        <v>41460</v>
      </c>
    </row>
    <row r="1869" spans="4:6">
      <c r="D1869" s="315" t="s">
        <v>19414</v>
      </c>
      <c r="E1869" s="321">
        <v>41428</v>
      </c>
      <c r="F1869" s="224">
        <f t="shared" si="64"/>
        <v>41459</v>
      </c>
    </row>
    <row r="1870" spans="4:6">
      <c r="D1870" s="315" t="s">
        <v>19906</v>
      </c>
      <c r="E1870" s="321">
        <v>41452</v>
      </c>
      <c r="F1870" s="224">
        <f t="shared" si="64"/>
        <v>41483</v>
      </c>
    </row>
    <row r="1871" spans="4:6">
      <c r="D1871" s="315" t="s">
        <v>19794</v>
      </c>
      <c r="E1871" s="321">
        <v>41449</v>
      </c>
      <c r="F1871" s="224">
        <f t="shared" si="64"/>
        <v>41480</v>
      </c>
    </row>
    <row r="1872" spans="4:6">
      <c r="D1872" s="315" t="s">
        <v>19797</v>
      </c>
      <c r="E1872" s="321">
        <v>41444</v>
      </c>
      <c r="F1872" s="224">
        <f t="shared" si="64"/>
        <v>41475</v>
      </c>
    </row>
    <row r="1873" spans="4:6">
      <c r="D1873" s="315" t="s">
        <v>19686</v>
      </c>
      <c r="E1873" s="321">
        <v>41443</v>
      </c>
      <c r="F1873" s="224">
        <f t="shared" si="64"/>
        <v>41474</v>
      </c>
    </row>
    <row r="1874" spans="4:6">
      <c r="D1874" s="315" t="s">
        <v>19800</v>
      </c>
      <c r="E1874" s="321">
        <v>41446</v>
      </c>
      <c r="F1874" s="224">
        <f t="shared" si="64"/>
        <v>41477</v>
      </c>
    </row>
    <row r="1875" spans="4:6">
      <c r="D1875" s="315" t="s">
        <v>19688</v>
      </c>
      <c r="E1875" s="321">
        <v>41444</v>
      </c>
      <c r="F1875" s="224">
        <f t="shared" si="64"/>
        <v>41475</v>
      </c>
    </row>
    <row r="1876" spans="4:6">
      <c r="D1876" s="315" t="s">
        <v>19751</v>
      </c>
      <c r="E1876" s="321">
        <v>41444</v>
      </c>
      <c r="F1876" s="224">
        <f t="shared" si="64"/>
        <v>41475</v>
      </c>
    </row>
    <row r="1877" spans="4:6">
      <c r="D1877" s="315" t="s">
        <v>20045</v>
      </c>
      <c r="E1877" s="321">
        <v>41452</v>
      </c>
      <c r="F1877" s="224">
        <f t="shared" si="64"/>
        <v>41483</v>
      </c>
    </row>
    <row r="1878" spans="4:6">
      <c r="D1878" s="315" t="s">
        <v>19616</v>
      </c>
      <c r="E1878" s="321">
        <v>41436</v>
      </c>
      <c r="F1878" s="224">
        <f t="shared" si="64"/>
        <v>41467</v>
      </c>
    </row>
    <row r="1879" spans="4:6">
      <c r="D1879" s="315" t="s">
        <v>19613</v>
      </c>
      <c r="E1879" s="321">
        <v>41436</v>
      </c>
      <c r="F1879" s="224">
        <f t="shared" si="64"/>
        <v>41467</v>
      </c>
    </row>
    <row r="1880" spans="4:6">
      <c r="D1880" s="315" t="s">
        <v>19917</v>
      </c>
      <c r="E1880" s="321">
        <v>41450</v>
      </c>
      <c r="F1880" s="224">
        <f t="shared" si="64"/>
        <v>41481</v>
      </c>
    </row>
    <row r="1881" spans="4:6">
      <c r="D1881" s="315" t="s">
        <v>19764</v>
      </c>
      <c r="E1881" s="321">
        <v>41443</v>
      </c>
      <c r="F1881" s="224">
        <f t="shared" si="64"/>
        <v>41474</v>
      </c>
    </row>
    <row r="1882" spans="4:6">
      <c r="D1882" s="315" t="s">
        <v>19700</v>
      </c>
      <c r="E1882" s="321">
        <v>41439</v>
      </c>
      <c r="F1882" s="224">
        <f t="shared" si="64"/>
        <v>41470</v>
      </c>
    </row>
    <row r="1883" spans="4:6">
      <c r="D1883" s="315" t="s">
        <v>19985</v>
      </c>
      <c r="E1883" s="321">
        <v>41452</v>
      </c>
      <c r="F1883" s="224">
        <f t="shared" si="64"/>
        <v>41483</v>
      </c>
    </row>
    <row r="1884" spans="4:6">
      <c r="D1884" s="315" t="s">
        <v>19826</v>
      </c>
      <c r="E1884" s="321">
        <v>41449</v>
      </c>
      <c r="F1884" s="224">
        <f t="shared" si="64"/>
        <v>41480</v>
      </c>
    </row>
    <row r="1885" spans="4:6">
      <c r="D1885" s="315" t="s">
        <v>19987</v>
      </c>
      <c r="E1885" s="321">
        <v>41452</v>
      </c>
      <c r="F1885" s="224">
        <f t="shared" si="64"/>
        <v>41483</v>
      </c>
    </row>
    <row r="1886" spans="4:6">
      <c r="D1886" s="315" t="s">
        <v>19829</v>
      </c>
      <c r="E1886" s="321">
        <v>41445</v>
      </c>
      <c r="F1886" s="224">
        <f t="shared" si="64"/>
        <v>41476</v>
      </c>
    </row>
    <row r="1887" spans="4:6">
      <c r="D1887" s="315" t="s">
        <v>19832</v>
      </c>
      <c r="E1887" s="321">
        <v>41444</v>
      </c>
      <c r="F1887" s="224">
        <f t="shared" si="64"/>
        <v>41475</v>
      </c>
    </row>
    <row r="1888" spans="4:6">
      <c r="D1888" s="315" t="s">
        <v>20144</v>
      </c>
      <c r="E1888" s="321">
        <v>41453</v>
      </c>
      <c r="F1888" s="224">
        <f t="shared" si="64"/>
        <v>41484</v>
      </c>
    </row>
    <row r="1889" spans="4:6">
      <c r="D1889" s="315" t="s">
        <v>20021</v>
      </c>
      <c r="E1889" s="321">
        <v>41452</v>
      </c>
      <c r="F1889" s="224">
        <f t="shared" si="64"/>
        <v>41483</v>
      </c>
    </row>
    <row r="1890" spans="4:6">
      <c r="D1890" s="315" t="s">
        <v>19601</v>
      </c>
      <c r="E1890" s="321">
        <v>41437</v>
      </c>
      <c r="F1890" s="224">
        <f t="shared" si="64"/>
        <v>41468</v>
      </c>
    </row>
    <row r="1891" spans="4:6">
      <c r="D1891" s="315" t="s">
        <v>19915</v>
      </c>
      <c r="E1891" s="321">
        <v>41453</v>
      </c>
      <c r="F1891" s="224">
        <f t="shared" si="64"/>
        <v>41484</v>
      </c>
    </row>
    <row r="1892" spans="4:6">
      <c r="D1892" s="315" t="s">
        <v>19317</v>
      </c>
      <c r="E1892" s="321">
        <v>41429</v>
      </c>
      <c r="F1892" s="224">
        <f t="shared" si="64"/>
        <v>41460</v>
      </c>
    </row>
    <row r="1893" spans="4:6">
      <c r="D1893" s="315" t="s">
        <v>19912</v>
      </c>
      <c r="E1893" s="321">
        <v>41449</v>
      </c>
      <c r="F1893" s="224">
        <f t="shared" si="64"/>
        <v>41480</v>
      </c>
    </row>
    <row r="1894" spans="4:6">
      <c r="D1894" s="315" t="s">
        <v>19684</v>
      </c>
      <c r="E1894" s="321">
        <v>41439</v>
      </c>
      <c r="F1894" s="224">
        <f t="shared" si="64"/>
        <v>41470</v>
      </c>
    </row>
    <row r="1895" spans="4:6">
      <c r="D1895" s="315" t="s">
        <v>19467</v>
      </c>
      <c r="E1895" s="321">
        <v>41431</v>
      </c>
      <c r="F1895" s="224">
        <f t="shared" si="64"/>
        <v>41462</v>
      </c>
    </row>
    <row r="1896" spans="4:6">
      <c r="D1896" s="315" t="s">
        <v>19390</v>
      </c>
      <c r="E1896" s="321">
        <v>41436</v>
      </c>
      <c r="F1896" s="224">
        <f t="shared" si="64"/>
        <v>41467</v>
      </c>
    </row>
    <row r="1897" spans="4:6">
      <c r="D1897" s="315" t="s">
        <v>19382</v>
      </c>
      <c r="E1897" s="321">
        <v>41429</v>
      </c>
      <c r="F1897" s="224">
        <f t="shared" si="64"/>
        <v>41460</v>
      </c>
    </row>
    <row r="1898" spans="4:6">
      <c r="D1898" s="315" t="s">
        <v>19567</v>
      </c>
      <c r="E1898" s="321">
        <v>41432</v>
      </c>
      <c r="F1898" s="224">
        <f t="shared" si="64"/>
        <v>41463</v>
      </c>
    </row>
    <row r="1899" spans="4:6">
      <c r="D1899" s="315" t="s">
        <v>19463</v>
      </c>
      <c r="E1899" s="321">
        <v>41431</v>
      </c>
      <c r="F1899" s="224">
        <f t="shared" si="64"/>
        <v>41462</v>
      </c>
    </row>
    <row r="1900" spans="4:6">
      <c r="D1900" s="315" t="s">
        <v>19563</v>
      </c>
      <c r="E1900" s="321">
        <v>41432</v>
      </c>
      <c r="F1900" s="224">
        <f t="shared" si="64"/>
        <v>41463</v>
      </c>
    </row>
    <row r="1901" spans="4:6">
      <c r="D1901" s="315" t="s">
        <v>19460</v>
      </c>
      <c r="E1901" s="321">
        <v>41429</v>
      </c>
      <c r="F1901" s="224">
        <f t="shared" si="64"/>
        <v>41460</v>
      </c>
    </row>
    <row r="1902" spans="4:6">
      <c r="D1902" s="315" t="s">
        <v>19561</v>
      </c>
      <c r="E1902" s="321">
        <v>41439</v>
      </c>
      <c r="F1902" s="224">
        <f t="shared" si="64"/>
        <v>41470</v>
      </c>
    </row>
    <row r="1903" spans="4:6">
      <c r="D1903" s="315" t="s">
        <v>19457</v>
      </c>
      <c r="E1903" s="321">
        <v>41430</v>
      </c>
      <c r="F1903" s="224">
        <f t="shared" si="64"/>
        <v>41461</v>
      </c>
    </row>
    <row r="1904" spans="4:6">
      <c r="D1904" s="315" t="s">
        <v>19374</v>
      </c>
      <c r="E1904" s="321">
        <v>41431</v>
      </c>
      <c r="F1904" s="224">
        <f t="shared" si="64"/>
        <v>41462</v>
      </c>
    </row>
    <row r="1905" spans="4:6">
      <c r="D1905" s="315" t="s">
        <v>19619</v>
      </c>
      <c r="E1905" s="321">
        <v>41437</v>
      </c>
      <c r="F1905" s="224">
        <f t="shared" si="64"/>
        <v>41468</v>
      </c>
    </row>
    <row r="1906" spans="4:6">
      <c r="D1906" s="315" t="s">
        <v>19454</v>
      </c>
      <c r="E1906" s="321">
        <v>41428</v>
      </c>
      <c r="F1906" s="224">
        <f t="shared" si="64"/>
        <v>41459</v>
      </c>
    </row>
    <row r="1907" spans="4:6">
      <c r="D1907" s="315" t="s">
        <v>19679</v>
      </c>
      <c r="E1907" s="321">
        <v>41438</v>
      </c>
      <c r="F1907" s="224">
        <f t="shared" si="64"/>
        <v>41469</v>
      </c>
    </row>
    <row r="1908" spans="4:6">
      <c r="D1908" s="315" t="s">
        <v>19610</v>
      </c>
      <c r="E1908" s="321">
        <v>41437</v>
      </c>
      <c r="F1908" s="224">
        <f t="shared" si="64"/>
        <v>41468</v>
      </c>
    </row>
    <row r="1909" spans="4:6" ht="15.75" thickBot="1">
      <c r="D1909" s="316" t="s">
        <v>20081</v>
      </c>
      <c r="E1909" s="322">
        <v>41453</v>
      </c>
      <c r="F1909" s="224">
        <f t="shared" si="64"/>
        <v>41484</v>
      </c>
    </row>
    <row r="1910" spans="4:6">
      <c r="D1910" t="s">
        <v>20092</v>
      </c>
      <c r="E1910" s="19">
        <v>41453</v>
      </c>
      <c r="F1910" s="224">
        <f t="shared" si="64"/>
        <v>41484</v>
      </c>
    </row>
    <row r="1911" spans="4:6">
      <c r="D1911" t="s">
        <v>19623</v>
      </c>
      <c r="E1911" s="19">
        <v>41453</v>
      </c>
      <c r="F1911" s="224">
        <f t="shared" si="64"/>
        <v>41484</v>
      </c>
    </row>
    <row r="1912" spans="4:6">
      <c r="D1912" s="16" t="s">
        <v>20641</v>
      </c>
      <c r="E1912" s="19">
        <v>41452</v>
      </c>
      <c r="F1912" s="224">
        <f t="shared" si="64"/>
        <v>41483</v>
      </c>
    </row>
    <row r="1913" spans="4:6">
      <c r="D1913" t="s">
        <v>19947</v>
      </c>
      <c r="E1913" s="19">
        <v>41452</v>
      </c>
      <c r="F1913" s="224">
        <f t="shared" si="64"/>
        <v>41483</v>
      </c>
    </row>
    <row r="1914" spans="4:6">
      <c r="D1914" t="s">
        <v>19951</v>
      </c>
      <c r="E1914" s="19">
        <v>41452</v>
      </c>
      <c r="F1914" s="224">
        <f t="shared" si="64"/>
        <v>41483</v>
      </c>
    </row>
    <row r="1915" spans="4:6">
      <c r="D1915" t="s">
        <v>19683</v>
      </c>
      <c r="E1915" s="19">
        <v>41452</v>
      </c>
      <c r="F1915" s="224">
        <f t="shared" si="64"/>
        <v>41483</v>
      </c>
    </row>
    <row r="1916" spans="4:6">
      <c r="D1916" t="s">
        <v>20096</v>
      </c>
      <c r="E1916" s="19">
        <v>41452</v>
      </c>
      <c r="F1916" s="224">
        <f t="shared" si="64"/>
        <v>41483</v>
      </c>
    </row>
    <row r="1917" spans="4:6">
      <c r="D1917" t="s">
        <v>19956</v>
      </c>
      <c r="E1917" s="19">
        <v>41452</v>
      </c>
      <c r="F1917" s="224">
        <f t="shared" si="64"/>
        <v>41483</v>
      </c>
    </row>
    <row r="1918" spans="4:6">
      <c r="D1918" t="s">
        <v>19959</v>
      </c>
      <c r="E1918" s="19">
        <v>41450</v>
      </c>
      <c r="F1918" s="224">
        <f t="shared" si="64"/>
        <v>41481</v>
      </c>
    </row>
    <row r="1919" spans="4:6">
      <c r="D1919" t="s">
        <v>20099</v>
      </c>
      <c r="E1919" s="19">
        <v>41453</v>
      </c>
      <c r="F1919" s="224">
        <f t="shared" si="64"/>
        <v>41484</v>
      </c>
    </row>
    <row r="1920" spans="4:6">
      <c r="D1920" t="s">
        <v>20102</v>
      </c>
      <c r="E1920" s="47">
        <v>41453</v>
      </c>
      <c r="F1920" s="224">
        <f t="shared" si="64"/>
        <v>41484</v>
      </c>
    </row>
    <row r="1921" spans="4:6" ht="15.75" thickBot="1">
      <c r="D1921" s="22" t="s">
        <v>18572</v>
      </c>
      <c r="E1921" s="47">
        <v>41414</v>
      </c>
      <c r="F1921" s="323">
        <f t="shared" si="64"/>
        <v>41445</v>
      </c>
    </row>
    <row r="1922" spans="4:6">
      <c r="D1922" s="213" t="s">
        <v>20178</v>
      </c>
      <c r="E1922" s="311">
        <v>41457</v>
      </c>
      <c r="F1922" s="323">
        <f t="shared" si="64"/>
        <v>41488</v>
      </c>
    </row>
    <row r="1923" spans="4:6">
      <c r="D1923" s="220" t="s">
        <v>15578</v>
      </c>
      <c r="E1923" s="312">
        <v>41456</v>
      </c>
      <c r="F1923" s="323">
        <f t="shared" si="64"/>
        <v>41487</v>
      </c>
    </row>
    <row r="1924" spans="4:6">
      <c r="D1924" s="220" t="s">
        <v>20390</v>
      </c>
      <c r="E1924" s="312">
        <v>41480</v>
      </c>
      <c r="F1924" s="323">
        <f t="shared" ref="F1924:F1967" si="65">E1924+31</f>
        <v>41511</v>
      </c>
    </row>
    <row r="1925" spans="4:6">
      <c r="D1925" s="220" t="s">
        <v>20392</v>
      </c>
      <c r="E1925" s="312">
        <v>41479</v>
      </c>
      <c r="F1925" s="323">
        <f t="shared" si="65"/>
        <v>41510</v>
      </c>
    </row>
    <row r="1926" spans="4:6">
      <c r="D1926" s="220" t="s">
        <v>20396</v>
      </c>
      <c r="E1926" s="312">
        <v>41479</v>
      </c>
      <c r="F1926" s="323">
        <f t="shared" si="65"/>
        <v>41510</v>
      </c>
    </row>
    <row r="1927" spans="4:6">
      <c r="D1927" s="220" t="s">
        <v>20185</v>
      </c>
      <c r="E1927" s="312">
        <v>41458</v>
      </c>
      <c r="F1927" s="323">
        <f t="shared" si="65"/>
        <v>41489</v>
      </c>
    </row>
    <row r="1928" spans="4:6">
      <c r="D1928" s="220" t="s">
        <v>20187</v>
      </c>
      <c r="E1928" s="312">
        <v>41481</v>
      </c>
      <c r="F1928" s="323">
        <f t="shared" si="65"/>
        <v>41512</v>
      </c>
    </row>
    <row r="1929" spans="4:6">
      <c r="D1929" s="220" t="s">
        <v>19768</v>
      </c>
      <c r="E1929" s="312">
        <v>41457</v>
      </c>
      <c r="F1929" s="323">
        <f t="shared" si="65"/>
        <v>41488</v>
      </c>
    </row>
    <row r="1930" spans="4:6" ht="15.75" thickBot="1">
      <c r="D1930" s="220" t="s">
        <v>20163</v>
      </c>
      <c r="E1930" s="312">
        <v>41457</v>
      </c>
      <c r="F1930" s="323">
        <f t="shared" si="65"/>
        <v>41488</v>
      </c>
    </row>
    <row r="1931" spans="4:6">
      <c r="D1931" s="314" t="s">
        <v>19889</v>
      </c>
      <c r="E1931" s="320">
        <v>41485</v>
      </c>
      <c r="F1931" s="323">
        <f t="shared" si="65"/>
        <v>41516</v>
      </c>
    </row>
    <row r="1932" spans="4:6">
      <c r="D1932" s="315" t="s">
        <v>20355</v>
      </c>
      <c r="E1932" s="321">
        <v>41472</v>
      </c>
      <c r="F1932" s="323">
        <f t="shared" si="65"/>
        <v>41503</v>
      </c>
    </row>
    <row r="1933" spans="4:6">
      <c r="D1933" s="315" t="s">
        <v>20358</v>
      </c>
      <c r="E1933" s="321">
        <v>41472</v>
      </c>
      <c r="F1933" s="323">
        <f t="shared" si="65"/>
        <v>41503</v>
      </c>
    </row>
    <row r="1934" spans="4:6">
      <c r="D1934" s="315" t="s">
        <v>20277</v>
      </c>
      <c r="E1934" s="321">
        <v>41464</v>
      </c>
      <c r="F1934" s="323">
        <f t="shared" si="65"/>
        <v>41495</v>
      </c>
    </row>
    <row r="1935" spans="4:6">
      <c r="D1935" s="315" t="s">
        <v>20182</v>
      </c>
      <c r="E1935" s="321">
        <v>41456</v>
      </c>
      <c r="F1935" s="323">
        <f t="shared" si="65"/>
        <v>41487</v>
      </c>
    </row>
    <row r="1936" spans="4:6">
      <c r="D1936" s="315" t="s">
        <v>20282</v>
      </c>
      <c r="E1936" s="321">
        <v>41485</v>
      </c>
      <c r="F1936" s="323">
        <f t="shared" si="65"/>
        <v>41516</v>
      </c>
    </row>
    <row r="1937" spans="4:6">
      <c r="D1937" s="315" t="s">
        <v>20457</v>
      </c>
      <c r="E1937" s="321">
        <v>41485</v>
      </c>
      <c r="F1937" s="323">
        <f t="shared" si="65"/>
        <v>41516</v>
      </c>
    </row>
    <row r="1938" spans="4:6">
      <c r="D1938" s="315" t="s">
        <v>20283</v>
      </c>
      <c r="E1938" s="321">
        <v>41465</v>
      </c>
      <c r="F1938" s="323">
        <f t="shared" si="65"/>
        <v>41496</v>
      </c>
    </row>
    <row r="1939" spans="4:6">
      <c r="D1939" s="315" t="s">
        <v>20286</v>
      </c>
      <c r="E1939" s="321">
        <v>41465</v>
      </c>
      <c r="F1939" s="323">
        <f t="shared" si="65"/>
        <v>41496</v>
      </c>
    </row>
    <row r="1940" spans="4:6">
      <c r="D1940" s="315" t="s">
        <v>20290</v>
      </c>
      <c r="E1940" s="321">
        <v>41467</v>
      </c>
      <c r="F1940" s="323">
        <f t="shared" si="65"/>
        <v>41498</v>
      </c>
    </row>
    <row r="1941" spans="4:6">
      <c r="D1941" s="315" t="s">
        <v>20365</v>
      </c>
      <c r="E1941" s="321">
        <v>41472</v>
      </c>
      <c r="F1941" s="323">
        <f t="shared" si="65"/>
        <v>41503</v>
      </c>
    </row>
    <row r="1942" spans="4:6">
      <c r="D1942" s="315" t="s">
        <v>20294</v>
      </c>
      <c r="E1942" s="321">
        <v>41464</v>
      </c>
      <c r="F1942" s="323">
        <f t="shared" si="65"/>
        <v>41495</v>
      </c>
    </row>
    <row r="1943" spans="4:6">
      <c r="D1943" s="315" t="s">
        <v>20368</v>
      </c>
      <c r="E1943" s="321">
        <v>41478</v>
      </c>
      <c r="F1943" s="323">
        <f t="shared" si="65"/>
        <v>41509</v>
      </c>
    </row>
    <row r="1944" spans="4:6">
      <c r="D1944" s="315" t="s">
        <v>20241</v>
      </c>
      <c r="E1944" s="321">
        <v>41459</v>
      </c>
      <c r="F1944" s="323">
        <f t="shared" si="65"/>
        <v>41490</v>
      </c>
    </row>
    <row r="1945" spans="4:6">
      <c r="D1945" s="315" t="s">
        <v>20297</v>
      </c>
      <c r="E1945" s="321">
        <v>41465</v>
      </c>
      <c r="F1945" s="323">
        <f t="shared" si="65"/>
        <v>41496</v>
      </c>
    </row>
    <row r="1946" spans="4:6">
      <c r="D1946" s="315" t="s">
        <v>20192</v>
      </c>
      <c r="E1946" s="321">
        <v>41458</v>
      </c>
      <c r="F1946" s="323">
        <f t="shared" si="65"/>
        <v>41489</v>
      </c>
    </row>
    <row r="1947" spans="4:6">
      <c r="D1947" s="315" t="s">
        <v>20248</v>
      </c>
      <c r="E1947" s="321">
        <v>41459</v>
      </c>
      <c r="F1947" s="323">
        <f t="shared" si="65"/>
        <v>41490</v>
      </c>
    </row>
    <row r="1948" spans="4:6">
      <c r="D1948" s="315" t="s">
        <v>20331</v>
      </c>
      <c r="E1948" s="321">
        <v>41470</v>
      </c>
      <c r="F1948" s="323">
        <f t="shared" si="65"/>
        <v>41501</v>
      </c>
    </row>
    <row r="1949" spans="4:6">
      <c r="D1949" s="315" t="s">
        <v>20371</v>
      </c>
      <c r="E1949" s="321">
        <v>41473</v>
      </c>
      <c r="F1949" s="323">
        <f t="shared" si="65"/>
        <v>41504</v>
      </c>
    </row>
    <row r="1950" spans="4:6">
      <c r="D1950" s="315" t="s">
        <v>20300</v>
      </c>
      <c r="E1950" s="321">
        <v>41465</v>
      </c>
      <c r="F1950" s="323">
        <f t="shared" si="65"/>
        <v>41496</v>
      </c>
    </row>
    <row r="1951" spans="4:6">
      <c r="D1951" s="315" t="s">
        <v>20303</v>
      </c>
      <c r="E1951" s="321">
        <v>41466</v>
      </c>
      <c r="F1951" s="323">
        <f t="shared" si="65"/>
        <v>41497</v>
      </c>
    </row>
    <row r="1952" spans="4:6">
      <c r="D1952" s="315" t="s">
        <v>20305</v>
      </c>
      <c r="E1952" s="321">
        <v>41464</v>
      </c>
      <c r="F1952" s="323">
        <f t="shared" si="65"/>
        <v>41495</v>
      </c>
    </row>
    <row r="1953" spans="4:6">
      <c r="D1953" s="315" t="s">
        <v>20336</v>
      </c>
      <c r="E1953" s="321">
        <v>41465</v>
      </c>
      <c r="F1953" s="323">
        <f t="shared" si="65"/>
        <v>41496</v>
      </c>
    </row>
    <row r="1954" spans="4:6" ht="15.75" thickBot="1">
      <c r="D1954" s="316" t="s">
        <v>20307</v>
      </c>
      <c r="E1954" s="322">
        <v>41465</v>
      </c>
      <c r="F1954" s="323">
        <f t="shared" si="65"/>
        <v>41496</v>
      </c>
    </row>
    <row r="1955" spans="4:6">
      <c r="D1955" s="213" t="s">
        <v>20582</v>
      </c>
      <c r="E1955" s="311">
        <v>41500</v>
      </c>
      <c r="F1955" s="323">
        <f t="shared" si="65"/>
        <v>41531</v>
      </c>
    </row>
    <row r="1956" spans="4:6" ht="15.75" thickBot="1">
      <c r="D1956" s="310" t="s">
        <v>19909</v>
      </c>
      <c r="E1956" s="313">
        <v>41488</v>
      </c>
      <c r="F1956" s="323">
        <f t="shared" si="65"/>
        <v>41519</v>
      </c>
    </row>
    <row r="1957" spans="4:6">
      <c r="D1957" s="314" t="s">
        <v>20362</v>
      </c>
      <c r="E1957" s="320">
        <v>41488</v>
      </c>
      <c r="F1957" s="323">
        <f t="shared" si="65"/>
        <v>41519</v>
      </c>
    </row>
    <row r="1958" spans="4:6">
      <c r="D1958" s="315" t="s">
        <v>20128</v>
      </c>
      <c r="E1958" s="321">
        <v>41512</v>
      </c>
      <c r="F1958" s="323">
        <f t="shared" si="65"/>
        <v>41543</v>
      </c>
    </row>
    <row r="1959" spans="4:6">
      <c r="D1959" s="315" t="s">
        <v>20334</v>
      </c>
      <c r="E1959" s="321">
        <v>41486</v>
      </c>
      <c r="F1959" s="323">
        <f t="shared" si="65"/>
        <v>41517</v>
      </c>
    </row>
    <row r="1960" spans="4:6">
      <c r="D1960" s="315" t="s">
        <v>20553</v>
      </c>
      <c r="E1960" s="321">
        <v>41509</v>
      </c>
      <c r="F1960" s="323">
        <f t="shared" si="65"/>
        <v>41540</v>
      </c>
    </row>
    <row r="1961" spans="4:6">
      <c r="D1961" s="315" t="s">
        <v>20461</v>
      </c>
      <c r="E1961" s="321">
        <v>41486</v>
      </c>
      <c r="F1961" s="323">
        <f t="shared" si="65"/>
        <v>41517</v>
      </c>
    </row>
    <row r="1962" spans="4:6">
      <c r="D1962" s="315" t="s">
        <v>20557</v>
      </c>
      <c r="E1962" s="321">
        <v>41486</v>
      </c>
      <c r="F1962" s="323">
        <f t="shared" si="65"/>
        <v>41517</v>
      </c>
    </row>
    <row r="1963" spans="4:6">
      <c r="D1963" s="315" t="s">
        <v>20612</v>
      </c>
      <c r="E1963" s="321">
        <v>41508</v>
      </c>
      <c r="F1963" s="323">
        <f t="shared" si="65"/>
        <v>41539</v>
      </c>
    </row>
    <row r="1964" spans="4:6">
      <c r="D1964" s="315" t="s">
        <v>20610</v>
      </c>
      <c r="E1964" s="321">
        <v>41512</v>
      </c>
      <c r="F1964" s="323">
        <f t="shared" si="65"/>
        <v>41543</v>
      </c>
    </row>
    <row r="1965" spans="4:6" ht="15.75" thickBot="1">
      <c r="D1965" s="316" t="s">
        <v>20578</v>
      </c>
      <c r="E1965" s="322">
        <v>41506</v>
      </c>
      <c r="F1965" s="323">
        <f t="shared" si="65"/>
        <v>41537</v>
      </c>
    </row>
    <row r="1966" spans="4:6">
      <c r="D1966" s="22" t="s">
        <v>20588</v>
      </c>
      <c r="E1966" s="302">
        <v>41507</v>
      </c>
      <c r="F1966" s="323">
        <f t="shared" si="65"/>
        <v>41538</v>
      </c>
    </row>
    <row r="1967" spans="4:6">
      <c r="D1967" s="22" t="s">
        <v>20635</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14179</v>
      </c>
      <c r="E127" s="16" t="s">
        <v>14176</v>
      </c>
    </row>
    <row r="128" spans="1:5">
      <c r="A128">
        <v>127</v>
      </c>
      <c r="B128" s="16" t="s">
        <v>13711</v>
      </c>
      <c r="C128" t="s">
        <v>882</v>
      </c>
      <c r="D128" s="16" t="s">
        <v>14180</v>
      </c>
      <c r="E128" s="16" t="s">
        <v>14181</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14182</v>
      </c>
      <c r="E132" s="16" t="s">
        <v>14183</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14184</v>
      </c>
      <c r="E138" s="16" t="s">
        <v>14185</v>
      </c>
    </row>
    <row r="139" spans="1:5">
      <c r="A139">
        <v>138</v>
      </c>
      <c r="B139" s="16" t="s">
        <v>7736</v>
      </c>
      <c r="C139" t="s">
        <v>1169</v>
      </c>
      <c r="D139" s="16" t="s">
        <v>8051</v>
      </c>
      <c r="E139" s="16" t="s">
        <v>8052</v>
      </c>
    </row>
    <row r="140" spans="1:5">
      <c r="A140">
        <v>139</v>
      </c>
      <c r="B140" s="16" t="s">
        <v>13714</v>
      </c>
      <c r="C140" t="s">
        <v>1169</v>
      </c>
      <c r="D140" s="16" t="s">
        <v>14186</v>
      </c>
      <c r="E140" s="16" t="s">
        <v>14187</v>
      </c>
    </row>
    <row r="141" spans="1:5">
      <c r="A141">
        <v>140</v>
      </c>
      <c r="B141" s="16" t="s">
        <v>13715</v>
      </c>
      <c r="C141" t="s">
        <v>882</v>
      </c>
      <c r="D141" s="16" t="s">
        <v>14188</v>
      </c>
      <c r="E141" s="16" t="s">
        <v>14189</v>
      </c>
    </row>
    <row r="142" spans="1:5">
      <c r="A142">
        <v>141</v>
      </c>
      <c r="B142" s="16" t="s">
        <v>5197</v>
      </c>
      <c r="C142" t="s">
        <v>1181</v>
      </c>
      <c r="D142" s="16" t="s">
        <v>5201</v>
      </c>
      <c r="E142" s="16" t="s">
        <v>5202</v>
      </c>
    </row>
    <row r="143" spans="1:5">
      <c r="A143">
        <v>142</v>
      </c>
      <c r="B143" s="16" t="s">
        <v>13716</v>
      </c>
      <c r="C143" t="s">
        <v>161</v>
      </c>
      <c r="D143" s="16" t="s">
        <v>14190</v>
      </c>
      <c r="E143" s="16" t="s">
        <v>14191</v>
      </c>
    </row>
    <row r="144" spans="1:5">
      <c r="A144">
        <v>143</v>
      </c>
      <c r="B144" s="16" t="s">
        <v>5895</v>
      </c>
      <c r="C144" t="s">
        <v>1176</v>
      </c>
      <c r="D144" s="16" t="s">
        <v>6143</v>
      </c>
      <c r="E144" s="16" t="s">
        <v>6144</v>
      </c>
    </row>
    <row r="145" spans="1:5">
      <c r="A145">
        <v>144</v>
      </c>
      <c r="B145" s="16" t="s">
        <v>13717</v>
      </c>
      <c r="C145" t="s">
        <v>1179</v>
      </c>
      <c r="D145" s="16" t="s">
        <v>14192</v>
      </c>
      <c r="E145" s="16" t="s">
        <v>14193</v>
      </c>
    </row>
    <row r="146" spans="1:5">
      <c r="A146">
        <v>145</v>
      </c>
      <c r="B146" s="16" t="s">
        <v>13718</v>
      </c>
      <c r="C146" t="s">
        <v>1176</v>
      </c>
      <c r="D146" s="16" t="s">
        <v>14194</v>
      </c>
      <c r="E146" s="16" t="s">
        <v>14195</v>
      </c>
    </row>
    <row r="147" spans="1:5">
      <c r="A147">
        <v>146</v>
      </c>
      <c r="B147" s="16" t="s">
        <v>13719</v>
      </c>
      <c r="C147" t="s">
        <v>890</v>
      </c>
      <c r="D147" s="16" t="s">
        <v>14196</v>
      </c>
      <c r="E147" s="16" t="s">
        <v>14197</v>
      </c>
    </row>
    <row r="148" spans="1:5">
      <c r="A148">
        <v>147</v>
      </c>
      <c r="B148" s="16" t="s">
        <v>7884</v>
      </c>
      <c r="C148" t="s">
        <v>1176</v>
      </c>
      <c r="D148" s="16" t="s">
        <v>8053</v>
      </c>
      <c r="E148" s="16" t="s">
        <v>8054</v>
      </c>
    </row>
    <row r="149" spans="1:5">
      <c r="A149">
        <v>148</v>
      </c>
      <c r="B149" s="16" t="s">
        <v>13720</v>
      </c>
      <c r="C149" t="s">
        <v>890</v>
      </c>
      <c r="D149" s="16" t="s">
        <v>14198</v>
      </c>
      <c r="E149" s="16" t="s">
        <v>14199</v>
      </c>
    </row>
    <row r="150" spans="1:5">
      <c r="A150">
        <v>149</v>
      </c>
      <c r="B150" s="16" t="s">
        <v>13720</v>
      </c>
      <c r="C150" t="s">
        <v>890</v>
      </c>
      <c r="D150" s="16" t="s">
        <v>14198</v>
      </c>
      <c r="E150" s="16" t="s">
        <v>14199</v>
      </c>
    </row>
    <row r="151" spans="1:5">
      <c r="A151">
        <v>150</v>
      </c>
      <c r="B151" s="16" t="s">
        <v>13721</v>
      </c>
      <c r="C151" t="s">
        <v>888</v>
      </c>
      <c r="D151" s="16" t="s">
        <v>14200</v>
      </c>
      <c r="E151" s="16" t="s">
        <v>14201</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14196</v>
      </c>
      <c r="E154" s="16" t="s">
        <v>14202</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14203</v>
      </c>
      <c r="E157" s="16" t="s">
        <v>14204</v>
      </c>
    </row>
    <row r="158" spans="1:5">
      <c r="A158">
        <v>157</v>
      </c>
      <c r="B158" s="16" t="s">
        <v>1698</v>
      </c>
      <c r="C158" t="s">
        <v>1176</v>
      </c>
      <c r="D158" s="16" t="s">
        <v>850</v>
      </c>
      <c r="E158" s="16" t="s">
        <v>851</v>
      </c>
    </row>
    <row r="159" spans="1:5">
      <c r="A159">
        <v>158</v>
      </c>
      <c r="B159" s="16" t="s">
        <v>1866</v>
      </c>
      <c r="C159" t="s">
        <v>1169</v>
      </c>
      <c r="D159" s="16" t="s">
        <v>14205</v>
      </c>
      <c r="E159" s="16" t="s">
        <v>14206</v>
      </c>
    </row>
    <row r="160" spans="1:5">
      <c r="A160">
        <v>159</v>
      </c>
      <c r="B160" s="16" t="s">
        <v>189</v>
      </c>
      <c r="C160" t="s">
        <v>1210</v>
      </c>
      <c r="D160" s="16" t="s">
        <v>547</v>
      </c>
      <c r="E160" s="16" t="s">
        <v>548</v>
      </c>
    </row>
    <row r="161" spans="1:5">
      <c r="A161">
        <v>160</v>
      </c>
      <c r="B161" s="16" t="s">
        <v>13724</v>
      </c>
      <c r="C161" t="s">
        <v>1176</v>
      </c>
      <c r="D161" s="16" t="s">
        <v>14207</v>
      </c>
      <c r="E161" s="16" t="s">
        <v>14208</v>
      </c>
    </row>
    <row r="162" spans="1:5">
      <c r="A162">
        <v>161</v>
      </c>
      <c r="B162" s="16" t="s">
        <v>13725</v>
      </c>
      <c r="C162" t="s">
        <v>882</v>
      </c>
      <c r="D162" s="16" t="s">
        <v>14209</v>
      </c>
      <c r="E162" s="16" t="s">
        <v>14210</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14211</v>
      </c>
      <c r="E170" s="16" t="s">
        <v>14212</v>
      </c>
    </row>
    <row r="171" spans="1:5">
      <c r="A171">
        <v>170</v>
      </c>
      <c r="B171" s="16" t="s">
        <v>13728</v>
      </c>
      <c r="C171" t="s">
        <v>882</v>
      </c>
      <c r="D171" s="16" t="s">
        <v>14213</v>
      </c>
      <c r="E171" s="16" t="s">
        <v>14214</v>
      </c>
    </row>
    <row r="172" spans="1:5">
      <c r="A172">
        <v>171</v>
      </c>
      <c r="B172" s="16" t="s">
        <v>13729</v>
      </c>
      <c r="C172" t="s">
        <v>885</v>
      </c>
      <c r="D172" s="16" t="s">
        <v>14215</v>
      </c>
      <c r="E172" s="16" t="s">
        <v>14185</v>
      </c>
    </row>
    <row r="173" spans="1:5">
      <c r="A173">
        <v>172</v>
      </c>
      <c r="B173" s="16" t="s">
        <v>13730</v>
      </c>
      <c r="C173" t="s">
        <v>161</v>
      </c>
      <c r="D173" s="16" t="s">
        <v>14216</v>
      </c>
      <c r="E173" s="16" t="s">
        <v>14217</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14218</v>
      </c>
      <c r="E181" s="16" t="s">
        <v>14219</v>
      </c>
    </row>
    <row r="182" spans="1:5">
      <c r="A182">
        <v>181</v>
      </c>
      <c r="B182" s="16" t="s">
        <v>13732</v>
      </c>
      <c r="C182" t="s">
        <v>881</v>
      </c>
      <c r="D182" s="16" t="s">
        <v>14220</v>
      </c>
      <c r="E182" s="16" t="s">
        <v>14221</v>
      </c>
    </row>
    <row r="183" spans="1:5">
      <c r="A183">
        <v>182</v>
      </c>
      <c r="B183" s="16" t="s">
        <v>13733</v>
      </c>
      <c r="C183" t="s">
        <v>1179</v>
      </c>
      <c r="D183" s="16" t="s">
        <v>14222</v>
      </c>
      <c r="E183" s="16" t="s">
        <v>14223</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14224</v>
      </c>
      <c r="E186" s="16" t="s">
        <v>14225</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14226</v>
      </c>
      <c r="E189" s="16" t="s">
        <v>14227</v>
      </c>
    </row>
    <row r="190" spans="1:5">
      <c r="A190">
        <v>189</v>
      </c>
      <c r="B190" s="16" t="s">
        <v>1817</v>
      </c>
      <c r="C190" t="s">
        <v>890</v>
      </c>
      <c r="D190" s="16" t="s">
        <v>1056</v>
      </c>
      <c r="E190" s="16" t="s">
        <v>1057</v>
      </c>
    </row>
    <row r="191" spans="1:5">
      <c r="A191">
        <v>190</v>
      </c>
      <c r="B191" s="16" t="s">
        <v>13736</v>
      </c>
      <c r="C191" t="s">
        <v>1176</v>
      </c>
      <c r="D191" s="16" t="s">
        <v>14228</v>
      </c>
      <c r="E191" s="16" t="s">
        <v>14229</v>
      </c>
    </row>
    <row r="192" spans="1:5">
      <c r="A192">
        <v>191</v>
      </c>
      <c r="B192" s="16" t="s">
        <v>13737</v>
      </c>
      <c r="C192" t="s">
        <v>1176</v>
      </c>
      <c r="D192" s="16" t="s">
        <v>14230</v>
      </c>
      <c r="E192" s="16" t="s">
        <v>14231</v>
      </c>
    </row>
    <row r="193" spans="1:5">
      <c r="A193">
        <v>192</v>
      </c>
      <c r="B193" s="16" t="s">
        <v>193</v>
      </c>
      <c r="C193" t="s">
        <v>1180</v>
      </c>
      <c r="D193" s="16" t="s">
        <v>555</v>
      </c>
      <c r="E193" s="16" t="s">
        <v>556</v>
      </c>
    </row>
    <row r="194" spans="1:5">
      <c r="A194">
        <v>193</v>
      </c>
      <c r="B194" s="16" t="s">
        <v>1872</v>
      </c>
      <c r="C194" t="s">
        <v>876</v>
      </c>
      <c r="D194" s="16" t="s">
        <v>14232</v>
      </c>
      <c r="E194" s="16" t="s">
        <v>14233</v>
      </c>
    </row>
    <row r="195" spans="1:5">
      <c r="A195">
        <v>194</v>
      </c>
      <c r="B195" s="16" t="s">
        <v>194</v>
      </c>
      <c r="C195" t="s">
        <v>1176</v>
      </c>
      <c r="D195" s="16" t="s">
        <v>557</v>
      </c>
      <c r="E195" s="16" t="s">
        <v>558</v>
      </c>
    </row>
    <row r="196" spans="1:5">
      <c r="A196">
        <v>195</v>
      </c>
      <c r="B196" s="16" t="s">
        <v>13738</v>
      </c>
      <c r="C196" t="s">
        <v>1169</v>
      </c>
      <c r="D196" s="16" t="s">
        <v>14234</v>
      </c>
      <c r="E196" s="16" t="s">
        <v>14235</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14236</v>
      </c>
      <c r="E200" s="16" t="s">
        <v>14237</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14238</v>
      </c>
      <c r="E204" s="16" t="s">
        <v>14239</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14240</v>
      </c>
      <c r="E207" s="16" t="s">
        <v>14241</v>
      </c>
    </row>
    <row r="208" spans="1:5">
      <c r="A208">
        <v>207</v>
      </c>
      <c r="B208" s="16" t="s">
        <v>13741</v>
      </c>
      <c r="C208" t="s">
        <v>1181</v>
      </c>
      <c r="D208" s="16" t="s">
        <v>14242</v>
      </c>
      <c r="E208" s="16" t="s">
        <v>14243</v>
      </c>
    </row>
    <row r="209" spans="1:5">
      <c r="A209">
        <v>208</v>
      </c>
      <c r="B209" s="16" t="s">
        <v>7245</v>
      </c>
      <c r="C209" t="s">
        <v>1210</v>
      </c>
      <c r="D209" s="16" t="s">
        <v>8065</v>
      </c>
      <c r="E209" s="16" t="s">
        <v>8066</v>
      </c>
    </row>
    <row r="210" spans="1:5">
      <c r="A210">
        <v>209</v>
      </c>
      <c r="B210" s="16" t="s">
        <v>13742</v>
      </c>
      <c r="C210" t="s">
        <v>1181</v>
      </c>
      <c r="D210" s="16" t="s">
        <v>14244</v>
      </c>
      <c r="E210" s="16" t="s">
        <v>14176</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14245</v>
      </c>
      <c r="E218" s="16" t="s">
        <v>14246</v>
      </c>
    </row>
    <row r="219" spans="1:5">
      <c r="A219">
        <v>218</v>
      </c>
      <c r="B219" s="16" t="s">
        <v>13744</v>
      </c>
      <c r="C219" t="s">
        <v>1179</v>
      </c>
      <c r="D219" s="16" t="s">
        <v>14247</v>
      </c>
      <c r="E219" s="16" t="s">
        <v>14248</v>
      </c>
    </row>
    <row r="220" spans="1:5">
      <c r="A220">
        <v>219</v>
      </c>
      <c r="B220" s="16" t="s">
        <v>13745</v>
      </c>
      <c r="C220" t="s">
        <v>890</v>
      </c>
      <c r="D220" s="16" t="s">
        <v>14249</v>
      </c>
      <c r="E220" s="16" t="s">
        <v>14250</v>
      </c>
    </row>
    <row r="221" spans="1:5">
      <c r="A221">
        <v>220</v>
      </c>
      <c r="B221" s="16" t="s">
        <v>13746</v>
      </c>
      <c r="C221" t="s">
        <v>1180</v>
      </c>
      <c r="D221" s="16" t="s">
        <v>14251</v>
      </c>
      <c r="E221" s="16" t="s">
        <v>14252</v>
      </c>
    </row>
    <row r="222" spans="1:5">
      <c r="A222">
        <v>221</v>
      </c>
      <c r="B222" s="16" t="s">
        <v>5948</v>
      </c>
      <c r="C222" t="s">
        <v>1169</v>
      </c>
      <c r="D222" s="16" t="s">
        <v>6151</v>
      </c>
      <c r="E222" s="16" t="s">
        <v>6152</v>
      </c>
    </row>
    <row r="223" spans="1:5">
      <c r="A223">
        <v>222</v>
      </c>
      <c r="B223" s="16" t="s">
        <v>13747</v>
      </c>
      <c r="C223" t="s">
        <v>1176</v>
      </c>
      <c r="D223" s="16" t="s">
        <v>14253</v>
      </c>
      <c r="E223" s="16" t="s">
        <v>14254</v>
      </c>
    </row>
    <row r="224" spans="1:5">
      <c r="A224">
        <v>223</v>
      </c>
      <c r="B224" s="16" t="s">
        <v>13748</v>
      </c>
      <c r="C224" t="s">
        <v>876</v>
      </c>
      <c r="D224" s="16" t="s">
        <v>14255</v>
      </c>
      <c r="E224" s="16" t="s">
        <v>14256</v>
      </c>
    </row>
    <row r="225" spans="1:5">
      <c r="A225">
        <v>224</v>
      </c>
      <c r="B225" s="16" t="s">
        <v>3943</v>
      </c>
      <c r="C225" t="s">
        <v>888</v>
      </c>
      <c r="D225" s="16" t="s">
        <v>4028</v>
      </c>
      <c r="E225" s="16" t="s">
        <v>4029</v>
      </c>
    </row>
    <row r="226" spans="1:5">
      <c r="A226">
        <v>225</v>
      </c>
      <c r="B226" s="16" t="s">
        <v>1880</v>
      </c>
      <c r="C226" t="s">
        <v>1176</v>
      </c>
      <c r="D226" s="16" t="s">
        <v>14257</v>
      </c>
      <c r="E226" s="16" t="s">
        <v>14258</v>
      </c>
    </row>
    <row r="227" spans="1:5">
      <c r="A227">
        <v>226</v>
      </c>
      <c r="B227" s="16" t="s">
        <v>13749</v>
      </c>
      <c r="C227" t="s">
        <v>1181</v>
      </c>
      <c r="D227" s="16" t="s">
        <v>14259</v>
      </c>
      <c r="E227" s="16" t="s">
        <v>14260</v>
      </c>
    </row>
    <row r="228" spans="1:5">
      <c r="A228">
        <v>227</v>
      </c>
      <c r="B228" s="16" t="s">
        <v>13750</v>
      </c>
      <c r="C228" t="s">
        <v>1180</v>
      </c>
      <c r="D228" s="16" t="s">
        <v>14261</v>
      </c>
      <c r="E228" s="16" t="s">
        <v>14262</v>
      </c>
    </row>
    <row r="229" spans="1:5">
      <c r="A229">
        <v>228</v>
      </c>
      <c r="B229" s="16" t="s">
        <v>13751</v>
      </c>
      <c r="C229" t="s">
        <v>876</v>
      </c>
      <c r="D229" s="16" t="s">
        <v>14263</v>
      </c>
      <c r="E229" s="16" t="s">
        <v>14264</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14265</v>
      </c>
      <c r="E236" s="16" t="s">
        <v>14266</v>
      </c>
    </row>
    <row r="237" spans="1:5">
      <c r="A237">
        <v>236</v>
      </c>
      <c r="B237" s="16" t="s">
        <v>1658</v>
      </c>
      <c r="C237" t="s">
        <v>161</v>
      </c>
      <c r="D237" s="16" t="s">
        <v>764</v>
      </c>
      <c r="E237" s="16" t="s">
        <v>765</v>
      </c>
    </row>
    <row r="238" spans="1:5">
      <c r="A238">
        <v>237</v>
      </c>
      <c r="B238" s="16" t="s">
        <v>13752</v>
      </c>
      <c r="C238" t="s">
        <v>885</v>
      </c>
      <c r="D238" s="16" t="s">
        <v>14234</v>
      </c>
      <c r="E238" s="16" t="s">
        <v>14267</v>
      </c>
    </row>
    <row r="239" spans="1:5">
      <c r="A239">
        <v>238</v>
      </c>
      <c r="B239" s="16" t="s">
        <v>13753</v>
      </c>
      <c r="C239" t="s">
        <v>1181</v>
      </c>
      <c r="D239" s="16" t="s">
        <v>14268</v>
      </c>
      <c r="E239" s="16" t="s">
        <v>14269</v>
      </c>
    </row>
    <row r="240" spans="1:5">
      <c r="A240">
        <v>239</v>
      </c>
      <c r="B240" s="16" t="s">
        <v>13754</v>
      </c>
      <c r="C240" t="s">
        <v>882</v>
      </c>
      <c r="D240" s="16" t="s">
        <v>14270</v>
      </c>
      <c r="E240" s="16" t="s">
        <v>14191</v>
      </c>
    </row>
    <row r="241" spans="1:5">
      <c r="A241">
        <v>240</v>
      </c>
      <c r="B241" s="16" t="s">
        <v>201</v>
      </c>
      <c r="C241" t="s">
        <v>882</v>
      </c>
      <c r="D241" s="16" t="s">
        <v>571</v>
      </c>
      <c r="E241" s="16" t="s">
        <v>572</v>
      </c>
    </row>
    <row r="242" spans="1:5">
      <c r="A242">
        <v>241</v>
      </c>
      <c r="B242" s="16" t="s">
        <v>13755</v>
      </c>
      <c r="C242" t="s">
        <v>1181</v>
      </c>
      <c r="D242" s="16" t="s">
        <v>14271</v>
      </c>
      <c r="E242" s="16" t="s">
        <v>14237</v>
      </c>
    </row>
    <row r="243" spans="1:5">
      <c r="A243">
        <v>242</v>
      </c>
      <c r="B243" s="16" t="s">
        <v>7787</v>
      </c>
      <c r="C243" t="s">
        <v>876</v>
      </c>
      <c r="D243" s="16" t="s">
        <v>8077</v>
      </c>
      <c r="E243" s="16" t="s">
        <v>8078</v>
      </c>
    </row>
    <row r="244" spans="1:5">
      <c r="A244">
        <v>243</v>
      </c>
      <c r="B244" s="16" t="s">
        <v>13756</v>
      </c>
      <c r="C244" t="s">
        <v>890</v>
      </c>
      <c r="D244" s="16" t="s">
        <v>14272</v>
      </c>
      <c r="E244" s="16" t="s">
        <v>14273</v>
      </c>
    </row>
    <row r="245" spans="1:5">
      <c r="A245">
        <v>244</v>
      </c>
      <c r="B245" s="16" t="s">
        <v>13757</v>
      </c>
      <c r="C245" t="s">
        <v>1179</v>
      </c>
      <c r="D245" s="16" t="s">
        <v>14274</v>
      </c>
      <c r="E245" s="16" t="s">
        <v>14275</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14276</v>
      </c>
      <c r="E249" s="16" t="s">
        <v>14277</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17528</v>
      </c>
      <c r="E253" s="16" t="s">
        <v>17529</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14278</v>
      </c>
      <c r="E259" s="16" t="s">
        <v>14223</v>
      </c>
    </row>
    <row r="260" spans="1:5">
      <c r="A260">
        <v>259</v>
      </c>
      <c r="B260" s="16" t="s">
        <v>13760</v>
      </c>
      <c r="C260" t="s">
        <v>1176</v>
      </c>
      <c r="D260" s="16" t="s">
        <v>14279</v>
      </c>
      <c r="E260" s="16" t="s">
        <v>14280</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14281</v>
      </c>
      <c r="E268" s="16" t="s">
        <v>14282</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14283</v>
      </c>
      <c r="E271" s="16" t="s">
        <v>14284</v>
      </c>
    </row>
    <row r="272" spans="1:5">
      <c r="A272">
        <v>271</v>
      </c>
      <c r="B272" s="16" t="s">
        <v>2318</v>
      </c>
      <c r="C272" t="s">
        <v>890</v>
      </c>
      <c r="D272" s="16" t="s">
        <v>2339</v>
      </c>
      <c r="E272" s="16" t="s">
        <v>2340</v>
      </c>
    </row>
    <row r="273" spans="1:5">
      <c r="A273">
        <v>272</v>
      </c>
      <c r="B273" s="16" t="s">
        <v>1887</v>
      </c>
      <c r="C273" t="s">
        <v>1210</v>
      </c>
      <c r="D273" s="16" t="s">
        <v>14263</v>
      </c>
      <c r="E273" s="16" t="s">
        <v>14285</v>
      </c>
    </row>
    <row r="274" spans="1:5">
      <c r="A274">
        <v>273</v>
      </c>
      <c r="B274" s="16" t="s">
        <v>1891</v>
      </c>
      <c r="C274" t="s">
        <v>882</v>
      </c>
      <c r="D274" s="16" t="s">
        <v>14286</v>
      </c>
      <c r="E274" s="16" t="s">
        <v>14287</v>
      </c>
    </row>
    <row r="275" spans="1:5">
      <c r="A275">
        <v>274</v>
      </c>
      <c r="B275" s="16" t="s">
        <v>13763</v>
      </c>
      <c r="C275" t="s">
        <v>882</v>
      </c>
      <c r="D275" s="16" t="s">
        <v>14288</v>
      </c>
      <c r="E275" s="16" t="s">
        <v>14289</v>
      </c>
    </row>
    <row r="276" spans="1:5">
      <c r="A276">
        <v>275</v>
      </c>
      <c r="B276" s="16" t="s">
        <v>13764</v>
      </c>
      <c r="C276" t="s">
        <v>1176</v>
      </c>
      <c r="D276" s="16" t="s">
        <v>14290</v>
      </c>
      <c r="E276" s="16" t="s">
        <v>14291</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14292</v>
      </c>
      <c r="E280" s="16" t="s">
        <v>14193</v>
      </c>
    </row>
    <row r="281" spans="1:5">
      <c r="A281">
        <v>280</v>
      </c>
      <c r="B281" s="16" t="s">
        <v>13766</v>
      </c>
      <c r="C281" t="s">
        <v>876</v>
      </c>
      <c r="D281" s="16" t="s">
        <v>14263</v>
      </c>
      <c r="E281" s="16" t="s">
        <v>14273</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14293</v>
      </c>
      <c r="E285" s="16" t="s">
        <v>14264</v>
      </c>
    </row>
    <row r="286" spans="1:5">
      <c r="A286">
        <v>285</v>
      </c>
      <c r="B286" s="16" t="s">
        <v>13768</v>
      </c>
      <c r="C286" t="s">
        <v>890</v>
      </c>
      <c r="D286" s="16" t="s">
        <v>14294</v>
      </c>
      <c r="E286" s="16" t="s">
        <v>14295</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14296</v>
      </c>
      <c r="E297" s="16" t="s">
        <v>14212</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14297</v>
      </c>
      <c r="E304" s="16" t="s">
        <v>14298</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14299</v>
      </c>
      <c r="E307" s="16" t="s">
        <v>14300</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14301</v>
      </c>
      <c r="E317" s="16" t="s">
        <v>14302</v>
      </c>
    </row>
    <row r="318" spans="1:5">
      <c r="A318">
        <v>317</v>
      </c>
      <c r="B318" s="16" t="s">
        <v>1896</v>
      </c>
      <c r="C318" t="s">
        <v>882</v>
      </c>
      <c r="D318" s="16" t="s">
        <v>14303</v>
      </c>
      <c r="E318" s="16" t="s">
        <v>14304</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14301</v>
      </c>
      <c r="E321" s="16" t="s">
        <v>14305</v>
      </c>
    </row>
    <row r="322" spans="1:5">
      <c r="A322">
        <v>321</v>
      </c>
      <c r="B322" s="16" t="s">
        <v>1799</v>
      </c>
      <c r="C322" t="s">
        <v>882</v>
      </c>
      <c r="D322" s="16" t="s">
        <v>14306</v>
      </c>
      <c r="E322" s="16" t="s">
        <v>14307</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14308</v>
      </c>
      <c r="E329" s="16" t="s">
        <v>14309</v>
      </c>
    </row>
    <row r="330" spans="1:5">
      <c r="A330">
        <v>329</v>
      </c>
      <c r="B330" s="16" t="s">
        <v>2917</v>
      </c>
      <c r="C330" t="s">
        <v>1180</v>
      </c>
      <c r="D330" s="16" t="s">
        <v>952</v>
      </c>
      <c r="E330" s="16" t="s">
        <v>953</v>
      </c>
    </row>
    <row r="331" spans="1:5">
      <c r="A331">
        <v>330</v>
      </c>
      <c r="B331" s="16" t="s">
        <v>13775</v>
      </c>
      <c r="C331" t="s">
        <v>1180</v>
      </c>
      <c r="D331" s="16" t="s">
        <v>14310</v>
      </c>
      <c r="E331" s="16" t="s">
        <v>14311</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14312</v>
      </c>
      <c r="E334" s="16" t="s">
        <v>14313</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14314</v>
      </c>
      <c r="E337" s="16" t="s">
        <v>14315</v>
      </c>
    </row>
    <row r="338" spans="1:5">
      <c r="A338">
        <v>337</v>
      </c>
      <c r="B338" s="16" t="s">
        <v>210</v>
      </c>
      <c r="C338" t="s">
        <v>890</v>
      </c>
      <c r="D338" s="16" t="s">
        <v>587</v>
      </c>
      <c r="E338" s="16" t="s">
        <v>588</v>
      </c>
    </row>
    <row r="339" spans="1:5">
      <c r="A339">
        <v>338</v>
      </c>
      <c r="B339" s="16" t="s">
        <v>13778</v>
      </c>
      <c r="C339" t="s">
        <v>890</v>
      </c>
      <c r="D339" s="16" t="s">
        <v>14198</v>
      </c>
      <c r="E339" s="16" t="s">
        <v>14316</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14317</v>
      </c>
      <c r="E343" s="16" t="s">
        <v>14291</v>
      </c>
    </row>
    <row r="344" spans="1:5">
      <c r="A344">
        <v>343</v>
      </c>
      <c r="B344" s="16" t="s">
        <v>1802</v>
      </c>
      <c r="C344" t="s">
        <v>1180</v>
      </c>
      <c r="D344" s="16" t="s">
        <v>14318</v>
      </c>
      <c r="E344" s="16" t="s">
        <v>14287</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14182</v>
      </c>
      <c r="E347" s="16" t="s">
        <v>14319</v>
      </c>
    </row>
    <row r="348" spans="1:5">
      <c r="A348">
        <v>347</v>
      </c>
      <c r="B348" s="16" t="s">
        <v>13782</v>
      </c>
      <c r="C348" t="s">
        <v>876</v>
      </c>
      <c r="D348" s="16" t="s">
        <v>14320</v>
      </c>
      <c r="E348" s="16" t="s">
        <v>14321</v>
      </c>
    </row>
    <row r="349" spans="1:5">
      <c r="A349">
        <v>348</v>
      </c>
      <c r="B349" s="16" t="s">
        <v>211</v>
      </c>
      <c r="C349" t="s">
        <v>876</v>
      </c>
      <c r="D349" s="16" t="s">
        <v>589</v>
      </c>
      <c r="E349" s="16" t="s">
        <v>590</v>
      </c>
    </row>
    <row r="350" spans="1:5">
      <c r="A350">
        <v>349</v>
      </c>
      <c r="B350" s="16" t="s">
        <v>13783</v>
      </c>
      <c r="C350" t="s">
        <v>1181</v>
      </c>
      <c r="D350" s="16" t="s">
        <v>14322</v>
      </c>
      <c r="E350" s="16" t="s">
        <v>14323</v>
      </c>
    </row>
    <row r="351" spans="1:5">
      <c r="A351">
        <v>350</v>
      </c>
      <c r="B351" s="16" t="s">
        <v>7954</v>
      </c>
      <c r="C351" t="s">
        <v>885</v>
      </c>
      <c r="D351" s="16" t="s">
        <v>8101</v>
      </c>
      <c r="E351" s="16" t="s">
        <v>8102</v>
      </c>
    </row>
    <row r="352" spans="1:5">
      <c r="A352">
        <v>351</v>
      </c>
      <c r="B352" s="16" t="s">
        <v>13784</v>
      </c>
      <c r="C352" t="s">
        <v>1181</v>
      </c>
      <c r="D352" s="16" t="s">
        <v>14308</v>
      </c>
      <c r="E352" s="16" t="s">
        <v>14217</v>
      </c>
    </row>
    <row r="353" spans="1:5">
      <c r="A353">
        <v>352</v>
      </c>
      <c r="B353" s="16" t="s">
        <v>13785</v>
      </c>
      <c r="C353" t="s">
        <v>1210</v>
      </c>
      <c r="D353" s="16" t="s">
        <v>14324</v>
      </c>
      <c r="E353" s="16" t="s">
        <v>14325</v>
      </c>
    </row>
    <row r="354" spans="1:5">
      <c r="A354">
        <v>353</v>
      </c>
      <c r="B354" s="16" t="s">
        <v>13786</v>
      </c>
      <c r="C354" t="s">
        <v>1176</v>
      </c>
      <c r="D354" s="16" t="s">
        <v>14326</v>
      </c>
      <c r="E354" s="16" t="s">
        <v>14327</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14328</v>
      </c>
      <c r="E357" s="16" t="s">
        <v>14329</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14330</v>
      </c>
      <c r="E360" s="16" t="s">
        <v>14331</v>
      </c>
    </row>
    <row r="361" spans="1:5">
      <c r="A361">
        <v>360</v>
      </c>
      <c r="B361" s="16" t="s">
        <v>2450</v>
      </c>
      <c r="C361" t="s">
        <v>890</v>
      </c>
      <c r="D361" s="16" t="s">
        <v>2460</v>
      </c>
      <c r="E361" s="16" t="s">
        <v>2461</v>
      </c>
    </row>
    <row r="362" spans="1:5">
      <c r="A362">
        <v>361</v>
      </c>
      <c r="B362" s="16" t="s">
        <v>13789</v>
      </c>
      <c r="C362" t="s">
        <v>1179</v>
      </c>
      <c r="D362" s="16" t="s">
        <v>14332</v>
      </c>
      <c r="E362" s="16" t="s">
        <v>14333</v>
      </c>
    </row>
    <row r="363" spans="1:5">
      <c r="A363">
        <v>362</v>
      </c>
      <c r="B363" s="16" t="s">
        <v>13790</v>
      </c>
      <c r="C363" t="s">
        <v>1176</v>
      </c>
      <c r="D363" s="16" t="s">
        <v>14334</v>
      </c>
      <c r="E363" s="16" t="s">
        <v>14335</v>
      </c>
    </row>
    <row r="364" spans="1:5">
      <c r="A364">
        <v>363</v>
      </c>
      <c r="B364" s="16" t="s">
        <v>13791</v>
      </c>
      <c r="C364" t="s">
        <v>161</v>
      </c>
      <c r="D364" s="16" t="s">
        <v>14336</v>
      </c>
      <c r="E364" s="16" t="s">
        <v>14252</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14337</v>
      </c>
      <c r="E369" s="16" t="s">
        <v>14197</v>
      </c>
    </row>
    <row r="370" spans="1:5">
      <c r="A370">
        <v>369</v>
      </c>
      <c r="B370" s="16" t="s">
        <v>8364</v>
      </c>
      <c r="C370" t="s">
        <v>1176</v>
      </c>
      <c r="D370" s="16" t="s">
        <v>8371</v>
      </c>
      <c r="E370" s="16" t="s">
        <v>8372</v>
      </c>
    </row>
    <row r="371" spans="1:5">
      <c r="A371">
        <v>370</v>
      </c>
      <c r="B371" s="16" t="s">
        <v>13793</v>
      </c>
      <c r="C371" t="s">
        <v>1181</v>
      </c>
      <c r="D371" s="16" t="s">
        <v>14236</v>
      </c>
      <c r="E371" s="16" t="s">
        <v>14181</v>
      </c>
    </row>
    <row r="372" spans="1:5">
      <c r="A372">
        <v>371</v>
      </c>
      <c r="B372" s="16" t="s">
        <v>2442</v>
      </c>
      <c r="C372" t="s">
        <v>1179</v>
      </c>
      <c r="D372" s="16" t="s">
        <v>2456</v>
      </c>
      <c r="E372" s="16" t="s">
        <v>2457</v>
      </c>
    </row>
    <row r="373" spans="1:5">
      <c r="A373">
        <v>372</v>
      </c>
      <c r="B373" s="16" t="s">
        <v>13794</v>
      </c>
      <c r="C373" t="s">
        <v>881</v>
      </c>
      <c r="D373" s="16" t="s">
        <v>14224</v>
      </c>
      <c r="E373" s="16" t="s">
        <v>14338</v>
      </c>
    </row>
    <row r="374" spans="1:5">
      <c r="A374">
        <v>373</v>
      </c>
      <c r="B374" s="16" t="s">
        <v>4756</v>
      </c>
      <c r="C374" t="s">
        <v>890</v>
      </c>
      <c r="D374" s="16" t="s">
        <v>4879</v>
      </c>
      <c r="E374" s="16" t="s">
        <v>4880</v>
      </c>
    </row>
    <row r="375" spans="1:5">
      <c r="A375">
        <v>374</v>
      </c>
      <c r="B375" s="16" t="s">
        <v>1898</v>
      </c>
      <c r="C375" t="s">
        <v>1176</v>
      </c>
      <c r="D375" s="16" t="s">
        <v>14339</v>
      </c>
      <c r="E375" s="16" t="s">
        <v>14340</v>
      </c>
    </row>
    <row r="376" spans="1:5">
      <c r="A376">
        <v>375</v>
      </c>
      <c r="B376" s="16" t="s">
        <v>1780</v>
      </c>
      <c r="C376" t="s">
        <v>890</v>
      </c>
      <c r="D376" s="16" t="s">
        <v>14198</v>
      </c>
      <c r="E376" s="16" t="s">
        <v>14264</v>
      </c>
    </row>
    <row r="377" spans="1:5">
      <c r="A377">
        <v>376</v>
      </c>
      <c r="B377" s="16" t="s">
        <v>13795</v>
      </c>
      <c r="C377" t="s">
        <v>1176</v>
      </c>
      <c r="D377" s="16" t="s">
        <v>14341</v>
      </c>
      <c r="E377" s="16" t="s">
        <v>14342</v>
      </c>
    </row>
    <row r="378" spans="1:5">
      <c r="A378">
        <v>377</v>
      </c>
      <c r="B378" s="16" t="s">
        <v>13796</v>
      </c>
      <c r="C378" t="s">
        <v>890</v>
      </c>
      <c r="D378" s="16" t="s">
        <v>14314</v>
      </c>
      <c r="E378" s="16" t="s">
        <v>14343</v>
      </c>
    </row>
    <row r="379" spans="1:5">
      <c r="A379">
        <v>378</v>
      </c>
      <c r="B379" s="16" t="s">
        <v>13797</v>
      </c>
      <c r="C379" t="s">
        <v>1169</v>
      </c>
      <c r="D379" s="16" t="s">
        <v>14344</v>
      </c>
      <c r="E379" s="16" t="s">
        <v>14345</v>
      </c>
    </row>
    <row r="380" spans="1:5">
      <c r="A380">
        <v>379</v>
      </c>
      <c r="B380" s="16" t="s">
        <v>13798</v>
      </c>
      <c r="C380" t="s">
        <v>1179</v>
      </c>
      <c r="D380" s="16" t="s">
        <v>14346</v>
      </c>
      <c r="E380" s="16" t="s">
        <v>14347</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14348</v>
      </c>
      <c r="E383" s="16" t="s">
        <v>14197</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14349</v>
      </c>
      <c r="E390" s="16" t="s">
        <v>14350</v>
      </c>
    </row>
    <row r="391" spans="1:5">
      <c r="A391">
        <v>390</v>
      </c>
      <c r="B391" s="16" t="s">
        <v>13800</v>
      </c>
      <c r="C391" t="s">
        <v>1180</v>
      </c>
      <c r="D391" s="16" t="s">
        <v>14351</v>
      </c>
      <c r="E391" s="16" t="s">
        <v>14352</v>
      </c>
    </row>
    <row r="392" spans="1:5">
      <c r="A392">
        <v>391</v>
      </c>
      <c r="B392" s="16" t="s">
        <v>13801</v>
      </c>
      <c r="C392" t="s">
        <v>1181</v>
      </c>
      <c r="D392" s="16" t="s">
        <v>14353</v>
      </c>
      <c r="E392" s="16" t="s">
        <v>14354</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14196</v>
      </c>
      <c r="E396" s="16" t="s">
        <v>14355</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14356</v>
      </c>
      <c r="E403" s="16" t="s">
        <v>14357</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14358</v>
      </c>
      <c r="E407" s="16" t="s">
        <v>14311</v>
      </c>
    </row>
    <row r="408" spans="1:5">
      <c r="A408">
        <v>407</v>
      </c>
      <c r="B408" s="16" t="s">
        <v>13805</v>
      </c>
      <c r="C408" t="s">
        <v>1179</v>
      </c>
      <c r="D408" s="16" t="s">
        <v>14359</v>
      </c>
      <c r="E408" s="16" t="s">
        <v>14360</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14361</v>
      </c>
      <c r="E411" s="16" t="s">
        <v>14362</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14363</v>
      </c>
      <c r="E416" s="16" t="s">
        <v>14364</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14365</v>
      </c>
      <c r="E419" s="16" t="s">
        <v>14366</v>
      </c>
    </row>
    <row r="420" spans="1:5">
      <c r="A420">
        <v>419</v>
      </c>
      <c r="B420" s="16" t="s">
        <v>1907</v>
      </c>
      <c r="C420" t="s">
        <v>1180</v>
      </c>
      <c r="D420" s="16" t="s">
        <v>14367</v>
      </c>
      <c r="E420" s="16" t="s">
        <v>14343</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14368</v>
      </c>
      <c r="E425" s="16" t="s">
        <v>14369</v>
      </c>
    </row>
    <row r="426" spans="1:5">
      <c r="A426">
        <v>425</v>
      </c>
      <c r="B426" s="16" t="s">
        <v>8342</v>
      </c>
      <c r="C426" t="s">
        <v>1176</v>
      </c>
      <c r="D426" s="16" t="s">
        <v>8381</v>
      </c>
      <c r="E426" s="16" t="s">
        <v>8382</v>
      </c>
    </row>
    <row r="427" spans="1:5">
      <c r="A427">
        <v>426</v>
      </c>
      <c r="B427" s="16" t="s">
        <v>1902</v>
      </c>
      <c r="C427" t="s">
        <v>1169</v>
      </c>
      <c r="D427" s="16" t="s">
        <v>14205</v>
      </c>
      <c r="E427" s="16" t="s">
        <v>14246</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14370</v>
      </c>
      <c r="E434" s="16" t="s">
        <v>14371</v>
      </c>
    </row>
    <row r="435" spans="1:5">
      <c r="A435">
        <v>434</v>
      </c>
      <c r="B435" s="16" t="s">
        <v>13811</v>
      </c>
      <c r="C435" t="s">
        <v>882</v>
      </c>
      <c r="D435" s="16" t="s">
        <v>14257</v>
      </c>
      <c r="E435" s="16" t="s">
        <v>14372</v>
      </c>
    </row>
    <row r="436" spans="1:5">
      <c r="A436">
        <v>435</v>
      </c>
      <c r="B436" s="16" t="s">
        <v>128</v>
      </c>
      <c r="C436" t="s">
        <v>881</v>
      </c>
      <c r="D436" s="16" t="s">
        <v>487</v>
      </c>
      <c r="E436" s="16" t="s">
        <v>488</v>
      </c>
    </row>
    <row r="437" spans="1:5">
      <c r="A437">
        <v>436</v>
      </c>
      <c r="B437" s="16" t="s">
        <v>13812</v>
      </c>
      <c r="C437" t="s">
        <v>1180</v>
      </c>
      <c r="D437" s="16" t="s">
        <v>14373</v>
      </c>
      <c r="E437" s="16" t="s">
        <v>14315</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14374</v>
      </c>
      <c r="E440" s="16" t="s">
        <v>14375</v>
      </c>
    </row>
    <row r="441" spans="1:5">
      <c r="A441">
        <v>440</v>
      </c>
      <c r="B441" s="16" t="s">
        <v>1911</v>
      </c>
      <c r="C441" t="s">
        <v>890</v>
      </c>
      <c r="D441" s="16" t="s">
        <v>14376</v>
      </c>
      <c r="E441" s="16" t="s">
        <v>14377</v>
      </c>
    </row>
    <row r="442" spans="1:5">
      <c r="A442">
        <v>441</v>
      </c>
      <c r="B442" s="16" t="s">
        <v>2533</v>
      </c>
      <c r="C442" t="s">
        <v>1179</v>
      </c>
      <c r="D442" s="16" t="s">
        <v>2560</v>
      </c>
      <c r="E442" s="16" t="s">
        <v>2561</v>
      </c>
    </row>
    <row r="443" spans="1:5">
      <c r="A443">
        <v>442</v>
      </c>
      <c r="B443" s="16" t="s">
        <v>13814</v>
      </c>
      <c r="C443" t="s">
        <v>1176</v>
      </c>
      <c r="D443" s="16" t="s">
        <v>14378</v>
      </c>
      <c r="E443" s="16" t="s">
        <v>14379</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14378</v>
      </c>
      <c r="E446" s="16" t="s">
        <v>14380</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14228</v>
      </c>
      <c r="E451" s="16" t="s">
        <v>14191</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14381</v>
      </c>
      <c r="E454" s="16" t="s">
        <v>14382</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14383</v>
      </c>
      <c r="E461" s="16" t="s">
        <v>14193</v>
      </c>
    </row>
    <row r="462" spans="1:5">
      <c r="A462">
        <v>461</v>
      </c>
      <c r="B462" s="16" t="s">
        <v>8327</v>
      </c>
      <c r="C462" t="s">
        <v>876</v>
      </c>
      <c r="D462" s="16" t="s">
        <v>8387</v>
      </c>
      <c r="E462" s="16" t="s">
        <v>8388</v>
      </c>
    </row>
    <row r="463" spans="1:5">
      <c r="A463">
        <v>462</v>
      </c>
      <c r="B463" s="16" t="s">
        <v>13819</v>
      </c>
      <c r="C463" t="s">
        <v>876</v>
      </c>
      <c r="D463" s="16" t="s">
        <v>14384</v>
      </c>
      <c r="E463" s="16" t="s">
        <v>14264</v>
      </c>
    </row>
    <row r="464" spans="1:5">
      <c r="A464">
        <v>463</v>
      </c>
      <c r="B464" s="16" t="s">
        <v>3093</v>
      </c>
      <c r="C464" t="s">
        <v>1181</v>
      </c>
      <c r="D464" s="16" t="s">
        <v>3115</v>
      </c>
      <c r="E464" s="16" t="s">
        <v>3116</v>
      </c>
    </row>
    <row r="465" spans="1:5">
      <c r="A465">
        <v>464</v>
      </c>
      <c r="B465" s="16" t="s">
        <v>13820</v>
      </c>
      <c r="C465" t="s">
        <v>882</v>
      </c>
      <c r="D465" s="16" t="s">
        <v>14228</v>
      </c>
      <c r="E465" s="16" t="s">
        <v>14385</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14182</v>
      </c>
      <c r="E469" s="16" t="s">
        <v>14386</v>
      </c>
    </row>
    <row r="470" spans="1:5">
      <c r="A470">
        <v>469</v>
      </c>
      <c r="B470" s="16" t="s">
        <v>911</v>
      </c>
      <c r="C470" t="s">
        <v>888</v>
      </c>
      <c r="D470" s="16" t="s">
        <v>928</v>
      </c>
      <c r="E470" s="16" t="s">
        <v>929</v>
      </c>
    </row>
    <row r="471" spans="1:5">
      <c r="A471">
        <v>470</v>
      </c>
      <c r="B471" s="16" t="s">
        <v>13822</v>
      </c>
      <c r="C471" t="s">
        <v>890</v>
      </c>
      <c r="D471" s="16" t="s">
        <v>14384</v>
      </c>
      <c r="E471" s="16" t="s">
        <v>14340</v>
      </c>
    </row>
    <row r="472" spans="1:5">
      <c r="A472">
        <v>471</v>
      </c>
      <c r="B472" s="16" t="s">
        <v>13823</v>
      </c>
      <c r="C472" t="s">
        <v>1179</v>
      </c>
      <c r="D472" s="16" t="s">
        <v>14387</v>
      </c>
      <c r="E472" s="16" t="s">
        <v>14237</v>
      </c>
    </row>
    <row r="473" spans="1:5">
      <c r="A473">
        <v>472</v>
      </c>
      <c r="B473" s="16" t="s">
        <v>1914</v>
      </c>
      <c r="C473" t="s">
        <v>1181</v>
      </c>
      <c r="D473" s="16" t="s">
        <v>14388</v>
      </c>
      <c r="E473" s="16" t="s">
        <v>14389</v>
      </c>
    </row>
    <row r="474" spans="1:5">
      <c r="A474">
        <v>473</v>
      </c>
      <c r="B474" s="16" t="s">
        <v>13824</v>
      </c>
      <c r="C474" t="s">
        <v>882</v>
      </c>
      <c r="D474" s="16" t="s">
        <v>14390</v>
      </c>
      <c r="E474" s="16" t="s">
        <v>14391</v>
      </c>
    </row>
    <row r="475" spans="1:5">
      <c r="A475">
        <v>474</v>
      </c>
      <c r="B475" s="16" t="s">
        <v>125</v>
      </c>
      <c r="C475" t="s">
        <v>1181</v>
      </c>
      <c r="D475" s="16" t="s">
        <v>481</v>
      </c>
      <c r="E475" s="16" t="s">
        <v>482</v>
      </c>
    </row>
    <row r="476" spans="1:5">
      <c r="A476">
        <v>475</v>
      </c>
      <c r="B476" s="16" t="s">
        <v>13825</v>
      </c>
      <c r="C476" t="s">
        <v>161</v>
      </c>
      <c r="D476" s="16" t="s">
        <v>14392</v>
      </c>
      <c r="E476" s="16" t="s">
        <v>14393</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14394</v>
      </c>
      <c r="E479" s="16" t="s">
        <v>14395</v>
      </c>
    </row>
    <row r="480" spans="1:5">
      <c r="A480">
        <v>479</v>
      </c>
      <c r="B480" s="16" t="s">
        <v>13827</v>
      </c>
      <c r="C480" t="s">
        <v>882</v>
      </c>
      <c r="D480" s="16" t="s">
        <v>14390</v>
      </c>
      <c r="E480" s="16" t="s">
        <v>14176</v>
      </c>
    </row>
    <row r="481" spans="1:5">
      <c r="A481">
        <v>480</v>
      </c>
      <c r="B481" s="16" t="s">
        <v>13828</v>
      </c>
      <c r="C481" t="s">
        <v>1180</v>
      </c>
      <c r="D481" s="16" t="s">
        <v>14396</v>
      </c>
      <c r="E481" s="16" t="s">
        <v>14397</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14398</v>
      </c>
      <c r="E486" s="16" t="s">
        <v>14239</v>
      </c>
    </row>
    <row r="487" spans="1:5">
      <c r="A487">
        <v>486</v>
      </c>
      <c r="B487" s="16" t="s">
        <v>7450</v>
      </c>
      <c r="C487" t="s">
        <v>1210</v>
      </c>
      <c r="D487" s="16" t="s">
        <v>8107</v>
      </c>
      <c r="E487" s="16" t="s">
        <v>8108</v>
      </c>
    </row>
    <row r="488" spans="1:5">
      <c r="A488">
        <v>487</v>
      </c>
      <c r="B488" s="16" t="s">
        <v>13830</v>
      </c>
      <c r="C488" t="s">
        <v>1180</v>
      </c>
      <c r="D488" s="16" t="s">
        <v>14399</v>
      </c>
      <c r="E488" s="16" t="s">
        <v>14252</v>
      </c>
    </row>
    <row r="489" spans="1:5">
      <c r="A489">
        <v>488</v>
      </c>
      <c r="B489" s="16" t="s">
        <v>13831</v>
      </c>
      <c r="C489" t="s">
        <v>1210</v>
      </c>
      <c r="D489" s="16" t="s">
        <v>14400</v>
      </c>
      <c r="E489" s="16" t="s">
        <v>14401</v>
      </c>
    </row>
    <row r="490" spans="1:5">
      <c r="A490">
        <v>489</v>
      </c>
      <c r="B490" s="16" t="s">
        <v>13832</v>
      </c>
      <c r="C490" t="s">
        <v>1179</v>
      </c>
      <c r="D490" s="16" t="s">
        <v>14402</v>
      </c>
      <c r="E490" s="16" t="s">
        <v>14403</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14404</v>
      </c>
      <c r="E493" s="16" t="s">
        <v>14235</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14405</v>
      </c>
      <c r="E497" s="16" t="s">
        <v>14406</v>
      </c>
    </row>
    <row r="498" spans="1:5">
      <c r="A498">
        <v>497</v>
      </c>
      <c r="B498" s="16" t="s">
        <v>13835</v>
      </c>
      <c r="C498" t="s">
        <v>1176</v>
      </c>
      <c r="D498" s="16" t="s">
        <v>14407</v>
      </c>
      <c r="E498" s="16" t="s">
        <v>14408</v>
      </c>
    </row>
    <row r="499" spans="1:5">
      <c r="A499">
        <v>498</v>
      </c>
      <c r="B499" s="16" t="s">
        <v>2044</v>
      </c>
      <c r="C499" t="s">
        <v>882</v>
      </c>
      <c r="D499" s="16" t="s">
        <v>2095</v>
      </c>
      <c r="E499" s="16" t="s">
        <v>2096</v>
      </c>
    </row>
    <row r="500" spans="1:5">
      <c r="A500">
        <v>499</v>
      </c>
      <c r="B500" s="16" t="s">
        <v>13836</v>
      </c>
      <c r="C500" t="s">
        <v>885</v>
      </c>
      <c r="D500" s="16" t="s">
        <v>14409</v>
      </c>
      <c r="E500" s="16" t="s">
        <v>14410</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14411</v>
      </c>
      <c r="E503" s="16" t="s">
        <v>14412</v>
      </c>
    </row>
    <row r="504" spans="1:5">
      <c r="A504">
        <v>503</v>
      </c>
      <c r="B504" s="16" t="s">
        <v>8305</v>
      </c>
      <c r="C504" t="s">
        <v>888</v>
      </c>
      <c r="D504" s="16" t="s">
        <v>8399</v>
      </c>
      <c r="E504" s="16" t="s">
        <v>8400</v>
      </c>
    </row>
    <row r="505" spans="1:5">
      <c r="A505">
        <v>504</v>
      </c>
      <c r="B505" s="16" t="s">
        <v>13838</v>
      </c>
      <c r="C505" t="s">
        <v>1176</v>
      </c>
      <c r="D505" s="16" t="s">
        <v>14413</v>
      </c>
      <c r="E505" s="16" t="s">
        <v>14414</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14384</v>
      </c>
      <c r="E511" s="16" t="s">
        <v>14415</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14416</v>
      </c>
      <c r="E514" s="16" t="s">
        <v>14417</v>
      </c>
    </row>
    <row r="515" spans="1:5">
      <c r="A515">
        <v>514</v>
      </c>
      <c r="B515" s="16" t="s">
        <v>12298</v>
      </c>
      <c r="C515" t="s">
        <v>1176</v>
      </c>
      <c r="D515" s="16" t="s">
        <v>12703</v>
      </c>
      <c r="E515" s="16" t="s">
        <v>12704</v>
      </c>
    </row>
    <row r="516" spans="1:5">
      <c r="A516">
        <v>515</v>
      </c>
      <c r="B516" s="16" t="s">
        <v>13841</v>
      </c>
      <c r="C516" t="s">
        <v>890</v>
      </c>
      <c r="D516" s="16" t="s">
        <v>14418</v>
      </c>
      <c r="E516" s="16" t="s">
        <v>14419</v>
      </c>
    </row>
    <row r="517" spans="1:5">
      <c r="A517">
        <v>516</v>
      </c>
      <c r="B517" s="16" t="s">
        <v>9431</v>
      </c>
      <c r="C517" t="s">
        <v>876</v>
      </c>
      <c r="D517" s="16" t="s">
        <v>12006</v>
      </c>
      <c r="E517" s="16" t="s">
        <v>12007</v>
      </c>
    </row>
    <row r="518" spans="1:5">
      <c r="A518">
        <v>517</v>
      </c>
      <c r="B518" s="16" t="s">
        <v>13842</v>
      </c>
      <c r="C518" t="s">
        <v>1179</v>
      </c>
      <c r="D518" s="16" t="s">
        <v>14420</v>
      </c>
      <c r="E518" s="16" t="s">
        <v>14181</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14421</v>
      </c>
      <c r="E525" s="16" t="s">
        <v>14258</v>
      </c>
    </row>
    <row r="526" spans="1:5">
      <c r="A526">
        <v>525</v>
      </c>
      <c r="B526" s="16" t="s">
        <v>13845</v>
      </c>
      <c r="C526" t="s">
        <v>885</v>
      </c>
      <c r="D526" s="16" t="s">
        <v>14180</v>
      </c>
      <c r="E526" s="16" t="s">
        <v>14422</v>
      </c>
    </row>
    <row r="527" spans="1:5">
      <c r="A527">
        <v>526</v>
      </c>
      <c r="B527" s="16" t="s">
        <v>13846</v>
      </c>
      <c r="C527" t="s">
        <v>882</v>
      </c>
      <c r="D527" s="16" t="s">
        <v>14234</v>
      </c>
      <c r="E527" s="16" t="s">
        <v>14423</v>
      </c>
    </row>
    <row r="528" spans="1:5">
      <c r="A528">
        <v>527</v>
      </c>
      <c r="B528" s="16" t="s">
        <v>13847</v>
      </c>
      <c r="C528" t="s">
        <v>1169</v>
      </c>
      <c r="D528" s="16" t="s">
        <v>14424</v>
      </c>
      <c r="E528" s="16" t="s">
        <v>14298</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14425</v>
      </c>
      <c r="E532" s="16" t="s">
        <v>14362</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14381</v>
      </c>
      <c r="E536" s="16" t="s">
        <v>14426</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14418</v>
      </c>
      <c r="E541" s="16" t="s">
        <v>14427</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14428</v>
      </c>
      <c r="E544" s="16" t="s">
        <v>14429</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14253</v>
      </c>
      <c r="E548" s="16" t="s">
        <v>14430</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14431</v>
      </c>
      <c r="E551" s="16" t="s">
        <v>14386</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14306</v>
      </c>
      <c r="E554" s="16" t="s">
        <v>14423</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14328</v>
      </c>
      <c r="E558" s="16" t="s">
        <v>14432</v>
      </c>
    </row>
    <row r="559" spans="1:5">
      <c r="A559">
        <v>558</v>
      </c>
      <c r="B559" s="16" t="s">
        <v>13854</v>
      </c>
      <c r="C559" t="s">
        <v>1179</v>
      </c>
      <c r="D559" s="16" t="s">
        <v>14433</v>
      </c>
      <c r="E559" s="16" t="s">
        <v>14434</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14435</v>
      </c>
      <c r="E565" s="16" t="s">
        <v>14321</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14257</v>
      </c>
      <c r="E569" s="16" t="s">
        <v>14436</v>
      </c>
    </row>
    <row r="570" spans="1:5">
      <c r="A570">
        <v>569</v>
      </c>
      <c r="B570" s="16" t="s">
        <v>13857</v>
      </c>
      <c r="C570" t="s">
        <v>890</v>
      </c>
      <c r="D570" s="16" t="s">
        <v>14232</v>
      </c>
      <c r="E570" s="16" t="s">
        <v>14437</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14438</v>
      </c>
      <c r="E574" s="16" t="s">
        <v>14439</v>
      </c>
    </row>
    <row r="575" spans="1:5">
      <c r="A575">
        <v>574</v>
      </c>
      <c r="B575" s="16" t="s">
        <v>13859</v>
      </c>
      <c r="C575" t="s">
        <v>1179</v>
      </c>
      <c r="D575" s="16" t="s">
        <v>14240</v>
      </c>
      <c r="E575" s="16" t="s">
        <v>14440</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14441</v>
      </c>
      <c r="E578" s="16" t="s">
        <v>14350</v>
      </c>
    </row>
    <row r="579" spans="1:5">
      <c r="A579">
        <v>578</v>
      </c>
      <c r="B579" s="16" t="s">
        <v>2949</v>
      </c>
      <c r="C579" t="s">
        <v>1169</v>
      </c>
      <c r="D579" s="16" t="s">
        <v>3034</v>
      </c>
      <c r="E579" s="16" t="s">
        <v>3035</v>
      </c>
    </row>
    <row r="580" spans="1:5">
      <c r="A580">
        <v>579</v>
      </c>
      <c r="B580" s="16" t="s">
        <v>13861</v>
      </c>
      <c r="C580" t="s">
        <v>876</v>
      </c>
      <c r="D580" s="16" t="s">
        <v>14442</v>
      </c>
      <c r="E580" s="16" t="s">
        <v>14443</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14234</v>
      </c>
      <c r="E584" s="16" t="s">
        <v>14444</v>
      </c>
    </row>
    <row r="585" spans="1:5">
      <c r="A585">
        <v>584</v>
      </c>
      <c r="B585" s="16" t="s">
        <v>8699</v>
      </c>
      <c r="C585" t="s">
        <v>881</v>
      </c>
      <c r="D585" s="16" t="s">
        <v>8812</v>
      </c>
      <c r="E585" s="16" t="s">
        <v>8813</v>
      </c>
    </row>
    <row r="586" spans="1:5">
      <c r="A586">
        <v>585</v>
      </c>
      <c r="B586" s="16" t="s">
        <v>13864</v>
      </c>
      <c r="C586" t="s">
        <v>1169</v>
      </c>
      <c r="D586" s="16" t="s">
        <v>14344</v>
      </c>
      <c r="E586" s="16" t="s">
        <v>14417</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14445</v>
      </c>
      <c r="E595" s="16" t="s">
        <v>14446</v>
      </c>
    </row>
    <row r="596" spans="1:5">
      <c r="A596">
        <v>595</v>
      </c>
      <c r="B596" s="16" t="s">
        <v>1693</v>
      </c>
      <c r="C596" t="s">
        <v>885</v>
      </c>
      <c r="D596" s="16" t="s">
        <v>846</v>
      </c>
      <c r="E596" s="16" t="s">
        <v>847</v>
      </c>
    </row>
    <row r="597" spans="1:5">
      <c r="A597">
        <v>596</v>
      </c>
      <c r="B597" s="16" t="s">
        <v>13866</v>
      </c>
      <c r="C597" t="s">
        <v>876</v>
      </c>
      <c r="D597" s="16" t="s">
        <v>14411</v>
      </c>
      <c r="E597" s="16" t="s">
        <v>14447</v>
      </c>
    </row>
    <row r="598" spans="1:5">
      <c r="A598">
        <v>597</v>
      </c>
      <c r="B598" s="16" t="s">
        <v>13867</v>
      </c>
      <c r="C598" t="s">
        <v>885</v>
      </c>
      <c r="D598" s="16" t="s">
        <v>14448</v>
      </c>
      <c r="E598" s="16" t="s">
        <v>14449</v>
      </c>
    </row>
    <row r="599" spans="1:5">
      <c r="A599">
        <v>598</v>
      </c>
      <c r="B599" s="16" t="s">
        <v>2885</v>
      </c>
      <c r="C599" t="s">
        <v>1180</v>
      </c>
      <c r="D599" s="16" t="s">
        <v>2911</v>
      </c>
      <c r="E599" s="16" t="s">
        <v>2912</v>
      </c>
    </row>
    <row r="600" spans="1:5">
      <c r="A600">
        <v>599</v>
      </c>
      <c r="B600" s="16" t="s">
        <v>13868</v>
      </c>
      <c r="C600" t="s">
        <v>1179</v>
      </c>
      <c r="D600" s="16" t="s">
        <v>14404</v>
      </c>
      <c r="E600" s="16" t="s">
        <v>14450</v>
      </c>
    </row>
    <row r="601" spans="1:5">
      <c r="A601">
        <v>600</v>
      </c>
      <c r="B601" s="16" t="s">
        <v>13869</v>
      </c>
      <c r="C601" t="s">
        <v>1180</v>
      </c>
      <c r="D601" s="16" t="s">
        <v>14451</v>
      </c>
      <c r="E601" s="16" t="s">
        <v>14452</v>
      </c>
    </row>
    <row r="602" spans="1:5">
      <c r="A602">
        <v>601</v>
      </c>
      <c r="B602" s="16" t="s">
        <v>13870</v>
      </c>
      <c r="C602" t="s">
        <v>885</v>
      </c>
      <c r="D602" s="16" t="s">
        <v>14344</v>
      </c>
      <c r="E602" s="16" t="s">
        <v>14453</v>
      </c>
    </row>
    <row r="603" spans="1:5">
      <c r="A603">
        <v>602</v>
      </c>
      <c r="B603" s="16" t="s">
        <v>3118</v>
      </c>
      <c r="C603" t="s">
        <v>1179</v>
      </c>
      <c r="D603" s="16" t="s">
        <v>3156</v>
      </c>
      <c r="E603" s="16" t="s">
        <v>3157</v>
      </c>
    </row>
    <row r="604" spans="1:5">
      <c r="A604">
        <v>603</v>
      </c>
      <c r="B604" s="16" t="s">
        <v>13871</v>
      </c>
      <c r="C604" t="s">
        <v>1176</v>
      </c>
      <c r="D604" s="16" t="s">
        <v>14454</v>
      </c>
      <c r="E604" s="16" t="s">
        <v>14455</v>
      </c>
    </row>
    <row r="605" spans="1:5">
      <c r="A605">
        <v>604</v>
      </c>
      <c r="B605" s="16" t="s">
        <v>13872</v>
      </c>
      <c r="C605" t="s">
        <v>1176</v>
      </c>
      <c r="D605" s="16" t="s">
        <v>14456</v>
      </c>
      <c r="E605" s="16" t="s">
        <v>14457</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14458</v>
      </c>
      <c r="E615" s="16" t="s">
        <v>14280</v>
      </c>
    </row>
    <row r="616" spans="1:5">
      <c r="A616">
        <v>615</v>
      </c>
      <c r="B616" s="16" t="s">
        <v>3388</v>
      </c>
      <c r="C616" t="s">
        <v>1169</v>
      </c>
      <c r="D616" s="16" t="s">
        <v>3397</v>
      </c>
      <c r="E616" s="16" t="s">
        <v>3398</v>
      </c>
    </row>
    <row r="617" spans="1:5">
      <c r="A617">
        <v>616</v>
      </c>
      <c r="B617" s="16" t="s">
        <v>13873</v>
      </c>
      <c r="C617" t="s">
        <v>885</v>
      </c>
      <c r="D617" s="16" t="s">
        <v>14459</v>
      </c>
      <c r="E617" s="16" t="s">
        <v>14284</v>
      </c>
    </row>
    <row r="618" spans="1:5">
      <c r="A618">
        <v>617</v>
      </c>
      <c r="B618" s="16" t="s">
        <v>13874</v>
      </c>
      <c r="C618" t="s">
        <v>882</v>
      </c>
      <c r="D618" s="16" t="s">
        <v>14460</v>
      </c>
      <c r="E618" s="16" t="s">
        <v>14461</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14462</v>
      </c>
      <c r="E622" s="16" t="s">
        <v>14463</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14464</v>
      </c>
      <c r="E628" s="16" t="s">
        <v>14465</v>
      </c>
    </row>
    <row r="629" spans="1:5">
      <c r="A629">
        <v>628</v>
      </c>
      <c r="B629" s="16" t="s">
        <v>13877</v>
      </c>
      <c r="C629" t="s">
        <v>1179</v>
      </c>
      <c r="D629" s="16" t="s">
        <v>14346</v>
      </c>
      <c r="E629" s="16" t="s">
        <v>14466</v>
      </c>
    </row>
    <row r="630" spans="1:5">
      <c r="A630">
        <v>629</v>
      </c>
      <c r="B630" s="16" t="s">
        <v>3286</v>
      </c>
      <c r="C630" t="s">
        <v>885</v>
      </c>
      <c r="D630" s="16" t="s">
        <v>3325</v>
      </c>
      <c r="E630" s="16" t="s">
        <v>3347</v>
      </c>
    </row>
    <row r="631" spans="1:5">
      <c r="A631">
        <v>630</v>
      </c>
      <c r="B631" s="16" t="s">
        <v>13878</v>
      </c>
      <c r="C631" t="s">
        <v>1169</v>
      </c>
      <c r="D631" s="16" t="s">
        <v>14249</v>
      </c>
      <c r="E631" s="16" t="s">
        <v>14246</v>
      </c>
    </row>
    <row r="632" spans="1:5">
      <c r="A632">
        <v>631</v>
      </c>
      <c r="B632" s="16" t="s">
        <v>13879</v>
      </c>
      <c r="C632" t="s">
        <v>876</v>
      </c>
      <c r="D632" s="16" t="s">
        <v>14441</v>
      </c>
      <c r="E632" s="16" t="s">
        <v>14315</v>
      </c>
    </row>
    <row r="633" spans="1:5">
      <c r="A633">
        <v>632</v>
      </c>
      <c r="B633" s="16" t="s">
        <v>8693</v>
      </c>
      <c r="C633" t="s">
        <v>882</v>
      </c>
      <c r="D633" s="16" t="s">
        <v>8814</v>
      </c>
      <c r="E633" s="16" t="s">
        <v>8815</v>
      </c>
    </row>
    <row r="634" spans="1:5">
      <c r="A634">
        <v>633</v>
      </c>
      <c r="B634" s="16" t="s">
        <v>13880</v>
      </c>
      <c r="C634" t="s">
        <v>888</v>
      </c>
      <c r="D634" s="16" t="s">
        <v>14236</v>
      </c>
      <c r="E634" s="16" t="s">
        <v>14467</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14468</v>
      </c>
      <c r="E638" s="16" t="s">
        <v>14191</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14388</v>
      </c>
      <c r="E647" s="16" t="s">
        <v>14453</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14469</v>
      </c>
      <c r="E652" s="16" t="s">
        <v>14319</v>
      </c>
    </row>
    <row r="653" spans="1:5">
      <c r="A653">
        <v>652</v>
      </c>
      <c r="B653" s="16" t="s">
        <v>8672</v>
      </c>
      <c r="C653" t="s">
        <v>882</v>
      </c>
      <c r="D653" s="16" t="s">
        <v>8822</v>
      </c>
      <c r="E653" s="16" t="s">
        <v>8823</v>
      </c>
    </row>
    <row r="654" spans="1:5">
      <c r="A654">
        <v>653</v>
      </c>
      <c r="B654" s="16" t="s">
        <v>13884</v>
      </c>
      <c r="C654" t="s">
        <v>1169</v>
      </c>
      <c r="D654" s="16" t="s">
        <v>14470</v>
      </c>
      <c r="E654" s="16" t="s">
        <v>14471</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14441</v>
      </c>
      <c r="E657" s="16" t="s">
        <v>14422</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14472</v>
      </c>
      <c r="E661" s="16" t="s">
        <v>14473</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14474</v>
      </c>
      <c r="E665" s="16" t="s">
        <v>14475</v>
      </c>
    </row>
    <row r="666" spans="1:5">
      <c r="A666">
        <v>665</v>
      </c>
      <c r="B666" s="16" t="s">
        <v>13888</v>
      </c>
      <c r="C666" t="s">
        <v>1181</v>
      </c>
      <c r="D666" s="16" t="s">
        <v>14476</v>
      </c>
      <c r="E666" s="16" t="s">
        <v>14477</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14418</v>
      </c>
      <c r="E669" s="16" t="s">
        <v>14319</v>
      </c>
    </row>
    <row r="670" spans="1:5">
      <c r="A670">
        <v>669</v>
      </c>
      <c r="B670" s="16" t="s">
        <v>13890</v>
      </c>
      <c r="C670" t="s">
        <v>1169</v>
      </c>
      <c r="D670" s="16" t="e">
        <v>#N/A</v>
      </c>
      <c r="E670" s="16" t="e">
        <v>#N/A</v>
      </c>
    </row>
    <row r="671" spans="1:5">
      <c r="A671">
        <v>670</v>
      </c>
      <c r="B671" s="16" t="s">
        <v>13891</v>
      </c>
      <c r="C671" t="s">
        <v>1181</v>
      </c>
      <c r="D671" s="16" t="s">
        <v>14276</v>
      </c>
      <c r="E671" s="16" t="s">
        <v>14478</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14479</v>
      </c>
      <c r="E678" s="16" t="s">
        <v>14480</v>
      </c>
    </row>
    <row r="679" spans="1:5">
      <c r="A679">
        <v>678</v>
      </c>
      <c r="B679" s="16" t="s">
        <v>1588</v>
      </c>
      <c r="C679" t="s">
        <v>1169</v>
      </c>
      <c r="D679" s="16" t="s">
        <v>659</v>
      </c>
      <c r="E679" s="16" t="s">
        <v>660</v>
      </c>
    </row>
    <row r="680" spans="1:5">
      <c r="A680">
        <v>679</v>
      </c>
      <c r="B680" s="16" t="s">
        <v>13893</v>
      </c>
      <c r="C680" t="s">
        <v>890</v>
      </c>
      <c r="D680" s="16" t="s">
        <v>14394</v>
      </c>
      <c r="E680" s="16" t="s">
        <v>14481</v>
      </c>
    </row>
    <row r="681" spans="1:5">
      <c r="A681">
        <v>680</v>
      </c>
      <c r="B681" s="16" t="s">
        <v>1822</v>
      </c>
      <c r="C681" t="s">
        <v>885</v>
      </c>
      <c r="D681" s="16" t="s">
        <v>14459</v>
      </c>
      <c r="E681" s="16" t="s">
        <v>14482</v>
      </c>
    </row>
    <row r="682" spans="1:5">
      <c r="A682">
        <v>681</v>
      </c>
      <c r="B682" s="16" t="s">
        <v>13894</v>
      </c>
      <c r="C682" t="s">
        <v>1181</v>
      </c>
      <c r="D682" s="16" t="s">
        <v>14276</v>
      </c>
      <c r="E682" s="16" t="s">
        <v>14483</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14484</v>
      </c>
      <c r="E685" s="16" t="s">
        <v>14485</v>
      </c>
    </row>
    <row r="686" spans="1:5">
      <c r="A686">
        <v>685</v>
      </c>
      <c r="B686" s="16" t="s">
        <v>13895</v>
      </c>
      <c r="C686" t="s">
        <v>882</v>
      </c>
      <c r="D686" s="16" t="s">
        <v>14283</v>
      </c>
      <c r="E686" s="16" t="s">
        <v>14422</v>
      </c>
    </row>
    <row r="687" spans="1:5">
      <c r="A687">
        <v>686</v>
      </c>
      <c r="B687" s="16" t="s">
        <v>1108</v>
      </c>
      <c r="C687" t="s">
        <v>885</v>
      </c>
      <c r="D687" s="16" t="s">
        <v>1121</v>
      </c>
      <c r="E687" s="16" t="s">
        <v>1122</v>
      </c>
    </row>
    <row r="688" spans="1:5">
      <c r="A688">
        <v>687</v>
      </c>
      <c r="B688" s="16" t="s">
        <v>13896</v>
      </c>
      <c r="C688" t="s">
        <v>161</v>
      </c>
      <c r="D688" s="16" t="s">
        <v>14353</v>
      </c>
      <c r="E688" s="16" t="s">
        <v>14417</v>
      </c>
    </row>
    <row r="689" spans="1:5">
      <c r="A689">
        <v>688</v>
      </c>
      <c r="B689" s="16" t="s">
        <v>13897</v>
      </c>
      <c r="C689" t="s">
        <v>1179</v>
      </c>
      <c r="D689" s="16" t="s">
        <v>14361</v>
      </c>
      <c r="E689" s="16" t="s">
        <v>14360</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14411</v>
      </c>
      <c r="E692" s="16" t="s">
        <v>14486</v>
      </c>
    </row>
    <row r="693" spans="1:5">
      <c r="A693">
        <v>692</v>
      </c>
      <c r="B693" s="16" t="s">
        <v>8658</v>
      </c>
      <c r="C693" t="s">
        <v>876</v>
      </c>
      <c r="D693" s="16" t="s">
        <v>8828</v>
      </c>
      <c r="E693" s="16" t="s">
        <v>8829</v>
      </c>
    </row>
    <row r="694" spans="1:5">
      <c r="A694">
        <v>693</v>
      </c>
      <c r="B694" s="16" t="s">
        <v>13899</v>
      </c>
      <c r="C694" t="s">
        <v>882</v>
      </c>
      <c r="D694" s="16" t="s">
        <v>14194</v>
      </c>
      <c r="E694" s="16" t="s">
        <v>14471</v>
      </c>
    </row>
    <row r="695" spans="1:5">
      <c r="A695">
        <v>694</v>
      </c>
      <c r="B695" s="16" t="s">
        <v>1732</v>
      </c>
      <c r="C695" t="s">
        <v>1176</v>
      </c>
      <c r="D695" s="16" t="s">
        <v>872</v>
      </c>
      <c r="E695" s="16" t="s">
        <v>873</v>
      </c>
    </row>
    <row r="696" spans="1:5">
      <c r="A696">
        <v>695</v>
      </c>
      <c r="B696" s="16" t="s">
        <v>13900</v>
      </c>
      <c r="C696" t="s">
        <v>1169</v>
      </c>
      <c r="D696" s="16" t="s">
        <v>14487</v>
      </c>
      <c r="E696" s="16" t="s">
        <v>14488</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14261</v>
      </c>
      <c r="E700" s="16" t="s">
        <v>14197</v>
      </c>
    </row>
    <row r="701" spans="1:5">
      <c r="A701">
        <v>700</v>
      </c>
      <c r="B701" s="16" t="s">
        <v>13903</v>
      </c>
      <c r="C701" t="s">
        <v>890</v>
      </c>
      <c r="D701" s="16" t="s">
        <v>14489</v>
      </c>
      <c r="E701" s="16" t="s">
        <v>14419</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14490</v>
      </c>
      <c r="E705" s="16" t="s">
        <v>14243</v>
      </c>
    </row>
    <row r="706" spans="1:5">
      <c r="A706">
        <v>705</v>
      </c>
      <c r="B706" s="16" t="s">
        <v>13905</v>
      </c>
      <c r="C706" t="s">
        <v>1181</v>
      </c>
      <c r="D706" s="16" t="s">
        <v>14491</v>
      </c>
      <c r="E706" s="16" t="s">
        <v>14478</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14492</v>
      </c>
      <c r="E711" s="16" t="s">
        <v>14493</v>
      </c>
    </row>
    <row r="712" spans="1:5">
      <c r="A712">
        <v>711</v>
      </c>
      <c r="B712" s="16" t="s">
        <v>13907</v>
      </c>
      <c r="C712" t="s">
        <v>888</v>
      </c>
      <c r="D712" s="16" t="s">
        <v>14472</v>
      </c>
      <c r="E712" s="16" t="s">
        <v>14494</v>
      </c>
    </row>
    <row r="713" spans="1:5">
      <c r="A713">
        <v>712</v>
      </c>
      <c r="B713" s="16" t="s">
        <v>1828</v>
      </c>
      <c r="C713" t="s">
        <v>1176</v>
      </c>
      <c r="D713" s="16" t="s">
        <v>14495</v>
      </c>
      <c r="E713" s="16" t="s">
        <v>14496</v>
      </c>
    </row>
    <row r="714" spans="1:5">
      <c r="A714">
        <v>713</v>
      </c>
      <c r="B714" s="16" t="s">
        <v>13908</v>
      </c>
      <c r="C714" t="s">
        <v>1180</v>
      </c>
      <c r="D714" s="16" t="s">
        <v>14402</v>
      </c>
      <c r="E714" s="16" t="s">
        <v>14239</v>
      </c>
    </row>
    <row r="715" spans="1:5">
      <c r="A715">
        <v>714</v>
      </c>
      <c r="B715" s="16" t="s">
        <v>13909</v>
      </c>
      <c r="C715" t="s">
        <v>1176</v>
      </c>
      <c r="D715" s="16" t="s">
        <v>14497</v>
      </c>
      <c r="E715" s="16" t="s">
        <v>14379</v>
      </c>
    </row>
    <row r="716" spans="1:5">
      <c r="A716">
        <v>715</v>
      </c>
      <c r="B716" s="16" t="s">
        <v>13910</v>
      </c>
      <c r="C716" t="s">
        <v>1180</v>
      </c>
      <c r="D716" s="16" t="s">
        <v>14498</v>
      </c>
      <c r="E716" s="16" t="s">
        <v>14499</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14400</v>
      </c>
      <c r="E720" s="16" t="s">
        <v>14500</v>
      </c>
    </row>
    <row r="721" spans="1:5">
      <c r="A721">
        <v>720</v>
      </c>
      <c r="B721" s="16" t="s">
        <v>13913</v>
      </c>
      <c r="C721" t="s">
        <v>1181</v>
      </c>
      <c r="D721" s="16" t="s">
        <v>14501</v>
      </c>
      <c r="E721" s="16" t="s">
        <v>14502</v>
      </c>
    </row>
    <row r="722" spans="1:5">
      <c r="A722">
        <v>721</v>
      </c>
      <c r="B722" s="16" t="s">
        <v>13914</v>
      </c>
      <c r="C722" t="s">
        <v>1180</v>
      </c>
      <c r="D722" s="16" t="s">
        <v>14361</v>
      </c>
      <c r="E722" s="16" t="s">
        <v>14503</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14288</v>
      </c>
      <c r="E725" s="16" t="s">
        <v>14191</v>
      </c>
    </row>
    <row r="726" spans="1:5">
      <c r="A726">
        <v>725</v>
      </c>
      <c r="B726" s="16" t="s">
        <v>1831</v>
      </c>
      <c r="C726" t="s">
        <v>876</v>
      </c>
      <c r="D726" s="16" t="s">
        <v>14215</v>
      </c>
      <c r="E726" s="16" t="s">
        <v>14504</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14505</v>
      </c>
      <c r="E732" s="16" t="s">
        <v>14506</v>
      </c>
    </row>
    <row r="733" spans="1:5">
      <c r="A733">
        <v>732</v>
      </c>
      <c r="B733" s="16" t="s">
        <v>1112</v>
      </c>
      <c r="C733" t="s">
        <v>1181</v>
      </c>
      <c r="D733" s="16" t="s">
        <v>1125</v>
      </c>
      <c r="E733" s="16" t="s">
        <v>1126</v>
      </c>
    </row>
    <row r="734" spans="1:5">
      <c r="A734">
        <v>733</v>
      </c>
      <c r="B734" s="16" t="s">
        <v>13917</v>
      </c>
      <c r="C734" t="s">
        <v>885</v>
      </c>
      <c r="D734" s="16" t="s">
        <v>14507</v>
      </c>
      <c r="E734" s="16" t="s">
        <v>14347</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14240</v>
      </c>
      <c r="E738" s="16" t="s">
        <v>14176</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14508</v>
      </c>
      <c r="E745" s="16" t="s">
        <v>14483</v>
      </c>
    </row>
    <row r="746" spans="1:5">
      <c r="A746">
        <v>745</v>
      </c>
      <c r="B746" s="16" t="s">
        <v>4720</v>
      </c>
      <c r="C746" t="s">
        <v>890</v>
      </c>
      <c r="D746" s="16" t="s">
        <v>13532</v>
      </c>
      <c r="E746" s="16" t="s">
        <v>13533</v>
      </c>
    </row>
    <row r="747" spans="1:5">
      <c r="A747">
        <v>746</v>
      </c>
      <c r="B747" s="16" t="s">
        <v>13920</v>
      </c>
      <c r="C747" t="s">
        <v>1176</v>
      </c>
      <c r="D747" s="16" t="s">
        <v>14484</v>
      </c>
      <c r="E747" s="16" t="s">
        <v>14509</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14510</v>
      </c>
      <c r="E757" s="16" t="s">
        <v>14511</v>
      </c>
    </row>
    <row r="758" spans="1:5">
      <c r="A758">
        <v>757</v>
      </c>
      <c r="B758" s="16" t="s">
        <v>1633</v>
      </c>
      <c r="C758" t="s">
        <v>882</v>
      </c>
      <c r="D758" s="16" t="s">
        <v>788</v>
      </c>
      <c r="E758" s="16" t="s">
        <v>789</v>
      </c>
    </row>
    <row r="759" spans="1:5">
      <c r="A759">
        <v>758</v>
      </c>
      <c r="B759" s="16" t="s">
        <v>13923</v>
      </c>
      <c r="C759" t="s">
        <v>882</v>
      </c>
      <c r="D759" s="16" t="s">
        <v>14512</v>
      </c>
      <c r="E759" s="16" t="s">
        <v>14453</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14513</v>
      </c>
      <c r="E764" s="16" t="s">
        <v>14514</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14515</v>
      </c>
      <c r="E768" s="16" t="s">
        <v>14231</v>
      </c>
    </row>
    <row r="769" spans="1:5">
      <c r="A769">
        <v>768</v>
      </c>
      <c r="B769" s="16" t="s">
        <v>4006</v>
      </c>
      <c r="C769" t="s">
        <v>888</v>
      </c>
      <c r="D769" s="16" t="s">
        <v>4032</v>
      </c>
      <c r="E769" s="16" t="s">
        <v>4033</v>
      </c>
    </row>
    <row r="770" spans="1:5">
      <c r="A770">
        <v>769</v>
      </c>
      <c r="B770" s="16" t="s">
        <v>13925</v>
      </c>
      <c r="C770" t="s">
        <v>1179</v>
      </c>
      <c r="D770" s="16" t="s">
        <v>14516</v>
      </c>
      <c r="E770" s="16" t="s">
        <v>14517</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14306</v>
      </c>
      <c r="E777" s="16" t="s">
        <v>14518</v>
      </c>
    </row>
    <row r="778" spans="1:5">
      <c r="A778">
        <v>777</v>
      </c>
      <c r="B778" s="16" t="s">
        <v>3263</v>
      </c>
      <c r="C778" t="s">
        <v>1176</v>
      </c>
      <c r="D778" s="16" t="s">
        <v>3318</v>
      </c>
      <c r="E778" s="16" t="s">
        <v>3340</v>
      </c>
    </row>
    <row r="779" spans="1:5">
      <c r="A779">
        <v>778</v>
      </c>
      <c r="B779" s="16" t="s">
        <v>13927</v>
      </c>
      <c r="C779" t="s">
        <v>882</v>
      </c>
      <c r="D779" s="16" t="s">
        <v>14479</v>
      </c>
      <c r="E779" s="16" t="s">
        <v>14417</v>
      </c>
    </row>
    <row r="780" spans="1:5">
      <c r="A780">
        <v>779</v>
      </c>
      <c r="B780" s="16" t="s">
        <v>13928</v>
      </c>
      <c r="C780" t="s">
        <v>885</v>
      </c>
      <c r="D780" s="16" t="s">
        <v>14272</v>
      </c>
      <c r="E780" s="16" t="s">
        <v>14519</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14303</v>
      </c>
      <c r="E783" s="16" t="s">
        <v>14486</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14505</v>
      </c>
      <c r="E786" s="16" t="s">
        <v>14520</v>
      </c>
    </row>
    <row r="787" spans="1:5">
      <c r="A787">
        <v>786</v>
      </c>
      <c r="B787" s="16" t="s">
        <v>13931</v>
      </c>
      <c r="C787" t="s">
        <v>890</v>
      </c>
      <c r="D787" s="16" t="s">
        <v>14293</v>
      </c>
      <c r="E787" s="16" t="s">
        <v>14521</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14522</v>
      </c>
      <c r="E790" s="16" t="s">
        <v>14252</v>
      </c>
    </row>
    <row r="791" spans="1:5">
      <c r="A791">
        <v>790</v>
      </c>
      <c r="B791" s="16" t="s">
        <v>171</v>
      </c>
      <c r="C791" t="s">
        <v>1179</v>
      </c>
      <c r="D791" s="16" t="s">
        <v>511</v>
      </c>
      <c r="E791" s="16" t="s">
        <v>512</v>
      </c>
    </row>
    <row r="792" spans="1:5">
      <c r="A792">
        <v>791</v>
      </c>
      <c r="B792" s="16" t="s">
        <v>13933</v>
      </c>
      <c r="C792" t="s">
        <v>1181</v>
      </c>
      <c r="D792" s="16" t="s">
        <v>14523</v>
      </c>
      <c r="E792" s="16" t="s">
        <v>14524</v>
      </c>
    </row>
    <row r="793" spans="1:5">
      <c r="A793">
        <v>792</v>
      </c>
      <c r="B793" s="16" t="s">
        <v>8786</v>
      </c>
      <c r="C793" t="s">
        <v>1169</v>
      </c>
      <c r="D793" s="16" t="s">
        <v>8856</v>
      </c>
      <c r="E793" s="16" t="s">
        <v>8857</v>
      </c>
    </row>
    <row r="794" spans="1:5">
      <c r="A794">
        <v>793</v>
      </c>
      <c r="B794" s="16" t="s">
        <v>1845</v>
      </c>
      <c r="C794" t="s">
        <v>888</v>
      </c>
      <c r="D794" s="16" t="s">
        <v>14200</v>
      </c>
      <c r="E794" s="16" t="s">
        <v>14525</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14512</v>
      </c>
      <c r="E798" s="16" t="s">
        <v>14189</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14303</v>
      </c>
      <c r="E801" s="16" t="s">
        <v>14414</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14526</v>
      </c>
      <c r="E804" s="16" t="s">
        <v>14527</v>
      </c>
    </row>
    <row r="805" spans="1:5">
      <c r="A805">
        <v>804</v>
      </c>
      <c r="B805" s="16" t="s">
        <v>3275</v>
      </c>
      <c r="C805" t="s">
        <v>1176</v>
      </c>
      <c r="D805" s="16" t="s">
        <v>3322</v>
      </c>
      <c r="E805" s="16" t="s">
        <v>3344</v>
      </c>
    </row>
    <row r="806" spans="1:5">
      <c r="A806">
        <v>805</v>
      </c>
      <c r="B806" s="16" t="s">
        <v>13936</v>
      </c>
      <c r="C806" t="s">
        <v>882</v>
      </c>
      <c r="D806" s="16" t="s">
        <v>14265</v>
      </c>
      <c r="E806" s="16" t="s">
        <v>14380</v>
      </c>
    </row>
    <row r="807" spans="1:5">
      <c r="A807">
        <v>806</v>
      </c>
      <c r="B807" s="16" t="s">
        <v>13937</v>
      </c>
      <c r="C807" t="s">
        <v>1180</v>
      </c>
      <c r="D807" s="16" t="s">
        <v>14222</v>
      </c>
      <c r="E807" s="16" t="s">
        <v>14199</v>
      </c>
    </row>
    <row r="808" spans="1:5">
      <c r="A808">
        <v>807</v>
      </c>
      <c r="B808" s="16" t="s">
        <v>13938</v>
      </c>
      <c r="C808" t="s">
        <v>1181</v>
      </c>
      <c r="D808" s="16" t="s">
        <v>14349</v>
      </c>
      <c r="E808" s="16" t="s">
        <v>14277</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14425</v>
      </c>
      <c r="E812" s="16" t="s">
        <v>14528</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14381</v>
      </c>
      <c r="E815" s="16" t="s">
        <v>14350</v>
      </c>
    </row>
    <row r="816" spans="1:5">
      <c r="A816">
        <v>815</v>
      </c>
      <c r="B816" s="16" t="s">
        <v>13942</v>
      </c>
      <c r="C816" t="s">
        <v>1180</v>
      </c>
      <c r="D816" s="16" t="s">
        <v>14529</v>
      </c>
      <c r="E816" s="16" t="s">
        <v>14530</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14531</v>
      </c>
      <c r="E825" s="16" t="s">
        <v>14350</v>
      </c>
    </row>
    <row r="826" spans="1:5">
      <c r="A826">
        <v>825</v>
      </c>
      <c r="B826" s="16" t="s">
        <v>1644</v>
      </c>
      <c r="C826" t="s">
        <v>881</v>
      </c>
      <c r="D826" s="16" t="s">
        <v>752</v>
      </c>
      <c r="E826" s="16" t="s">
        <v>753</v>
      </c>
    </row>
    <row r="827" spans="1:5">
      <c r="A827">
        <v>826</v>
      </c>
      <c r="B827" s="16" t="s">
        <v>13944</v>
      </c>
      <c r="C827" t="s">
        <v>1181</v>
      </c>
      <c r="D827" s="16" t="s">
        <v>14215</v>
      </c>
      <c r="E827" s="16" t="s">
        <v>14532</v>
      </c>
    </row>
    <row r="828" spans="1:5">
      <c r="A828">
        <v>827</v>
      </c>
      <c r="B828" s="16" t="s">
        <v>13945</v>
      </c>
      <c r="C828" t="s">
        <v>876</v>
      </c>
      <c r="D828" s="16" t="s">
        <v>14220</v>
      </c>
      <c r="E828" s="16" t="s">
        <v>14206</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14251</v>
      </c>
      <c r="E831" s="16" t="s">
        <v>14395</v>
      </c>
    </row>
    <row r="832" spans="1:5">
      <c r="A832">
        <v>831</v>
      </c>
      <c r="B832" s="16" t="s">
        <v>1851</v>
      </c>
      <c r="C832" t="s">
        <v>1176</v>
      </c>
      <c r="D832" s="16" t="s">
        <v>14533</v>
      </c>
      <c r="E832" s="16" t="s">
        <v>14229</v>
      </c>
    </row>
    <row r="833" spans="1:5">
      <c r="A833">
        <v>832</v>
      </c>
      <c r="B833" s="16" t="s">
        <v>13947</v>
      </c>
      <c r="C833" t="s">
        <v>876</v>
      </c>
      <c r="D833" s="16" t="s">
        <v>14534</v>
      </c>
      <c r="E833" s="16" t="s">
        <v>14506</v>
      </c>
    </row>
    <row r="834" spans="1:5">
      <c r="A834">
        <v>833</v>
      </c>
      <c r="B834" s="16" t="s">
        <v>13948</v>
      </c>
      <c r="C834" t="s">
        <v>1181</v>
      </c>
      <c r="D834" s="16" t="s">
        <v>14535</v>
      </c>
      <c r="E834" s="16" t="s">
        <v>14536</v>
      </c>
    </row>
    <row r="835" spans="1:5">
      <c r="A835">
        <v>834</v>
      </c>
      <c r="B835" s="16" t="s">
        <v>13949</v>
      </c>
      <c r="C835" t="s">
        <v>882</v>
      </c>
      <c r="D835" s="16" t="s">
        <v>14537</v>
      </c>
      <c r="E835" s="16" t="s">
        <v>14219</v>
      </c>
    </row>
    <row r="836" spans="1:5">
      <c r="A836">
        <v>835</v>
      </c>
      <c r="B836" s="16" t="s">
        <v>13950</v>
      </c>
      <c r="C836" t="s">
        <v>882</v>
      </c>
      <c r="D836" s="16" t="s">
        <v>14203</v>
      </c>
      <c r="E836" s="16" t="s">
        <v>14217</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20201</v>
      </c>
      <c r="C1" s="337" t="s">
        <v>20221</v>
      </c>
      <c r="D1" s="337" t="s">
        <v>20267</v>
      </c>
      <c r="E1" s="337" t="s">
        <v>20226</v>
      </c>
      <c r="F1" s="337" t="s">
        <v>20228</v>
      </c>
      <c r="G1" s="337" t="s">
        <v>20202</v>
      </c>
      <c r="H1" s="338" t="s">
        <v>20266</v>
      </c>
      <c r="I1" s="337" t="s">
        <v>20203</v>
      </c>
      <c r="J1" s="337" t="s">
        <v>20204</v>
      </c>
      <c r="R1" s="16" t="s">
        <v>20261</v>
      </c>
      <c r="S1" s="16" t="s">
        <v>20262</v>
      </c>
      <c r="T1" s="16" t="s">
        <v>20265</v>
      </c>
    </row>
    <row r="2" spans="2:28">
      <c r="B2" s="59" t="s">
        <v>20223</v>
      </c>
      <c r="C2" s="59">
        <f>300+135</f>
        <v>435</v>
      </c>
      <c r="D2" s="59">
        <f>V14</f>
        <v>650</v>
      </c>
      <c r="E2" s="59">
        <f>SUMIF(G16:G100,"SH SAT",C16:C100)</f>
        <v>171</v>
      </c>
      <c r="F2" s="59">
        <f>D2+E2</f>
        <v>821</v>
      </c>
      <c r="G2" s="418">
        <f>COUNTIFS(VODANET!J5:J2074,"ACEITO",VODANET!L5:L2074,"SH SAT")</f>
        <v>383</v>
      </c>
      <c r="H2" s="59">
        <f>F2-G2</f>
        <v>438</v>
      </c>
      <c r="I2" s="59">
        <f>H2-C2</f>
        <v>3</v>
      </c>
      <c r="J2" s="59">
        <v>0</v>
      </c>
      <c r="L2">
        <v>2581</v>
      </c>
      <c r="M2">
        <f>L2-1927</f>
        <v>654</v>
      </c>
      <c r="O2" s="16" t="s">
        <v>20257</v>
      </c>
      <c r="Q2">
        <f>M14+V14</f>
        <v>2845</v>
      </c>
      <c r="R2" s="16">
        <f>Q2-Q6</f>
        <v>878</v>
      </c>
      <c r="S2" s="16">
        <f>R2-C9-C2</f>
        <v>87</v>
      </c>
      <c r="T2">
        <f>S2-J2-J9</f>
        <v>87</v>
      </c>
    </row>
    <row r="3" spans="2:28">
      <c r="B3" s="59" t="s">
        <v>20222</v>
      </c>
      <c r="C3" s="59">
        <f>75+200</f>
        <v>275</v>
      </c>
      <c r="D3" s="59">
        <f>Z14</f>
        <v>460</v>
      </c>
      <c r="E3" s="59">
        <f>SUMIF(G16:G100,"SH SAT",E16:E100)</f>
        <v>237</v>
      </c>
      <c r="F3" s="59">
        <f>D3+E3</f>
        <v>697</v>
      </c>
      <c r="G3" s="418"/>
      <c r="H3" s="59">
        <f>F3-G2</f>
        <v>314</v>
      </c>
      <c r="I3" s="59">
        <f>(H3-C3)-J3</f>
        <v>32</v>
      </c>
      <c r="J3" s="59">
        <v>7</v>
      </c>
      <c r="L3">
        <v>91</v>
      </c>
      <c r="M3">
        <f>C2+C9</f>
        <v>791</v>
      </c>
      <c r="O3" s="16" t="s">
        <v>20256</v>
      </c>
      <c r="Q3">
        <f>O14+X14</f>
        <v>3056</v>
      </c>
      <c r="R3" s="16">
        <f>Q3-Q6</f>
        <v>1089</v>
      </c>
      <c r="S3" s="16">
        <f>R3-C11-C4</f>
        <v>299</v>
      </c>
      <c r="T3">
        <f>S3-J4-J11-M7</f>
        <v>236</v>
      </c>
    </row>
    <row r="4" spans="2:28">
      <c r="B4" s="59" t="s">
        <v>20227</v>
      </c>
      <c r="C4" s="59">
        <f>75+360</f>
        <v>435</v>
      </c>
      <c r="D4" s="59">
        <f>X14</f>
        <v>540</v>
      </c>
      <c r="E4" s="59">
        <f>SUMIF(G16:G100,"SH SAT",D16:D100)</f>
        <v>288</v>
      </c>
      <c r="F4" s="59">
        <f>D4+E4</f>
        <v>828</v>
      </c>
      <c r="G4" s="418"/>
      <c r="H4" s="59">
        <f>F4-G2</f>
        <v>445</v>
      </c>
      <c r="I4" s="59">
        <f>(H4-C4)-J4</f>
        <v>-3</v>
      </c>
      <c r="J4" s="59">
        <v>13</v>
      </c>
      <c r="M4">
        <f>M2-M3</f>
        <v>-137</v>
      </c>
      <c r="O4" s="16" t="s">
        <v>20258</v>
      </c>
      <c r="Q4">
        <f>Q14+Z14</f>
        <v>2594</v>
      </c>
      <c r="R4" s="16">
        <f>Q4-Q6</f>
        <v>627</v>
      </c>
      <c r="S4" s="16">
        <f>R4-C3-C10</f>
        <v>120</v>
      </c>
      <c r="T4">
        <f>S4-J3-J10-M8</f>
        <v>82</v>
      </c>
    </row>
    <row r="5" spans="2:28">
      <c r="B5" s="59" t="s">
        <v>20224</v>
      </c>
      <c r="C5" s="59">
        <v>147</v>
      </c>
      <c r="D5" s="59">
        <f>AB14</f>
        <v>180</v>
      </c>
      <c r="E5" s="59">
        <f>SUMIF(G16:G100,"SH SAT",F16:F100)</f>
        <v>344</v>
      </c>
      <c r="F5" s="59">
        <f>D5+E5</f>
        <v>524</v>
      </c>
      <c r="G5" s="418"/>
      <c r="H5" s="59">
        <f>F5-G2</f>
        <v>141</v>
      </c>
      <c r="I5" s="59">
        <f>H5-C5</f>
        <v>-6</v>
      </c>
      <c r="J5" s="59">
        <v>0</v>
      </c>
      <c r="O5" s="16" t="s">
        <v>20259</v>
      </c>
      <c r="Q5">
        <f>S14+AB14</f>
        <v>2450</v>
      </c>
      <c r="R5" s="16">
        <f>Q5-Q6</f>
        <v>483</v>
      </c>
      <c r="S5" s="16">
        <f>R5-C12-C5</f>
        <v>-67</v>
      </c>
      <c r="T5">
        <f>S5-J5-J12</f>
        <v>-67</v>
      </c>
    </row>
    <row r="6" spans="2:28" ht="15.75" thickBot="1">
      <c r="B6" s="16"/>
      <c r="D6" s="16"/>
      <c r="E6" s="16"/>
      <c r="F6" s="16"/>
      <c r="G6" s="16"/>
      <c r="H6" s="16"/>
      <c r="O6" s="16" t="s">
        <v>20260</v>
      </c>
      <c r="Q6">
        <f>Mensal!C3</f>
        <v>1967</v>
      </c>
    </row>
    <row r="7" spans="2:28" ht="30.75" customHeight="1" thickBot="1">
      <c r="B7" s="16"/>
      <c r="D7" s="16"/>
      <c r="E7" s="16"/>
      <c r="F7" s="16"/>
      <c r="G7" s="16"/>
      <c r="H7" s="16"/>
      <c r="L7" s="343" t="s">
        <v>20233</v>
      </c>
      <c r="M7" s="345">
        <v>30</v>
      </c>
    </row>
    <row r="8" spans="2:28" ht="31.5" customHeight="1" thickBot="1">
      <c r="B8" s="337" t="s">
        <v>20205</v>
      </c>
      <c r="C8" s="337" t="s">
        <v>20221</v>
      </c>
      <c r="D8" s="337" t="s">
        <v>20267</v>
      </c>
      <c r="E8" s="337" t="s">
        <v>20206</v>
      </c>
      <c r="F8" s="337" t="s">
        <v>20228</v>
      </c>
      <c r="G8" s="337" t="s">
        <v>20202</v>
      </c>
      <c r="H8" s="338" t="s">
        <v>20266</v>
      </c>
      <c r="I8" s="337" t="s">
        <v>20203</v>
      </c>
      <c r="J8" s="337" t="s">
        <v>20204</v>
      </c>
      <c r="L8" s="344" t="s">
        <v>20234</v>
      </c>
      <c r="M8" s="346">
        <v>24</v>
      </c>
    </row>
    <row r="9" spans="2:28">
      <c r="B9" s="59" t="s">
        <v>20225</v>
      </c>
      <c r="C9" s="59">
        <v>356</v>
      </c>
      <c r="D9" s="59">
        <f>M14</f>
        <v>2195</v>
      </c>
      <c r="E9" s="59">
        <f>C14</f>
        <v>393</v>
      </c>
      <c r="F9" s="59">
        <f>D9-E9</f>
        <v>1802</v>
      </c>
      <c r="G9" s="418">
        <f>COUNTIFS(VODANET!J5:J2074,"ACEITO",VODANET!L5:L2074,"LIDER")</f>
        <v>1428</v>
      </c>
      <c r="H9" s="59">
        <f>F9-G9</f>
        <v>374</v>
      </c>
      <c r="I9" s="59">
        <f>H9-C9</f>
        <v>18</v>
      </c>
      <c r="J9" s="59">
        <v>0</v>
      </c>
      <c r="L9" s="16"/>
    </row>
    <row r="10" spans="2:28">
      <c r="B10" s="59" t="s">
        <v>20207</v>
      </c>
      <c r="C10" s="59">
        <v>232</v>
      </c>
      <c r="D10" s="59">
        <f>Q14</f>
        <v>2134</v>
      </c>
      <c r="E10" s="59">
        <f>E14</f>
        <v>436</v>
      </c>
      <c r="F10" s="59">
        <f>D10-E10</f>
        <v>1698</v>
      </c>
      <c r="G10" s="418"/>
      <c r="H10" s="59">
        <f>F10-G9</f>
        <v>270</v>
      </c>
      <c r="I10" s="59">
        <f>(H10-C10)-J10-M8</f>
        <v>7</v>
      </c>
      <c r="J10" s="59">
        <v>7</v>
      </c>
    </row>
    <row r="11" spans="2:28">
      <c r="B11" s="59" t="s">
        <v>20227</v>
      </c>
      <c r="C11" s="59">
        <v>355</v>
      </c>
      <c r="D11" s="59">
        <f>O14</f>
        <v>2516</v>
      </c>
      <c r="E11" s="59">
        <f>D14</f>
        <v>615</v>
      </c>
      <c r="F11" s="59">
        <f>D11-E11</f>
        <v>1901</v>
      </c>
      <c r="G11" s="418"/>
      <c r="H11" s="59">
        <f>F11-G9</f>
        <v>473</v>
      </c>
      <c r="I11" s="59">
        <f>(H11-C11)-J11-M7</f>
        <v>68</v>
      </c>
      <c r="J11" s="59">
        <v>20</v>
      </c>
    </row>
    <row r="12" spans="2:28">
      <c r="B12" s="59" t="s">
        <v>20224</v>
      </c>
      <c r="C12" s="59">
        <v>403</v>
      </c>
      <c r="D12" s="59">
        <f>S14</f>
        <v>2270</v>
      </c>
      <c r="E12" s="59">
        <f>F14</f>
        <v>536</v>
      </c>
      <c r="F12" s="59">
        <f>D12-E12</f>
        <v>1734</v>
      </c>
      <c r="G12" s="418"/>
      <c r="H12" s="59">
        <f>F12-G9</f>
        <v>306</v>
      </c>
      <c r="I12" s="59">
        <f>H12-C12</f>
        <v>-97</v>
      </c>
      <c r="J12" s="59">
        <v>0</v>
      </c>
    </row>
    <row r="13" spans="2:28" ht="15.75" thickBot="1">
      <c r="B13" s="16"/>
      <c r="C13" s="16"/>
      <c r="D13" s="15"/>
      <c r="E13" s="16"/>
      <c r="F13" s="16"/>
      <c r="G13" s="16"/>
      <c r="H13" s="16"/>
    </row>
    <row r="14" spans="2:28" ht="15.75" thickBot="1">
      <c r="B14" s="340" t="s">
        <v>5514</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20232</v>
      </c>
      <c r="V14" s="333">
        <f>SUM(V16:V49)</f>
        <v>650</v>
      </c>
      <c r="W14" s="329"/>
      <c r="X14" s="334">
        <f>SUM(X16:X49)</f>
        <v>540</v>
      </c>
      <c r="Y14" s="329"/>
      <c r="Z14" s="334">
        <f>SUM(Z16:Z49)</f>
        <v>460</v>
      </c>
      <c r="AA14" s="329"/>
      <c r="AB14" s="335">
        <f>SUM(AB16:AB49)</f>
        <v>180</v>
      </c>
    </row>
    <row r="15" spans="2:28" ht="30.75" thickBot="1">
      <c r="B15" s="339" t="s">
        <v>20208</v>
      </c>
      <c r="C15" s="339" t="s">
        <v>20209</v>
      </c>
      <c r="D15" s="339" t="s">
        <v>15405</v>
      </c>
      <c r="E15" s="339" t="s">
        <v>20210</v>
      </c>
      <c r="F15" s="339" t="s">
        <v>20211</v>
      </c>
      <c r="G15" s="337" t="s">
        <v>677</v>
      </c>
      <c r="H15" s="337" t="s">
        <v>1</v>
      </c>
      <c r="I15" s="337" t="s">
        <v>4152</v>
      </c>
      <c r="L15" s="336" t="s">
        <v>20231</v>
      </c>
      <c r="M15" s="330" t="s">
        <v>20209</v>
      </c>
      <c r="N15" s="331" t="s">
        <v>20231</v>
      </c>
      <c r="O15" s="331" t="s">
        <v>15405</v>
      </c>
      <c r="P15" s="331" t="s">
        <v>20231</v>
      </c>
      <c r="Q15" s="331" t="s">
        <v>20230</v>
      </c>
      <c r="R15" s="331" t="s">
        <v>20231</v>
      </c>
      <c r="S15" s="332" t="s">
        <v>20211</v>
      </c>
      <c r="U15" s="336" t="s">
        <v>20231</v>
      </c>
      <c r="V15" s="330" t="s">
        <v>20209</v>
      </c>
      <c r="W15" s="331" t="s">
        <v>20231</v>
      </c>
      <c r="X15" s="331" t="s">
        <v>15405</v>
      </c>
      <c r="Y15" s="331" t="s">
        <v>20231</v>
      </c>
      <c r="Z15" s="331" t="s">
        <v>20230</v>
      </c>
      <c r="AA15" s="331" t="s">
        <v>20231</v>
      </c>
      <c r="AB15" s="332" t="s">
        <v>20211</v>
      </c>
    </row>
    <row r="16" spans="2:28">
      <c r="B16" s="59" t="s">
        <v>20212</v>
      </c>
      <c r="C16" s="59">
        <v>118</v>
      </c>
      <c r="D16" s="59">
        <f>118+25+10</f>
        <v>153</v>
      </c>
      <c r="E16" s="59">
        <f>118-50</f>
        <v>68</v>
      </c>
      <c r="F16" s="59">
        <v>118</v>
      </c>
      <c r="G16" s="59" t="s">
        <v>613</v>
      </c>
      <c r="H16" s="59" t="s">
        <v>1540</v>
      </c>
      <c r="I16" s="59" t="s">
        <v>20229</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20202</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20202</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20202</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20202</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20202</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20202</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20202</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20202</v>
      </c>
      <c r="J24" s="16" t="s">
        <v>4086</v>
      </c>
      <c r="P24" s="324">
        <v>41043</v>
      </c>
      <c r="Q24" s="325">
        <v>30</v>
      </c>
      <c r="R24" s="326"/>
      <c r="S24" s="326"/>
    </row>
    <row r="25" spans="2:26">
      <c r="B25" s="261">
        <v>41207</v>
      </c>
      <c r="C25" s="59">
        <v>0</v>
      </c>
      <c r="D25" s="59">
        <v>4</v>
      </c>
      <c r="E25" s="59">
        <v>4</v>
      </c>
      <c r="F25" s="59">
        <v>4</v>
      </c>
      <c r="G25" s="59" t="s">
        <v>613</v>
      </c>
      <c r="H25" s="59" t="s">
        <v>4150</v>
      </c>
      <c r="I25" s="59" t="s">
        <v>20202</v>
      </c>
      <c r="J25" s="16" t="s">
        <v>4086</v>
      </c>
      <c r="P25" s="324">
        <v>41095</v>
      </c>
      <c r="Q25" s="325">
        <v>30</v>
      </c>
      <c r="R25" s="326"/>
      <c r="S25" s="326"/>
    </row>
    <row r="26" spans="2:26">
      <c r="B26" s="261">
        <v>41225</v>
      </c>
      <c r="C26" s="59">
        <v>2</v>
      </c>
      <c r="D26" s="59">
        <v>2</v>
      </c>
      <c r="E26" s="59">
        <v>2</v>
      </c>
      <c r="F26" s="59">
        <v>2</v>
      </c>
      <c r="G26" s="59" t="s">
        <v>613</v>
      </c>
      <c r="H26" s="59" t="s">
        <v>4151</v>
      </c>
      <c r="I26" s="59" t="s">
        <v>20202</v>
      </c>
      <c r="J26" s="16" t="s">
        <v>4086</v>
      </c>
      <c r="P26" s="324">
        <v>41102</v>
      </c>
      <c r="Q26" s="325">
        <v>600</v>
      </c>
      <c r="R26" s="326"/>
      <c r="S26" s="326"/>
    </row>
    <row r="27" spans="2:26">
      <c r="B27" s="261">
        <v>41232</v>
      </c>
      <c r="C27" s="59">
        <v>5</v>
      </c>
      <c r="D27" s="59">
        <v>5</v>
      </c>
      <c r="E27" s="59">
        <v>5</v>
      </c>
      <c r="F27" s="59">
        <v>5</v>
      </c>
      <c r="G27" s="59" t="s">
        <v>613</v>
      </c>
      <c r="H27" s="59" t="s">
        <v>1540</v>
      </c>
      <c r="I27" s="59" t="s">
        <v>20202</v>
      </c>
      <c r="J27" s="16" t="s">
        <v>4086</v>
      </c>
      <c r="P27" s="324">
        <v>41116</v>
      </c>
      <c r="Q27" s="325">
        <v>1</v>
      </c>
      <c r="R27" s="326"/>
      <c r="S27" s="326"/>
    </row>
    <row r="28" spans="2:26">
      <c r="B28" s="261">
        <v>41236</v>
      </c>
      <c r="C28" s="59">
        <v>2</v>
      </c>
      <c r="D28" s="59">
        <v>2</v>
      </c>
      <c r="E28" s="59">
        <v>2</v>
      </c>
      <c r="F28" s="59">
        <v>2</v>
      </c>
      <c r="G28" s="59" t="s">
        <v>613</v>
      </c>
      <c r="H28" s="59" t="s">
        <v>4150</v>
      </c>
      <c r="I28" s="59" t="s">
        <v>20202</v>
      </c>
      <c r="J28" s="16" t="s">
        <v>4086</v>
      </c>
      <c r="P28" s="324">
        <v>41179</v>
      </c>
      <c r="Q28" s="325">
        <v>310</v>
      </c>
      <c r="R28" s="326"/>
      <c r="S28" s="326"/>
    </row>
    <row r="29" spans="2:26">
      <c r="B29" s="261">
        <v>41249</v>
      </c>
      <c r="C29" s="59">
        <v>40</v>
      </c>
      <c r="D29" s="59">
        <v>40</v>
      </c>
      <c r="E29" s="59">
        <v>40</v>
      </c>
      <c r="F29" s="59">
        <v>40</v>
      </c>
      <c r="G29" s="59" t="s">
        <v>14055</v>
      </c>
      <c r="H29" s="59" t="s">
        <v>4150</v>
      </c>
      <c r="I29" s="59" t="s">
        <v>20213</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20213</v>
      </c>
      <c r="J31" s="16" t="s">
        <v>4086</v>
      </c>
      <c r="P31" s="324">
        <v>41479</v>
      </c>
      <c r="Q31" s="325">
        <v>171</v>
      </c>
    </row>
    <row r="32" spans="2:26">
      <c r="B32" s="261">
        <v>41379</v>
      </c>
      <c r="C32" s="59">
        <v>0</v>
      </c>
      <c r="D32" s="59">
        <v>0</v>
      </c>
      <c r="E32" s="59">
        <v>0</v>
      </c>
      <c r="F32" s="59">
        <v>60</v>
      </c>
      <c r="G32" s="59" t="s">
        <v>14055</v>
      </c>
      <c r="H32" s="59" t="s">
        <v>20215</v>
      </c>
      <c r="I32" s="59" t="s">
        <v>20213</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20215</v>
      </c>
      <c r="I34" s="59" t="s">
        <v>12725</v>
      </c>
      <c r="J34" s="16" t="s">
        <v>4086</v>
      </c>
    </row>
    <row r="35" spans="2:10">
      <c r="B35" s="261">
        <v>41297</v>
      </c>
      <c r="C35" s="59">
        <v>60</v>
      </c>
      <c r="D35" s="59">
        <v>60</v>
      </c>
      <c r="E35" s="59">
        <v>60</v>
      </c>
      <c r="F35" s="59">
        <v>60</v>
      </c>
      <c r="G35" s="59" t="s">
        <v>14055</v>
      </c>
      <c r="H35" s="59" t="s">
        <v>1540</v>
      </c>
      <c r="I35" s="59" t="s">
        <v>20213</v>
      </c>
      <c r="J35" s="16" t="s">
        <v>4086</v>
      </c>
    </row>
    <row r="36" spans="2:10">
      <c r="B36" s="261">
        <v>41324</v>
      </c>
      <c r="C36" s="59">
        <v>3</v>
      </c>
      <c r="D36" s="59">
        <v>3</v>
      </c>
      <c r="E36" s="59">
        <v>3</v>
      </c>
      <c r="F36" s="59">
        <v>3</v>
      </c>
      <c r="G36" s="59" t="s">
        <v>613</v>
      </c>
      <c r="H36" s="59" t="s">
        <v>4151</v>
      </c>
      <c r="I36" s="59" t="s">
        <v>20214</v>
      </c>
      <c r="J36" s="16" t="s">
        <v>4086</v>
      </c>
    </row>
    <row r="37" spans="2:10">
      <c r="B37" s="261">
        <v>41327</v>
      </c>
      <c r="C37" s="59">
        <v>20</v>
      </c>
      <c r="D37" s="59">
        <v>20</v>
      </c>
      <c r="E37" s="59">
        <v>0</v>
      </c>
      <c r="F37" s="59">
        <v>20</v>
      </c>
      <c r="G37" s="59" t="s">
        <v>14055</v>
      </c>
      <c r="H37" s="59" t="s">
        <v>1540</v>
      </c>
      <c r="I37" s="59" t="s">
        <v>20213</v>
      </c>
      <c r="J37" s="16" t="s">
        <v>4086</v>
      </c>
    </row>
    <row r="38" spans="2:10">
      <c r="B38" s="261">
        <v>41331</v>
      </c>
      <c r="C38" s="59">
        <v>0</v>
      </c>
      <c r="D38" s="59">
        <v>4</v>
      </c>
      <c r="E38" s="59">
        <v>0</v>
      </c>
      <c r="F38" s="59">
        <v>0</v>
      </c>
      <c r="G38" s="59" t="s">
        <v>613</v>
      </c>
      <c r="H38" s="59" t="s">
        <v>20215</v>
      </c>
      <c r="I38" s="59" t="s">
        <v>20216</v>
      </c>
      <c r="J38" s="16" t="s">
        <v>4086</v>
      </c>
    </row>
    <row r="39" spans="2:10">
      <c r="B39" s="261">
        <v>41344</v>
      </c>
      <c r="C39" s="59">
        <v>3</v>
      </c>
      <c r="D39" s="59">
        <v>3</v>
      </c>
      <c r="E39" s="59">
        <v>3</v>
      </c>
      <c r="F39" s="59">
        <v>3</v>
      </c>
      <c r="G39" s="59" t="s">
        <v>613</v>
      </c>
      <c r="H39" s="59" t="s">
        <v>20215</v>
      </c>
      <c r="I39" s="59" t="s">
        <v>12725</v>
      </c>
      <c r="J39" s="16" t="s">
        <v>4086</v>
      </c>
    </row>
    <row r="40" spans="2:10">
      <c r="B40" s="261">
        <v>41346</v>
      </c>
      <c r="C40" s="59">
        <v>16</v>
      </c>
      <c r="D40" s="59">
        <v>16</v>
      </c>
      <c r="E40" s="59">
        <v>0</v>
      </c>
      <c r="F40" s="59">
        <v>16</v>
      </c>
      <c r="G40" s="59" t="s">
        <v>14055</v>
      </c>
      <c r="H40" s="59" t="s">
        <v>1540</v>
      </c>
      <c r="I40" s="59" t="s">
        <v>20213</v>
      </c>
      <c r="J40" s="16" t="s">
        <v>4086</v>
      </c>
    </row>
    <row r="41" spans="2:10">
      <c r="B41" s="261">
        <v>41351</v>
      </c>
      <c r="C41" s="59">
        <v>2</v>
      </c>
      <c r="D41" s="59">
        <v>7</v>
      </c>
      <c r="E41" s="59">
        <v>0</v>
      </c>
      <c r="F41" s="59">
        <v>2</v>
      </c>
      <c r="G41" s="59" t="s">
        <v>613</v>
      </c>
      <c r="H41" s="59" t="s">
        <v>20215</v>
      </c>
      <c r="I41" s="59" t="s">
        <v>20217</v>
      </c>
      <c r="J41" s="16" t="s">
        <v>4086</v>
      </c>
    </row>
    <row r="42" spans="2:10">
      <c r="B42" s="261">
        <v>41352</v>
      </c>
      <c r="C42" s="59">
        <v>0</v>
      </c>
      <c r="D42" s="59">
        <v>5</v>
      </c>
      <c r="E42" s="59">
        <v>0</v>
      </c>
      <c r="F42" s="59">
        <v>0</v>
      </c>
      <c r="G42" s="59" t="s">
        <v>613</v>
      </c>
      <c r="H42" s="59" t="s">
        <v>4150</v>
      </c>
      <c r="I42" s="59" t="s">
        <v>20216</v>
      </c>
      <c r="J42" s="16" t="s">
        <v>4086</v>
      </c>
    </row>
    <row r="43" spans="2:10">
      <c r="B43" s="261">
        <v>41368</v>
      </c>
      <c r="C43" s="59">
        <v>15</v>
      </c>
      <c r="D43" s="59">
        <v>15</v>
      </c>
      <c r="E43" s="59">
        <v>0</v>
      </c>
      <c r="F43" s="59">
        <v>15</v>
      </c>
      <c r="G43" s="59" t="s">
        <v>14055</v>
      </c>
      <c r="H43" s="59" t="s">
        <v>1540</v>
      </c>
      <c r="I43" s="59" t="s">
        <v>20213</v>
      </c>
      <c r="J43" s="16" t="s">
        <v>4086</v>
      </c>
    </row>
    <row r="44" spans="2:10">
      <c r="B44" s="261">
        <v>41396</v>
      </c>
      <c r="C44" s="59">
        <v>3</v>
      </c>
      <c r="D44" s="59">
        <v>0</v>
      </c>
      <c r="E44" s="59">
        <v>0</v>
      </c>
      <c r="F44" s="59">
        <v>0</v>
      </c>
      <c r="G44" s="59" t="s">
        <v>613</v>
      </c>
      <c r="H44" s="59" t="s">
        <v>4151</v>
      </c>
      <c r="I44" s="59" t="s">
        <v>20218</v>
      </c>
      <c r="J44" s="16" t="s">
        <v>4086</v>
      </c>
    </row>
    <row r="45" spans="2:10">
      <c r="B45" s="261">
        <v>41402</v>
      </c>
      <c r="C45" s="59">
        <v>15</v>
      </c>
      <c r="D45" s="59">
        <v>15</v>
      </c>
      <c r="E45" s="59">
        <v>15</v>
      </c>
      <c r="F45" s="59">
        <v>0</v>
      </c>
      <c r="G45" s="59" t="s">
        <v>613</v>
      </c>
      <c r="H45" s="59" t="s">
        <v>4151</v>
      </c>
      <c r="I45" s="59" t="s">
        <v>20214</v>
      </c>
      <c r="J45" s="16" t="s">
        <v>4086</v>
      </c>
    </row>
    <row r="46" spans="2:10">
      <c r="B46" s="261">
        <v>41422</v>
      </c>
      <c r="C46" s="59">
        <v>0</v>
      </c>
      <c r="D46" s="59">
        <v>5</v>
      </c>
      <c r="E46" s="59">
        <v>3</v>
      </c>
      <c r="F46" s="59">
        <v>0</v>
      </c>
      <c r="G46" s="59" t="s">
        <v>613</v>
      </c>
      <c r="H46" s="59" t="s">
        <v>20215</v>
      </c>
      <c r="I46" s="59" t="s">
        <v>20216</v>
      </c>
      <c r="J46" s="16" t="s">
        <v>4086</v>
      </c>
    </row>
    <row r="47" spans="2:10">
      <c r="B47" s="261">
        <v>41435</v>
      </c>
      <c r="C47" s="59">
        <v>0</v>
      </c>
      <c r="D47" s="59">
        <v>113</v>
      </c>
      <c r="E47" s="59">
        <v>113</v>
      </c>
      <c r="F47" s="59">
        <v>113</v>
      </c>
      <c r="G47" s="59" t="s">
        <v>14055</v>
      </c>
      <c r="H47" s="59" t="s">
        <v>20215</v>
      </c>
      <c r="I47" s="59" t="s">
        <v>20213</v>
      </c>
      <c r="J47" s="16" t="s">
        <v>4086</v>
      </c>
    </row>
    <row r="48" spans="2:10">
      <c r="B48" s="261">
        <v>41436</v>
      </c>
      <c r="C48" s="59">
        <v>20</v>
      </c>
      <c r="D48" s="59">
        <v>20</v>
      </c>
      <c r="E48" s="59">
        <v>0</v>
      </c>
      <c r="F48" s="59">
        <v>0</v>
      </c>
      <c r="G48" s="59" t="s">
        <v>613</v>
      </c>
      <c r="H48" s="59" t="s">
        <v>4151</v>
      </c>
      <c r="I48" s="59" t="s">
        <v>20219</v>
      </c>
      <c r="J48" s="16" t="s">
        <v>4086</v>
      </c>
    </row>
    <row r="49" spans="2:10">
      <c r="B49" s="261">
        <v>41437</v>
      </c>
      <c r="C49" s="59">
        <v>0</v>
      </c>
      <c r="D49" s="59">
        <v>5</v>
      </c>
      <c r="E49" s="59">
        <v>0</v>
      </c>
      <c r="F49" s="59">
        <v>0</v>
      </c>
      <c r="G49" s="59" t="s">
        <v>613</v>
      </c>
      <c r="H49" s="59" t="s">
        <v>4150</v>
      </c>
      <c r="I49" s="59" t="s">
        <v>20216</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20220</v>
      </c>
      <c r="I51" s="59" t="s">
        <v>20216</v>
      </c>
      <c r="J51" s="16" t="s">
        <v>4086</v>
      </c>
    </row>
    <row r="52" spans="2:10" s="16" customFormat="1">
      <c r="B52" s="261">
        <v>41480</v>
      </c>
      <c r="C52" s="59">
        <v>1</v>
      </c>
      <c r="D52" s="59">
        <v>0</v>
      </c>
      <c r="E52" s="59">
        <v>0</v>
      </c>
      <c r="F52" s="59">
        <v>0</v>
      </c>
      <c r="G52" s="59" t="s">
        <v>613</v>
      </c>
      <c r="H52" s="59" t="s">
        <v>4151</v>
      </c>
      <c r="I52" s="59" t="s">
        <v>20383</v>
      </c>
      <c r="J52" s="16" t="s">
        <v>4086</v>
      </c>
    </row>
    <row r="53" spans="2:10">
      <c r="B53" s="261">
        <v>41491</v>
      </c>
      <c r="C53" s="59">
        <v>0</v>
      </c>
      <c r="D53" s="59">
        <v>5</v>
      </c>
      <c r="E53" s="59">
        <v>5</v>
      </c>
      <c r="F53" s="59">
        <v>0</v>
      </c>
      <c r="G53" s="59" t="s">
        <v>613</v>
      </c>
      <c r="H53" s="59" t="s">
        <v>20215</v>
      </c>
      <c r="I53" s="59" t="s">
        <v>20216</v>
      </c>
    </row>
    <row r="54" spans="2:10" s="16" customFormat="1">
      <c r="B54" s="261">
        <v>41499</v>
      </c>
      <c r="C54" s="59">
        <v>1</v>
      </c>
      <c r="D54" s="59">
        <v>1</v>
      </c>
      <c r="E54" s="59">
        <v>1</v>
      </c>
      <c r="F54" s="59">
        <v>1</v>
      </c>
      <c r="G54" s="59" t="s">
        <v>613</v>
      </c>
      <c r="H54" s="59" t="s">
        <v>20215</v>
      </c>
      <c r="I54" s="59" t="s">
        <v>12725</v>
      </c>
    </row>
    <row r="55" spans="2:10">
      <c r="B55" s="261">
        <v>41512</v>
      </c>
      <c r="C55" s="59">
        <v>1</v>
      </c>
      <c r="D55" s="59">
        <v>1</v>
      </c>
      <c r="E55" s="59">
        <v>1</v>
      </c>
      <c r="F55" s="59">
        <v>1</v>
      </c>
      <c r="G55" s="59" t="s">
        <v>613</v>
      </c>
      <c r="H55" s="59" t="s">
        <v>20215</v>
      </c>
      <c r="I55" s="59" t="s">
        <v>12725</v>
      </c>
    </row>
    <row r="56" spans="2:10">
      <c r="B56" s="261">
        <v>41523</v>
      </c>
      <c r="C56" s="59">
        <v>0</v>
      </c>
      <c r="D56" s="59">
        <v>20</v>
      </c>
      <c r="E56" s="59">
        <v>20</v>
      </c>
      <c r="F56" s="59">
        <v>0</v>
      </c>
      <c r="G56" s="59" t="s">
        <v>613</v>
      </c>
      <c r="H56" s="59" t="s">
        <v>4151</v>
      </c>
      <c r="I56" s="59" t="s">
        <v>20671</v>
      </c>
      <c r="J56" s="16" t="s">
        <v>4086</v>
      </c>
    </row>
    <row r="57" spans="2:10">
      <c r="B57" s="261">
        <v>41563</v>
      </c>
      <c r="C57" s="59">
        <v>1</v>
      </c>
      <c r="D57" s="59">
        <v>3</v>
      </c>
      <c r="E57" s="59">
        <v>3</v>
      </c>
      <c r="F57" s="59">
        <v>0</v>
      </c>
      <c r="G57" s="59" t="s">
        <v>613</v>
      </c>
      <c r="H57" s="59" t="s">
        <v>4151</v>
      </c>
      <c r="I57" s="59" t="s">
        <v>20216</v>
      </c>
    </row>
    <row r="58" spans="2:10">
      <c r="B58" s="261">
        <v>41569</v>
      </c>
      <c r="C58" s="59">
        <v>2</v>
      </c>
      <c r="D58" s="59">
        <v>7</v>
      </c>
      <c r="E58" s="59">
        <v>7</v>
      </c>
      <c r="F58" s="59">
        <v>2</v>
      </c>
      <c r="G58" s="59" t="s">
        <v>613</v>
      </c>
      <c r="H58" s="59" t="s">
        <v>20215</v>
      </c>
      <c r="I58" s="59" t="s">
        <v>12725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20653</v>
      </c>
      <c r="B1" s="400" t="s">
        <v>20657</v>
      </c>
    </row>
    <row r="2" spans="1:2">
      <c r="A2" s="177" t="s">
        <v>6173</v>
      </c>
      <c r="B2" s="401">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15263</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15154</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17552</v>
      </c>
      <c r="B50" s="261">
        <v>41404</v>
      </c>
    </row>
    <row r="51" spans="1:2">
      <c r="A51" s="59" t="s">
        <v>5086</v>
      </c>
      <c r="B51" s="261">
        <v>41404</v>
      </c>
    </row>
    <row r="52" spans="1:2">
      <c r="A52" s="59" t="s">
        <v>5806</v>
      </c>
      <c r="B52" s="261">
        <v>41404</v>
      </c>
    </row>
    <row r="53" spans="1:2">
      <c r="A53" s="59" t="s">
        <v>5668</v>
      </c>
      <c r="B53" s="261">
        <v>41404</v>
      </c>
    </row>
    <row r="54" spans="1:2">
      <c r="A54" s="59" t="s">
        <v>15726</v>
      </c>
      <c r="B54" s="261">
        <v>41411</v>
      </c>
    </row>
    <row r="55" spans="1:2">
      <c r="A55" s="59" t="s">
        <v>1268</v>
      </c>
      <c r="B55" s="261">
        <v>41411</v>
      </c>
    </row>
    <row r="56" spans="1:2">
      <c r="A56" s="59" t="s">
        <v>16037</v>
      </c>
      <c r="B56" s="261">
        <v>41411</v>
      </c>
    </row>
    <row r="57" spans="1:2">
      <c r="A57" s="59" t="s">
        <v>17067</v>
      </c>
      <c r="B57" s="261">
        <v>41418</v>
      </c>
    </row>
    <row r="58" spans="1:2">
      <c r="A58" s="59" t="s">
        <v>11704</v>
      </c>
      <c r="B58" s="261">
        <v>41418</v>
      </c>
    </row>
    <row r="59" spans="1:2">
      <c r="A59" s="59" t="s">
        <v>396</v>
      </c>
      <c r="B59" s="261">
        <v>41418</v>
      </c>
    </row>
    <row r="60" spans="1:2">
      <c r="A60" s="59" t="s">
        <v>17842</v>
      </c>
      <c r="B60" s="261">
        <v>41418</v>
      </c>
    </row>
    <row r="61" spans="1:2">
      <c r="A61" s="59" t="s">
        <v>14591</v>
      </c>
      <c r="B61" s="261">
        <v>41418</v>
      </c>
    </row>
    <row r="62" spans="1:2">
      <c r="A62" s="59" t="s">
        <v>13209</v>
      </c>
      <c r="B62" s="261">
        <v>41435</v>
      </c>
    </row>
    <row r="63" spans="1:2">
      <c r="A63" s="59" t="s">
        <v>12118</v>
      </c>
      <c r="B63" s="261">
        <v>41446</v>
      </c>
    </row>
    <row r="64" spans="1:2">
      <c r="A64" s="59" t="s">
        <v>5361</v>
      </c>
      <c r="B64" s="261">
        <v>41446</v>
      </c>
    </row>
    <row r="65" spans="1:2">
      <c r="A65" s="59" t="s">
        <v>17701</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20277</v>
      </c>
      <c r="B71" s="261">
        <v>41474</v>
      </c>
    </row>
    <row r="72" spans="1:2">
      <c r="A72" s="59" t="s">
        <v>4418</v>
      </c>
      <c r="B72" s="261">
        <v>41474</v>
      </c>
    </row>
    <row r="73" spans="1:2">
      <c r="A73" s="59" t="s">
        <v>8165</v>
      </c>
      <c r="B73" s="261">
        <v>41474</v>
      </c>
    </row>
    <row r="74" spans="1:2">
      <c r="A74" s="59" t="s">
        <v>20109</v>
      </c>
      <c r="B74" s="261">
        <v>41474</v>
      </c>
    </row>
    <row r="75" spans="1:2">
      <c r="A75" s="59" t="s">
        <v>19392</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15600</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15949</v>
      </c>
      <c r="B117" s="261">
        <v>41481</v>
      </c>
    </row>
    <row r="118" spans="1:2">
      <c r="A118" s="59" t="s">
        <v>19889</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15319</v>
      </c>
      <c r="B125" s="261">
        <v>41481</v>
      </c>
    </row>
    <row r="126" spans="1:2">
      <c r="A126" s="59" t="s">
        <v>6850</v>
      </c>
      <c r="B126" s="261">
        <v>41481</v>
      </c>
    </row>
    <row r="127" spans="1:2">
      <c r="A127" s="59" t="s">
        <v>5678</v>
      </c>
      <c r="B127" s="261">
        <v>41481</v>
      </c>
    </row>
    <row r="128" spans="1:2">
      <c r="A128" s="59" t="s">
        <v>8975</v>
      </c>
      <c r="B128" s="261">
        <v>41481</v>
      </c>
    </row>
    <row r="129" spans="1:2">
      <c r="A129" s="59" t="s">
        <v>15386</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15796</v>
      </c>
      <c r="B139" s="261">
        <v>41481</v>
      </c>
    </row>
    <row r="140" spans="1:2">
      <c r="A140" s="59" t="s">
        <v>12077</v>
      </c>
      <c r="B140" s="261">
        <v>41481</v>
      </c>
    </row>
    <row r="141" spans="1:2">
      <c r="A141" s="59" t="s">
        <v>12105</v>
      </c>
      <c r="B141" s="261">
        <v>41481</v>
      </c>
    </row>
    <row r="142" spans="1:2">
      <c r="A142" s="59" t="s">
        <v>14647</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17774</v>
      </c>
      <c r="B147" s="261">
        <v>41488</v>
      </c>
    </row>
    <row r="148" spans="1:2">
      <c r="A148" s="59" t="s">
        <v>19399</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16292</v>
      </c>
      <c r="B157" s="261">
        <v>41488</v>
      </c>
    </row>
    <row r="158" spans="1:2">
      <c r="A158" s="59" t="s">
        <v>13242</v>
      </c>
      <c r="B158" s="261">
        <v>41488</v>
      </c>
    </row>
    <row r="159" spans="1:2">
      <c r="A159" s="59" t="s">
        <v>14122</v>
      </c>
      <c r="B159" s="261">
        <v>41488</v>
      </c>
    </row>
    <row r="160" spans="1:2">
      <c r="A160" s="59" t="s">
        <v>19441</v>
      </c>
      <c r="B160" s="261">
        <v>41488</v>
      </c>
    </row>
    <row r="161" spans="1:2">
      <c r="A161" s="59" t="s">
        <v>19979</v>
      </c>
      <c r="B161" s="261">
        <v>41488</v>
      </c>
    </row>
    <row r="162" spans="1:2">
      <c r="A162" s="59" t="s">
        <v>404</v>
      </c>
      <c r="B162" s="261">
        <v>41495</v>
      </c>
    </row>
    <row r="163" spans="1:2">
      <c r="A163" s="59" t="s">
        <v>20336</v>
      </c>
      <c r="B163" s="261">
        <v>41495</v>
      </c>
    </row>
    <row r="164" spans="1:2">
      <c r="A164" s="59" t="s">
        <v>15265</v>
      </c>
      <c r="B164" s="261">
        <v>41495</v>
      </c>
    </row>
    <row r="165" spans="1:2">
      <c r="A165" s="59" t="s">
        <v>19845</v>
      </c>
      <c r="B165" s="261">
        <v>41495</v>
      </c>
    </row>
    <row r="166" spans="1:2">
      <c r="A166" s="59" t="s">
        <v>20090</v>
      </c>
      <c r="B166" s="261">
        <v>41502</v>
      </c>
    </row>
    <row r="167" spans="1:2">
      <c r="A167" s="59" t="s">
        <v>1389</v>
      </c>
      <c r="B167" s="261">
        <v>41502</v>
      </c>
    </row>
    <row r="168" spans="1:2">
      <c r="A168" s="59" t="s">
        <v>5222</v>
      </c>
      <c r="B168" s="261">
        <v>41502</v>
      </c>
    </row>
    <row r="169" spans="1:2">
      <c r="A169" s="59" t="s">
        <v>19463</v>
      </c>
      <c r="B169" s="261">
        <v>41502</v>
      </c>
    </row>
    <row r="170" spans="1:2">
      <c r="A170" s="59" t="s">
        <v>19467</v>
      </c>
      <c r="B170" s="261">
        <v>41502</v>
      </c>
    </row>
    <row r="171" spans="1:2">
      <c r="A171" s="59" t="s">
        <v>8282</v>
      </c>
      <c r="B171" s="261">
        <v>41502</v>
      </c>
    </row>
    <row r="172" spans="1:2">
      <c r="A172" s="59" t="s">
        <v>20582</v>
      </c>
      <c r="B172" s="261">
        <v>41509</v>
      </c>
    </row>
    <row r="173" spans="1:2">
      <c r="A173" s="59" t="s">
        <v>19684</v>
      </c>
      <c r="B173" s="261">
        <v>41509</v>
      </c>
    </row>
    <row r="174" spans="1:2">
      <c r="A174" s="59" t="s">
        <v>12176</v>
      </c>
      <c r="B174" s="261">
        <v>41509</v>
      </c>
    </row>
    <row r="175" spans="1:2">
      <c r="A175" s="59" t="s">
        <v>19390</v>
      </c>
      <c r="B175" s="261">
        <v>41509</v>
      </c>
    </row>
    <row r="176" spans="1:2">
      <c r="A176" s="59" t="s">
        <v>7222</v>
      </c>
      <c r="B176" s="261">
        <v>41509</v>
      </c>
    </row>
    <row r="177" spans="1:2">
      <c r="A177" s="59" t="s">
        <v>9372</v>
      </c>
      <c r="B177" s="261">
        <v>41509</v>
      </c>
    </row>
    <row r="178" spans="1:2">
      <c r="A178" s="59" t="s">
        <v>14172</v>
      </c>
      <c r="B178" s="261">
        <v>41509</v>
      </c>
    </row>
    <row r="179" spans="1:2">
      <c r="A179" s="59" t="s">
        <v>2924</v>
      </c>
      <c r="B179" s="261">
        <v>41516</v>
      </c>
    </row>
    <row r="180" spans="1:2">
      <c r="A180" s="59" t="s">
        <v>5556</v>
      </c>
      <c r="B180" s="261">
        <v>41516</v>
      </c>
    </row>
    <row r="181" spans="1:2">
      <c r="A181" s="59" t="s">
        <v>20045</v>
      </c>
      <c r="B181" s="261">
        <v>41516</v>
      </c>
    </row>
    <row r="182" spans="1:2">
      <c r="A182" s="59" t="s">
        <v>19382</v>
      </c>
      <c r="B182" s="261">
        <v>41516</v>
      </c>
    </row>
    <row r="183" spans="1:2">
      <c r="A183" s="59" t="s">
        <v>19379</v>
      </c>
      <c r="B183" s="261">
        <v>41516</v>
      </c>
    </row>
    <row r="184" spans="1:2">
      <c r="A184" s="59" t="s">
        <v>6837</v>
      </c>
      <c r="B184" s="261">
        <v>41516</v>
      </c>
    </row>
    <row r="185" spans="1:2">
      <c r="A185" s="59" t="s">
        <v>19384</v>
      </c>
      <c r="B185" s="261">
        <v>41516</v>
      </c>
    </row>
    <row r="186" spans="1:2">
      <c r="A186" s="59" t="s">
        <v>4001</v>
      </c>
      <c r="B186" s="261">
        <v>41516</v>
      </c>
    </row>
    <row r="187" spans="1:2">
      <c r="A187" s="59" t="s">
        <v>18650</v>
      </c>
      <c r="B187" s="261">
        <v>41516</v>
      </c>
    </row>
    <row r="188" spans="1:2">
      <c r="A188" s="59" t="s">
        <v>19286</v>
      </c>
      <c r="B188" s="261">
        <v>41516</v>
      </c>
    </row>
    <row r="189" spans="1:2">
      <c r="A189" s="59" t="s">
        <v>19289</v>
      </c>
      <c r="B189" s="261">
        <v>41516</v>
      </c>
    </row>
    <row r="190" spans="1:2">
      <c r="A190" s="59" t="s">
        <v>17651</v>
      </c>
      <c r="B190" s="261">
        <v>41516</v>
      </c>
    </row>
    <row r="191" spans="1:2">
      <c r="A191" s="59" t="s">
        <v>8606</v>
      </c>
      <c r="B191" s="261">
        <v>41516</v>
      </c>
    </row>
    <row r="192" spans="1:2">
      <c r="A192" s="59" t="s">
        <v>417</v>
      </c>
      <c r="B192" s="261">
        <v>41516</v>
      </c>
    </row>
    <row r="193" spans="1:2">
      <c r="A193" s="59" t="s">
        <v>8944</v>
      </c>
      <c r="B193" s="261">
        <v>41516</v>
      </c>
    </row>
    <row r="194" spans="1:2">
      <c r="A194" s="59" t="s">
        <v>17901</v>
      </c>
      <c r="B194" s="261">
        <v>41516</v>
      </c>
    </row>
    <row r="195" spans="1:2">
      <c r="A195" s="59" t="s">
        <v>9244</v>
      </c>
      <c r="B195" s="261">
        <v>41516</v>
      </c>
    </row>
    <row r="196" spans="1:2">
      <c r="A196" s="59" t="s">
        <v>14086</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17981</v>
      </c>
      <c r="B203" s="261">
        <v>41523</v>
      </c>
    </row>
    <row r="204" spans="1:2">
      <c r="A204" s="59" t="s">
        <v>8950</v>
      </c>
      <c r="B204" s="261">
        <v>41523</v>
      </c>
    </row>
    <row r="205" spans="1:2">
      <c r="A205" s="59" t="s">
        <v>19561</v>
      </c>
      <c r="B205" s="261">
        <v>41523</v>
      </c>
    </row>
    <row r="206" spans="1:2">
      <c r="A206" s="59" t="s">
        <v>11853</v>
      </c>
      <c r="B206" s="261">
        <v>41523</v>
      </c>
    </row>
    <row r="207" spans="1:2">
      <c r="A207" s="59" t="s">
        <v>5076</v>
      </c>
      <c r="B207" s="261">
        <v>41523</v>
      </c>
    </row>
    <row r="208" spans="1:2">
      <c r="A208" s="59" t="s">
        <v>14540</v>
      </c>
      <c r="B208" s="261">
        <v>41523</v>
      </c>
    </row>
    <row r="209" spans="1:2">
      <c r="A209" s="59" t="s">
        <v>5532</v>
      </c>
      <c r="B209" s="261">
        <v>41523</v>
      </c>
    </row>
    <row r="210" spans="1:2">
      <c r="A210" s="59" t="s">
        <v>15689</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18644</v>
      </c>
      <c r="B215" s="261">
        <v>41523</v>
      </c>
    </row>
    <row r="216" spans="1:2">
      <c r="A216" s="59" t="s">
        <v>11863</v>
      </c>
      <c r="B216" s="261">
        <v>41523</v>
      </c>
    </row>
    <row r="217" spans="1:2">
      <c r="A217" s="59" t="s">
        <v>8937</v>
      </c>
      <c r="B217" s="261">
        <v>41523</v>
      </c>
    </row>
    <row r="218" spans="1:2">
      <c r="A218" s="59" t="s">
        <v>20396</v>
      </c>
      <c r="B218" s="261">
        <v>41523</v>
      </c>
    </row>
    <row r="219" spans="1:2">
      <c r="A219" s="59" t="s">
        <v>19395</v>
      </c>
      <c r="B219" s="261">
        <v>41523</v>
      </c>
    </row>
    <row r="220" spans="1:2">
      <c r="A220" s="59" t="s">
        <v>20368</v>
      </c>
      <c r="B220" s="261">
        <v>41523</v>
      </c>
    </row>
    <row r="221" spans="1:2" s="16" customFormat="1">
      <c r="A221" s="59" t="s">
        <v>2921</v>
      </c>
      <c r="B221" s="261">
        <v>41530</v>
      </c>
    </row>
    <row r="222" spans="1:2" s="16" customFormat="1">
      <c r="A222" s="59" t="s">
        <v>20042</v>
      </c>
      <c r="B222" s="261">
        <v>41530</v>
      </c>
    </row>
    <row r="223" spans="1:2" s="16" customFormat="1">
      <c r="A223" s="59" t="s">
        <v>19457</v>
      </c>
      <c r="B223" s="261">
        <v>41530</v>
      </c>
    </row>
    <row r="224" spans="1:2" s="16" customFormat="1">
      <c r="A224" s="59" t="s">
        <v>19619</v>
      </c>
      <c r="B224" s="261">
        <v>41530</v>
      </c>
    </row>
    <row r="225" spans="1:2" s="16" customFormat="1">
      <c r="A225" s="59" t="s">
        <v>17847</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19848</v>
      </c>
      <c r="B232" s="261">
        <v>41530</v>
      </c>
    </row>
    <row r="233" spans="1:2" s="16" customFormat="1">
      <c r="A233" s="59" t="s">
        <v>19683</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17053</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17838</v>
      </c>
      <c r="B248" s="261">
        <v>41530</v>
      </c>
    </row>
    <row r="249" spans="1:2" s="16" customFormat="1">
      <c r="A249" s="59" t="s">
        <v>19601</v>
      </c>
      <c r="B249" s="261">
        <v>41530</v>
      </c>
    </row>
    <row r="250" spans="1:2" s="16" customFormat="1">
      <c r="A250" s="59" t="s">
        <v>18000</v>
      </c>
      <c r="B250" s="261">
        <v>41530</v>
      </c>
    </row>
    <row r="251" spans="1:2" s="16" customFormat="1">
      <c r="A251" s="59" t="s">
        <v>17691</v>
      </c>
      <c r="B251" s="261">
        <v>41530</v>
      </c>
    </row>
    <row r="252" spans="1:2" s="16" customFormat="1">
      <c r="A252" s="59" t="s">
        <v>20553</v>
      </c>
      <c r="B252" s="261">
        <v>41530</v>
      </c>
    </row>
    <row r="253" spans="1:2" s="16" customFormat="1">
      <c r="A253" s="59" t="s">
        <v>11534</v>
      </c>
      <c r="B253" s="261">
        <v>41530</v>
      </c>
    </row>
    <row r="254" spans="1:2" s="16" customFormat="1">
      <c r="A254" s="59" t="s">
        <v>15669</v>
      </c>
      <c r="B254" s="261">
        <v>41530</v>
      </c>
    </row>
    <row r="255" spans="1:2" s="16" customFormat="1">
      <c r="A255" s="59" t="s">
        <v>14665</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14594</v>
      </c>
      <c r="B265" s="261">
        <v>41530</v>
      </c>
    </row>
    <row r="266" spans="1:2" s="16" customFormat="1">
      <c r="A266" s="59" t="s">
        <v>14144</v>
      </c>
      <c r="B266" s="261">
        <v>41530</v>
      </c>
    </row>
    <row r="267" spans="1:2" s="16" customFormat="1">
      <c r="A267" s="59" t="s">
        <v>14141</v>
      </c>
      <c r="B267" s="261">
        <v>41530</v>
      </c>
    </row>
    <row r="268" spans="1:2" s="16" customFormat="1">
      <c r="A268" s="59" t="s">
        <v>14641</v>
      </c>
      <c r="B268" s="261">
        <v>41530</v>
      </c>
    </row>
    <row r="269" spans="1:2" s="16" customFormat="1">
      <c r="A269" s="59" t="s">
        <v>14605</v>
      </c>
      <c r="B269" s="261">
        <v>41530</v>
      </c>
    </row>
    <row r="270" spans="1:2" s="16" customFormat="1">
      <c r="A270" s="59" t="s">
        <v>8608</v>
      </c>
      <c r="B270" s="261">
        <v>41530</v>
      </c>
    </row>
    <row r="271" spans="1:2" s="16" customFormat="1">
      <c r="A271" s="59" t="s">
        <v>12141</v>
      </c>
      <c r="B271" s="261">
        <v>41530</v>
      </c>
    </row>
    <row r="272" spans="1:2" s="16" customFormat="1">
      <c r="A272" s="59" t="s">
        <v>15510</v>
      </c>
      <c r="B272" s="261">
        <v>41530</v>
      </c>
    </row>
    <row r="273" spans="1:2" s="16" customFormat="1">
      <c r="A273" s="59" t="s">
        <v>9480</v>
      </c>
      <c r="B273" s="261">
        <v>41530</v>
      </c>
    </row>
    <row r="274" spans="1:2" s="16" customFormat="1">
      <c r="A274" s="59" t="s">
        <v>5981</v>
      </c>
      <c r="B274" s="261">
        <v>41530</v>
      </c>
    </row>
    <row r="275" spans="1:2" s="16" customFormat="1">
      <c r="A275" s="59" t="s">
        <v>15603</v>
      </c>
      <c r="B275" s="261">
        <v>41530</v>
      </c>
    </row>
    <row r="276" spans="1:2" s="16" customFormat="1">
      <c r="A276" s="59" t="s">
        <v>15393</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17544</v>
      </c>
      <c r="B282" s="261">
        <v>41530</v>
      </c>
    </row>
    <row r="283" spans="1:2" s="16" customFormat="1">
      <c r="A283" s="59" t="s">
        <v>5766</v>
      </c>
      <c r="B283" s="261">
        <v>41530</v>
      </c>
    </row>
    <row r="284" spans="1:2" s="16" customFormat="1">
      <c r="A284" s="59" t="s">
        <v>5770</v>
      </c>
      <c r="B284" s="261">
        <v>41530</v>
      </c>
    </row>
    <row r="285" spans="1:2" s="16" customFormat="1">
      <c r="A285" s="59" t="s">
        <v>14653</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15240</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15810</v>
      </c>
      <c r="B298" s="261">
        <v>41537</v>
      </c>
    </row>
    <row r="299" spans="1:2">
      <c r="A299" s="59" t="s">
        <v>14128</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19563</v>
      </c>
      <c r="B308" s="261">
        <v>41544</v>
      </c>
    </row>
    <row r="309" spans="1:2">
      <c r="A309" s="59" t="s">
        <v>20303</v>
      </c>
      <c r="B309" s="261">
        <v>41544</v>
      </c>
    </row>
    <row r="310" spans="1:2">
      <c r="A310" s="59" t="s">
        <v>17635</v>
      </c>
      <c r="B310" s="261">
        <v>41551</v>
      </c>
    </row>
    <row r="311" spans="1:2">
      <c r="A311" s="59" t="s">
        <v>20635</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20294</v>
      </c>
      <c r="B318" s="261">
        <v>41551</v>
      </c>
    </row>
    <row r="319" spans="1:2">
      <c r="A319" s="59" t="s">
        <v>17695</v>
      </c>
      <c r="B319" s="261">
        <v>41558</v>
      </c>
    </row>
    <row r="320" spans="1:2">
      <c r="A320" s="59" t="s">
        <v>19826</v>
      </c>
      <c r="B320" s="261">
        <v>41558</v>
      </c>
    </row>
    <row r="321" spans="1:2">
      <c r="A321" s="59" t="s">
        <v>19387</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17827</v>
      </c>
      <c r="B326" s="261">
        <v>41565</v>
      </c>
    </row>
    <row r="327" spans="1:2">
      <c r="A327" s="59" t="s">
        <v>17736</v>
      </c>
      <c r="B327" s="261">
        <v>41565</v>
      </c>
    </row>
    <row r="328" spans="1:2">
      <c r="A328" s="59" t="s">
        <v>17822</v>
      </c>
      <c r="B328" s="261">
        <v>41565</v>
      </c>
    </row>
    <row r="329" spans="1:2">
      <c r="A329" s="59" t="s">
        <v>17632</v>
      </c>
      <c r="B329" s="261">
        <v>41565</v>
      </c>
    </row>
    <row r="330" spans="1:2">
      <c r="A330" s="59" t="s">
        <v>9321</v>
      </c>
      <c r="B330" s="261">
        <v>41565</v>
      </c>
    </row>
    <row r="331" spans="1:2">
      <c r="A331" s="59" t="s">
        <v>17705</v>
      </c>
      <c r="B331" s="261">
        <v>41565</v>
      </c>
    </row>
    <row r="332" spans="1:2">
      <c r="A332" s="59" t="s">
        <v>5758</v>
      </c>
      <c r="B332" s="261">
        <v>41565</v>
      </c>
    </row>
    <row r="333" spans="1:2">
      <c r="A333" s="59" t="s">
        <v>15338</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workbookViewId="0">
      <selection activeCell="H12" sqref="H12"/>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7">
      <c r="A1" s="419" t="s">
        <v>20215</v>
      </c>
      <c r="B1" s="419"/>
      <c r="C1" s="419"/>
      <c r="D1" s="419"/>
      <c r="E1" s="419"/>
      <c r="G1" s="419" t="s">
        <v>4151</v>
      </c>
      <c r="H1" s="419"/>
      <c r="I1" s="419"/>
      <c r="J1" s="419"/>
      <c r="K1" s="419"/>
      <c r="M1" s="419" t="s">
        <v>4150</v>
      </c>
      <c r="N1" s="419"/>
      <c r="O1" s="419"/>
      <c r="P1" s="419"/>
      <c r="Q1" s="419"/>
    </row>
    <row r="2" spans="1:17">
      <c r="A2" s="16" t="s">
        <v>20231</v>
      </c>
      <c r="B2" s="395" t="s">
        <v>20748</v>
      </c>
      <c r="C2" s="16" t="s">
        <v>20749</v>
      </c>
      <c r="D2" s="395" t="s">
        <v>20750</v>
      </c>
      <c r="E2" s="16" t="s">
        <v>20203</v>
      </c>
      <c r="G2" s="16" t="s">
        <v>20231</v>
      </c>
      <c r="H2" s="395" t="s">
        <v>20748</v>
      </c>
      <c r="I2" s="16" t="s">
        <v>20749</v>
      </c>
      <c r="J2" s="395" t="s">
        <v>20750</v>
      </c>
      <c r="K2" s="16" t="s">
        <v>20203</v>
      </c>
      <c r="M2" s="16" t="s">
        <v>20231</v>
      </c>
      <c r="N2" s="395" t="s">
        <v>20748</v>
      </c>
      <c r="O2" s="16" t="s">
        <v>20749</v>
      </c>
      <c r="P2" s="395" t="s">
        <v>20750</v>
      </c>
      <c r="Q2" s="16" t="s">
        <v>20203</v>
      </c>
    </row>
    <row r="3" spans="1:17" s="16" customFormat="1">
      <c r="B3" s="397">
        <f>SUM(B4:B176)</f>
        <v>5583.75</v>
      </c>
      <c r="D3" s="397">
        <f>SUM(D4:D416)</f>
        <v>4541.24</v>
      </c>
      <c r="E3" s="398">
        <f t="shared" ref="E3:E9" si="0">B3-D3</f>
        <v>1042.5100000000002</v>
      </c>
      <c r="H3" s="397">
        <f>SUM(H4:H206)</f>
        <v>5513.75</v>
      </c>
      <c r="J3" s="397">
        <f>SUM(J4:J275)</f>
        <v>3448.63</v>
      </c>
      <c r="K3" s="398">
        <f t="shared" ref="K3:K9" si="1">H3-J3</f>
        <v>2065.12</v>
      </c>
      <c r="N3" s="397">
        <f>SUM(N4:N206)</f>
        <v>1655</v>
      </c>
      <c r="P3" s="397">
        <f>SUM(P4:P275)</f>
        <v>1136.55</v>
      </c>
      <c r="Q3" s="398">
        <f t="shared" ref="Q3:Q9" si="2">N3-P3</f>
        <v>518.45000000000005</v>
      </c>
    </row>
    <row r="4" spans="1:17">
      <c r="A4" s="394">
        <v>41514</v>
      </c>
      <c r="B4" s="395">
        <v>543.75</v>
      </c>
      <c r="C4" s="394">
        <v>41525</v>
      </c>
      <c r="D4" s="395">
        <v>843.13</v>
      </c>
      <c r="E4" s="396">
        <f t="shared" si="0"/>
        <v>-299.38</v>
      </c>
      <c r="G4" s="394">
        <v>41514</v>
      </c>
      <c r="H4" s="395">
        <v>705</v>
      </c>
      <c r="I4" s="394">
        <v>41525</v>
      </c>
      <c r="J4" s="395">
        <v>279.43</v>
      </c>
      <c r="K4" s="396">
        <f t="shared" si="1"/>
        <v>425.57</v>
      </c>
      <c r="M4" s="394">
        <v>41551</v>
      </c>
      <c r="N4" s="395">
        <v>543.75</v>
      </c>
      <c r="O4" s="394">
        <v>41554</v>
      </c>
      <c r="P4" s="395">
        <v>609.62</v>
      </c>
      <c r="Q4" s="396">
        <f>N4-P4</f>
        <v>-65.87</v>
      </c>
    </row>
    <row r="5" spans="1:17">
      <c r="A5" s="394">
        <v>41523</v>
      </c>
      <c r="B5" s="395">
        <v>1060</v>
      </c>
      <c r="C5" s="394">
        <v>41533</v>
      </c>
      <c r="D5" s="395">
        <v>1206.47</v>
      </c>
      <c r="E5" s="396">
        <f t="shared" si="0"/>
        <v>-146.47000000000003</v>
      </c>
      <c r="G5" s="394">
        <v>41523</v>
      </c>
      <c r="H5" s="395">
        <v>820</v>
      </c>
      <c r="I5" s="394">
        <v>41533</v>
      </c>
      <c r="J5" s="395">
        <v>1009.3</v>
      </c>
      <c r="K5" s="396">
        <f t="shared" si="1"/>
        <v>-189.29999999999995</v>
      </c>
      <c r="M5" s="394">
        <v>41558</v>
      </c>
      <c r="N5" s="395">
        <v>131.25</v>
      </c>
      <c r="O5" s="394">
        <v>41561</v>
      </c>
      <c r="P5" s="395">
        <v>526.92999999999995</v>
      </c>
      <c r="Q5" s="396">
        <f t="shared" si="2"/>
        <v>-395.67999999999995</v>
      </c>
    </row>
    <row r="6" spans="1:17">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41565</v>
      </c>
      <c r="N6" s="395">
        <v>187.5</v>
      </c>
      <c r="O6" s="394"/>
      <c r="P6" s="395"/>
      <c r="Q6" s="396">
        <f t="shared" si="2"/>
        <v>187.5</v>
      </c>
    </row>
    <row r="7" spans="1:17">
      <c r="A7" s="394">
        <v>41537</v>
      </c>
      <c r="B7" s="395">
        <v>650</v>
      </c>
      <c r="C7" s="394">
        <v>41546</v>
      </c>
      <c r="D7" s="395">
        <v>234.45999999999998</v>
      </c>
      <c r="E7" s="396">
        <f t="shared" si="0"/>
        <v>415.54</v>
      </c>
      <c r="G7" s="394">
        <v>41537</v>
      </c>
      <c r="H7" s="395">
        <v>562.5</v>
      </c>
      <c r="I7" s="394">
        <v>41548</v>
      </c>
      <c r="J7" s="395">
        <v>534.75</v>
      </c>
      <c r="K7" s="396">
        <f t="shared" si="1"/>
        <v>27.75</v>
      </c>
      <c r="M7" s="394">
        <v>41572</v>
      </c>
      <c r="N7" s="395">
        <v>792.5</v>
      </c>
      <c r="O7" s="394"/>
      <c r="P7" s="395"/>
      <c r="Q7" s="396">
        <f t="shared" si="2"/>
        <v>792.5</v>
      </c>
    </row>
    <row r="8" spans="1:17">
      <c r="A8" s="394">
        <v>41544</v>
      </c>
      <c r="B8" s="395">
        <v>417.5</v>
      </c>
      <c r="C8" s="394">
        <v>41553</v>
      </c>
      <c r="D8" s="395">
        <v>609.15</v>
      </c>
      <c r="E8" s="396">
        <f t="shared" si="0"/>
        <v>-191.64999999999998</v>
      </c>
      <c r="G8" s="394">
        <v>41544</v>
      </c>
      <c r="H8" s="395">
        <v>586.25</v>
      </c>
      <c r="I8" s="394">
        <v>41554</v>
      </c>
      <c r="J8" s="395">
        <v>517.38</v>
      </c>
      <c r="K8" s="396">
        <f t="shared" si="1"/>
        <v>68.87</v>
      </c>
      <c r="M8" s="394"/>
      <c r="N8" s="395"/>
      <c r="O8" s="394"/>
      <c r="P8" s="395"/>
      <c r="Q8" s="396">
        <f t="shared" si="2"/>
        <v>0</v>
      </c>
    </row>
    <row r="9" spans="1:17">
      <c r="A9" s="394">
        <v>41551</v>
      </c>
      <c r="B9" s="395">
        <v>610</v>
      </c>
      <c r="C9" s="394">
        <v>41561</v>
      </c>
      <c r="D9" s="395">
        <v>901.97</v>
      </c>
      <c r="E9" s="396">
        <f t="shared" si="0"/>
        <v>-291.97000000000003</v>
      </c>
      <c r="G9" s="394">
        <v>41551</v>
      </c>
      <c r="H9" s="395">
        <v>698.75</v>
      </c>
      <c r="I9" s="394">
        <v>41561</v>
      </c>
      <c r="J9" s="395">
        <v>619.1</v>
      </c>
      <c r="K9" s="396">
        <f t="shared" si="1"/>
        <v>79.649999999999977</v>
      </c>
      <c r="M9" s="394"/>
      <c r="N9" s="395"/>
      <c r="O9" s="394"/>
      <c r="P9" s="395"/>
      <c r="Q9" s="396">
        <f t="shared" si="2"/>
        <v>0</v>
      </c>
    </row>
    <row r="10" spans="1:17">
      <c r="A10" s="394">
        <v>41558</v>
      </c>
      <c r="B10" s="395">
        <v>586.25</v>
      </c>
      <c r="G10" s="394">
        <v>41558</v>
      </c>
      <c r="H10" s="395">
        <v>492.5</v>
      </c>
      <c r="M10" s="394"/>
      <c r="N10" s="395"/>
      <c r="O10" s="16"/>
      <c r="P10" s="395"/>
      <c r="Q10" s="16"/>
    </row>
    <row r="11" spans="1:17">
      <c r="A11" s="394">
        <v>41565</v>
      </c>
      <c r="B11" s="395">
        <v>468.75</v>
      </c>
      <c r="G11" s="394">
        <v>41565</v>
      </c>
      <c r="H11" s="395">
        <v>412.5</v>
      </c>
      <c r="K11" s="16"/>
      <c r="M11" s="394"/>
      <c r="N11" s="395"/>
      <c r="O11" s="16"/>
      <c r="P11" s="395"/>
      <c r="Q11" s="16"/>
    </row>
    <row r="12" spans="1:17">
      <c r="A12" s="394">
        <v>41572</v>
      </c>
      <c r="B12" s="395">
        <v>722.5</v>
      </c>
      <c r="G12" s="394">
        <v>41572</v>
      </c>
      <c r="H12" s="395">
        <v>685</v>
      </c>
      <c r="K12" s="16"/>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2013-10-25T19:18:49Z</dcterms:modified>
</cp:coreProperties>
</file>