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VODANET!$A$5:$AA$474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58" r:id="rId8"/>
    <pivotCache cacheId="62" r:id="rId9"/>
    <pivotCache cacheId="66" r:id="rId10"/>
  </pivotCaches>
</workbook>
</file>

<file path=xl/calcChain.xml><?xml version="1.0" encoding="utf-8"?>
<calcChain xmlns="http://schemas.openxmlformats.org/spreadsheetml/2006/main">
  <c r="M464" i="1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<sst xmlns="http://schemas.openxmlformats.org/spreadsheetml/2006/main" count="12820" uniqueCount="4156">
  <si>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</si>
  <si>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</si>
  <si>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</si>
  <si>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</si>
  <si>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</si>
  <si>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</si>
  <si>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</si>
  <si>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</si>
  <si>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</si>
  <si>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</si>
  <si>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</si>
  <si>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</si>
  <si>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</si>
  <si>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</si>
  <si>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</si>
  <si>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</si>
  <si>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</si>
  <si>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</si>
  <si>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</si>
  <si>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</si>
  <si>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</si>
  <si>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</si>
  <si>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</si>
  <si>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</si>
  <si>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</si>
  <si>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</si>
  <si>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</si>
  <si>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</si>
  <si>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</si>
  <si>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</si>
  <si>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</si>
  <si>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</si>
  <si>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</si>
  <si>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</si>
  <si>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</si>
  <si>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</si>
  <si>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</si>
  <si>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</si>
  <si>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</si>
  <si>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</si>
  <si>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</si>
  <si>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</si>
  <si>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</si>
  <si>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</si>
  <si>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</si>
  <si>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</si>
  <si>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</si>
  <si>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</si>
  <si>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</si>
  <si>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</si>
  <si>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</si>
  <si>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</si>
  <si>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</si>
  <si>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</si>
  <si>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</si>
  <si>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</si>
  <si>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</si>
  <si>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</si>
  <si>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</si>
  <si>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</si>
  <si>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</si>
  <si>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</si>
  <si>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</si>
  <si>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</si>
  <si>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</si>
  <si>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</si>
  <si>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</si>
  <si>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</si>
  <si>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</si>
  <si>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</si>
  <si>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</si>
  <si>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</si>
  <si>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</si>
  <si>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</si>
  <si>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</si>
  <si>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</si>
  <si>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</si>
  <si>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</si>
  <si>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</si>
  <si>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</si>
  <si>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</si>
  <si>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</si>
  <si>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</si>
  <si>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</si>
  <si>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</si>
  <si>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</si>
  <si>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</si>
  <si>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</si>
  <si>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</si>
  <si>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</si>
  <si>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</si>
  <si>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</si>
  <si>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</si>
  <si>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</si>
  <si>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</si>
  <si>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</si>
  <si>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</si>
  <si>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</si>
  <si>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</si>
  <si>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</si>
  <si>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</si>
  <si>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</si>
  <si>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</si>
  <si>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</si>
  <si>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</si>
  <si>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</si>
  <si>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</si>
  <si>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</si>
  <si>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</si>
  <si>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</si>
  <si>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</si>
  <si>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</si>
  <si>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</si>
  <si>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</si>
  <si>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</si>
  <si>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</si>
  <si>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</si>
  <si>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</si>
  <si>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</si>
  <si>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</si>
  <si>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</si>
  <si>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</si>
  <si>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</si>
  <si>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</si>
  <si>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</si>
  <si>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</si>
  <si>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</si>
  <si>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</si>
  <si>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</si>
  <si>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</si>
  <si>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</si>
  <si>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</si>
  <si>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</si>
  <si>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</si>
  <si>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</si>
  <si>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</si>
  <si>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</si>
  <si>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</si>
  <si>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</si>
  <si>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</si>
  <si>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</si>
  <si>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</si>
  <si>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</si>
  <si>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</si>
  <si>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</si>
  <si>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</si>
  <si>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</si>
  <si>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</si>
  <si>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</si>
  <si>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</si>
  <si>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</si>
  <si>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</si>
  <si>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</si>
  <si>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</si>
  <si>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</si>
  <si>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</si>
  <si>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</si>
  <si>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</si>
  <si>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</si>
  <si>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</si>
  <si>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</si>
  <si>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</si>
  <si>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</si>
  <si>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</si>
  <si>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</si>
  <si>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</si>
  <si>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</si>
  <si>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</si>
  <si>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</si>
  <si>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</si>
  <si>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</si>
  <si>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</si>
  <si>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</si>
  <si>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</si>
  <si>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</si>
  <si>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</si>
  <si>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</si>
  <si>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</si>
  <si>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</si>
  <si>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</si>
  <si>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</si>
  <si>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</si>
  <si>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</si>
  <si>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</si>
  <si>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</si>
  <si>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</si>
  <si>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</si>
  <si>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</si>
  <si>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</si>
  <si>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</si>
  <si>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</si>
  <si>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</si>
  <si>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</si>
  <si>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</si>
  <si>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</si>
  <si>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</si>
  <si>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</si>
  <si>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</si>
  <si>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</si>
  <si>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</si>
  <si>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</si>
  <si>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</si>
  <si>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</si>
  <si>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</si>
  <si>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</si>
  <si>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</si>
  <si>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</si>
  <si>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</si>
  <si>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</si>
  <si>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</si>
  <si>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</si>
  <si>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</si>
  <si>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</si>
  <si>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</si>
  <si>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</si>
  <si>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</si>
  <si>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</si>
  <si>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</si>
  <si>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</si>
  <si>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</si>
  <si>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</si>
  <si>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</si>
  <si>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</si>
  <si>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</si>
  <si>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</si>
  <si>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</si>
  <si>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</si>
  <si>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</si>
  <si>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</si>
  <si>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</si>
  <si>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</si>
  <si>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</si>
  <si>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</si>
  <si>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</si>
  <si>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</si>
  <si>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</si>
  <si>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</si>
  <si>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</si>
  <si>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</si>
  <si>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</si>
  <si>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</si>
  <si>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</si>
  <si>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</si>
  <si>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</si>
  <si>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</si>
  <si>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</si>
  <si>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</si>
  <si>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</si>
  <si>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</si>
  <si>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</si>
  <si>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</si>
  <si>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</si>
  <si>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</si>
  <si>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</si>
  <si>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</si>
  <si>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</si>
  <si>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</si>
  <si>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</si>
  <si>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</si>
  <si>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</si>
  <si>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</si>
  <si>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</si>
  <si>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</si>
  <si>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</si>
  <si>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</si>
  <si>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</si>
  <si>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</si>
  <si>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</si>
  <si>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</si>
  <si>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</si>
  <si>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</si>
  <si>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</si>
  <si>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</si>
  <si>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</si>
  <si>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</si>
  <si>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</si>
  <si>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</si>
  <si>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</si>
  <si>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</si>
  <si>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</si>
  <si>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</si>
  <si>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</si>
  <si>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</si>
  <si>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</si>
  <si>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</si>
  <si>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</si>
  <si>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</si>
  <si>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</si>
  <si>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</si>
  <si>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</si>
  <si>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</si>
  <si>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</si>
  <si>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</si>
  <si>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</si>
  <si>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</si>
  <si>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</si>
  <si>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</si>
  <si>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</si>
  <si>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</si>
  <si>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</si>
  <si>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</si>
  <si>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</si>
  <si>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</si>
  <si>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</si>
  <si>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</si>
  <si>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</si>
  <si>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</si>
  <si>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</si>
  <si>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</si>
  <si>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</si>
  <si>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</si>
  <si>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</si>
  <si>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</si>
  <si>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</si>
  <si>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</si>
  <si>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</si>
  <si>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</si>
  <si>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</si>
  <si>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</si>
  <si>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</si>
  <si>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</si>
  <si>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</si>
  <si>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</si>
  <si>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</si>
  <si>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</si>
  <si>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</si>
  <si>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</si>
  <si>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</si>
  <si>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</si>
  <si>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</si>
  <si>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</si>
  <si>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</si>
  <si>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</si>
  <si>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</si>
  <si>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</si>
  <si>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</si>
  <si>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</si>
  <si>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</si>
  <si>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</si>
  <si>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</si>
  <si>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</si>
  <si>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</si>
  <si>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</si>
  <si>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</si>
  <si>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</si>
  <si>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</si>
  <si>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</si>
  <si>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</si>
  <si>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</si>
  <si>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</si>
  <si>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</si>
  <si>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</si>
  <si>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</si>
  <si>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</si>
  <si>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</si>
  <si>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</si>
  <si>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</si>
  <si>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</si>
  <si>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</si>
  <si>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</si>
  <si>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</si>
  <si>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</si>
  <si>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</si>
  <si>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</si>
  <si>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</si>
  <si>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</si>
  <si>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</si>
  <si>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</si>
  <si>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</si>
  <si>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</si>
  <si>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</si>
  <si>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</si>
  <si>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</si>
  <si>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</si>
  <si>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</si>
  <si>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</si>
  <si>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</si>
  <si>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</si>
  <si>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</si>
  <si>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</si>
  <si>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</si>
  <si>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</si>
  <si>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</si>
  <si>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</si>
  <si>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</si>
  <si>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</si>
  <si>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</si>
  <si>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</si>
  <si>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</si>
  <si>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</si>
  <si>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</si>
  <si>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</si>
  <si>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</si>
  <si>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</si>
  <si>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</si>
  <si>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</si>
  <si>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</si>
  <si>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</si>
  <si>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</si>
  <si>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</si>
  <si>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</si>
  <si>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</si>
  <si>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</si>
  <si>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</si>
  <si>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</si>
  <si>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</si>
  <si>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</si>
  <si>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</si>
  <si>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</si>
  <si>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</si>
  <si>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</si>
  <si>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</si>
  <si>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</si>
  <si>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</si>
  <si>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</si>
  <si>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</si>
  <si>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</si>
  <si>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</si>
  <si>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</si>
  <si>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</si>
  <si>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</si>
  <si>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</si>
  <si>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</si>
  <si>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</si>
  <si>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</si>
  <si>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</si>
  <si>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</si>
  <si>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</si>
  <si>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</si>
  <si>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</si>
  <si>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</si>
  <si>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</si>
  <si>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</si>
  <si>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</si>
  <si>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</si>
  <si>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</si>
  <si>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</si>
  <si>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</si>
  <si>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</si>
  <si>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</si>
  <si>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</si>
  <si>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</si>
  <si>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</si>
  <si>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</si>
  <si>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</si>
  <si>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</si>
  <si>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</si>
  <si>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</si>
  <si>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</si>
  <si>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</si>
  <si>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</si>
  <si>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</si>
  <si>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</si>
  <si>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</si>
  <si>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</si>
  <si>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</si>
  <si>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</si>
  <si>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</si>
  <si>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</si>
  <si>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</si>
  <si>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</si>
  <si>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</si>
  <si>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</si>
  <si>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</si>
  <si>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</si>
  <si>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</si>
  <si>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</si>
  <si>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</si>
  <si>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</si>
  <si>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</si>
  <si>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</si>
  <si>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</si>
  <si>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</si>
  <si>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</si>
  <si>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</si>
  <si>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</si>
  <si>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</si>
  <si>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</si>
  <si>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</si>
  <si>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</si>
  <si>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</si>
  <si>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</si>
  <si>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</si>
  <si>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</si>
  <si>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</si>
  <si>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</si>
  <si>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</si>
  <si>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</si>
  <si>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</si>
  <si>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</si>
  <si>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</si>
  <si>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</si>
  <si>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</si>
  <si>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</si>
  <si>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</si>
  <si>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</si>
  <si>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</si>
  <si>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</si>
  <si>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</si>
  <si>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</si>
  <si>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</si>
  <si>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</si>
  <si>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</si>
  <si>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</si>
  <si>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</si>
  <si>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</si>
  <si>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</si>
  <si>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</si>
  <si>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</si>
  <si>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</si>
  <si>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</si>
  <si>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</si>
  <si>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</si>
  <si>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</si>
  <si>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</si>
  <si>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</si>
  <si>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</si>
  <si>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</si>
  <si>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</si>
  <si>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</si>
  <si>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</si>
  <si>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</si>
  <si>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</si>
  <si>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</si>
  <si>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</si>
  <si>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</si>
  <si>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</si>
  <si>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</si>
  <si>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</si>
  <si>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</si>
  <si>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</si>
  <si>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</si>
  <si>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</si>
  <si>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</si>
  <si>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</si>
  <si>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</si>
  <si>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</si>
  <si>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</si>
  <si>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</si>
  <si>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</si>
  <si>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</si>
  <si>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</si>
  <si>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</si>
  <si>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</si>
  <si>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</si>
  <si>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</si>
  <si>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</si>
  <si>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</si>
  <si>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</si>
  <si>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</si>
  <si>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</si>
  <si>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</si>
  <si>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</si>
  <si>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</si>
  <si>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</si>
  <si>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</si>
  <si>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</si>
  <si>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</si>
  <si>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</si>
  <si>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</si>
  <si>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</si>
  <si>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</si>
  <si>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</si>
  <si>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</si>
  <si>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</si>
  <si>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</si>
  <si>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</si>
  <si>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</si>
  <si>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</si>
  <si>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</si>
  <si>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</si>
  <si>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</si>
  <si>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</si>
  <si>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</si>
  <si>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</si>
  <si>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</si>
  <si>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</si>
  <si>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</si>
  <si>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</si>
  <si>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</si>
  <si>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</si>
  <si>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</si>
  <si>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</si>
  <si>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</si>
  <si>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</si>
  <si>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</si>
  <si>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</si>
  <si>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</si>
  <si>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</si>
  <si>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</si>
  <si>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</si>
  <si>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</si>
  <si>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</si>
  <si>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</si>
  <si>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</si>
  <si>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</si>
  <si>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</si>
  <si>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</si>
  <si>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</si>
  <si>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</si>
  <si>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</si>
  <si>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</si>
  <si>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</si>
  <si>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</si>
  <si>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</si>
  <si>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</si>
  <si>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</si>
  <si>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</si>
  <si>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</si>
  <si>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</si>
  <si>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</si>
  <si>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</si>
  <si>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</si>
  <si>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</si>
  <si>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</si>
  <si>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</si>
  <si>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</si>
  <si>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</si>
  <si>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</si>
  <si>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</si>
  <si>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</si>
  <si>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</si>
  <si>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</si>
  <si>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</si>
  <si>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</si>
  <si>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</si>
  <si>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</si>
  <si>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</si>
  <si>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</si>
  <si>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</si>
  <si>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</si>
  <si>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</si>
  <si>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</si>
  <si>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</si>
  <si>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</si>
  <si>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</si>
  <si>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</si>
  <si>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</si>
  <si>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</si>
  <si>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</si>
  <si>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</si>
  <si>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</si>
  <si>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</si>
  <si>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</si>
  <si>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</si>
  <si>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</si>
  <si>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</si>
  <si>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</si>
  <si>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</si>
  <si>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</si>
  <si>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</si>
  <si>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</si>
  <si>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</si>
  <si>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</si>
  <si>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</si>
  <si>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</si>
  <si>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</si>
  <si>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</si>
  <si>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</si>
  <si>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</si>
  <si>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</si>
  <si>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</si>
  <si>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</si>
  <si>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</si>
  <si>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</si>
  <si>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</si>
  <si>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</si>
  <si>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</si>
  <si>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</si>
  <si>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</si>
  <si>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</si>
  <si>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</si>
  <si>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</si>
  <si>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</si>
  <si>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</si>
  <si>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</si>
  <si>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</si>
  <si>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</si>
  <si>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</si>
  <si>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</si>
  <si>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</si>
  <si>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</si>
  <si>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</si>
  <si>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</si>
  <si>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</si>
  <si>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</si>
  <si>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</si>
  <si>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</si>
  <si>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</si>
  <si>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</si>
  <si>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</si>
  <si>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</si>
  <si>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</si>
  <si>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</si>
  <si>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</si>
  <si>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</si>
  <si>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</si>
  <si>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</si>
  <si>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</si>
  <si>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</si>
  <si>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</si>
  <si>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</si>
  <si>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</si>
  <si>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</si>
  <si>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</si>
  <si>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</si>
  <si>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</si>
  <si>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</si>
  <si>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</si>
  <si>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</si>
  <si>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</si>
  <si>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</si>
  <si>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</si>
  <si>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</si>
  <si>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</si>
  <si>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</si>
  <si>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</si>
  <si>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</si>
  <si>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</si>
  <si>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</si>
  <si>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</si>
  <si>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</si>
  <si>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</si>
  <si>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</si>
  <si>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</si>
  <si>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</si>
  <si>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</si>
  <si>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</si>
  <si>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</si>
  <si>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</si>
  <si>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</si>
  <si>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</si>
  <si>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</si>
  <si>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</si>
  <si>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</si>
  <si>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</si>
  <si>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</si>
  <si>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</si>
  <si>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</si>
  <si>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</si>
  <si>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</si>
  <si>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</si>
  <si>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</si>
  <si>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</si>
  <si>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</si>
  <si>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</si>
  <si>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</si>
  <si>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</si>
  <si>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</si>
  <si>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</si>
  <si>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</si>
  <si>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</si>
  <si>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</si>
  <si>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</si>
  <si>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</si>
  <si>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</si>
  <si>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</si>
  <si>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</si>
  <si>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</si>
  <si>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</si>
  <si>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</si>
  <si>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</si>
  <si>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</si>
  <si>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</si>
  <si>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</si>
  <si>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</si>
  <si>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</si>
  <si>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</si>
  <si>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</si>
  <si>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</si>
  <si>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</si>
  <si>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</si>
  <si>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</si>
  <si>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</si>
  <si>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</si>
  <si>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</si>
  <si>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</si>
  <si>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</si>
  <si>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</si>
  <si>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</si>
  <si>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</si>
  <si>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</si>
  <si>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</si>
  <si>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</si>
  <si>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</si>
  <si>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</si>
  <si>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</si>
  <si>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</si>
  <si>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</si>
  <si>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</si>
  <si>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</si>
  <si>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</si>
  <si>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</si>
  <si>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</si>
  <si>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</si>
  <si>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</si>
  <si>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</si>
  <si>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</si>
  <si>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</si>
  <si>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</si>
  <si>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</si>
  <si>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</si>
  <si>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</si>
  <si>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</si>
  <si>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</si>
  <si>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</si>
  <si>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</si>
  <si>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</si>
  <si>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</si>
  <si>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</si>
  <si>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</si>
  <si>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</si>
  <si>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</si>
  <si>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</si>
  <si>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</si>
  <si>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</si>
  <si>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</si>
  <si>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</si>
  <si>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</si>
  <si>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</si>
  <si>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</si>
  <si>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</si>
  <si>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</si>
  <si>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</si>
  <si>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</si>
  <si>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</si>
  <si>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</si>
  <si>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</si>
  <si>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</si>
  <si>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</si>
  <si>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</si>
  <si>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</si>
  <si>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</si>
  <si>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</si>
  <si>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</si>
  <si>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</si>
  <si>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</si>
  <si>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</si>
  <si>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</si>
  <si>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</si>
  <si>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</si>
  <si>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</si>
  <si>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</si>
  <si>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</si>
  <si>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</si>
  <si>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</si>
  <si>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</si>
  <si>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</si>
  <si>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</si>
  <si>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</si>
  <si>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</si>
  <si>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</si>
  <si>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</si>
  <si>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</si>
  <si>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</si>
  <si>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</si>
  <si>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</si>
  <si>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</si>
  <si>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</si>
  <si>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</si>
  <si>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</si>
  <si>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</si>
  <si>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</si>
  <si>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</si>
  <si>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</si>
  <si>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</si>
  <si>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</si>
  <si>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</si>
  <si>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</si>
  <si>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</si>
  <si>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</si>
  <si>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</si>
  <si>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</si>
  <si>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</si>
  <si>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</si>
  <si>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</si>
  <si>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</si>
  <si>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</si>
  <si>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</si>
  <si>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</si>
  <si>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</si>
  <si>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</si>
  <si>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</si>
  <si>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</si>
  <si>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</si>
  <si>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</si>
  <si>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</si>
  <si>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</si>
  <si>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</si>
  <si>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</si>
  <si>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</si>
  <si>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</si>
  <si>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</si>
  <si>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</si>
  <si>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</si>
  <si>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</si>
  <si>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</si>
  <si>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</si>
  <si>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</si>
  <si>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</si>
  <si>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</si>
  <si>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</si>
  <si>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</si>
  <si>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</si>
  <si>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</si>
  <si>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</si>
  <si>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</si>
  <si>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</si>
  <si>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</si>
  <si>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</si>
  <si>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</si>
  <si>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</si>
  <si>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</si>
  <si>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</si>
  <si>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</si>
  <si>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</si>
  <si>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</si>
  <si>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</si>
  <si>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</si>
  <si>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</si>
  <si>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</si>
  <si>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</si>
  <si>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</si>
  <si>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</si>
  <si>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</si>
  <si>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</si>
  <si>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</si>
  <si>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</si>
  <si>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</si>
  <si>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</si>
  <si>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</si>
  <si>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</si>
  <si>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</si>
  <si>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</si>
  <si>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</si>
  <si>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</si>
  <si>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</si>
  <si>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</si>
  <si>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</si>
  <si>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</si>
  <si>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</si>
  <si>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</si>
  <si>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</si>
  <si>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</si>
  <si>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</si>
  <si>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</si>
  <si>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</si>
  <si>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</si>
  <si>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</si>
  <si>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</si>
  <si>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</si>
  <si>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</si>
  <si>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</si>
  <si>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</si>
  <si>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</si>
  <si>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</si>
  <si>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</si>
  <si>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</si>
  <si>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</si>
  <si>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</si>
  <si>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</si>
  <si>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</si>
  <si>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</si>
  <si>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</si>
  <si>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</si>
  <si>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</si>
  <si>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</si>
  <si>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</si>
  <si>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</si>
  <si>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</si>
  <si>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</si>
  <si>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</si>
  <si>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</si>
  <si>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</si>
  <si>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</si>
  <si>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</si>
  <si>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</si>
  <si>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</si>
  <si>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</si>
  <si>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</si>
  <si>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</si>
  <si>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</si>
  <si>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</si>
  <si>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</si>
  <si>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</si>
  <si>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</si>
  <si>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</si>
  <si>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</si>
  <si>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</si>
  <si>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</si>
  <si>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</si>
  <si>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</si>
  <si>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</si>
  <si>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</si>
  <si>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</si>
  <si>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</si>
  <si>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</si>
  <si>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</si>
  <si>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</si>
  <si>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</si>
  <si>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</si>
  <si>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</si>
  <si>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</si>
  <si>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</si>
  <si>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</si>
  <si>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</si>
  <si>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</si>
  <si>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</si>
  <si>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</si>
  <si>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</si>
  <si>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</si>
  <si>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</si>
  <si>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</si>
  <si>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</si>
  <si>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</si>
  <si>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</si>
  <si>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</si>
  <si>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</si>
  <si>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</si>
  <si>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</si>
  <si>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</si>
  <si>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</si>
  <si>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</si>
  <si>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</si>
  <si>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</si>
  <si>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</si>
  <si>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</si>
  <si>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</si>
  <si>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</si>
  <si>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</si>
  <si>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</si>
  <si>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</si>
  <si>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</si>
  <si>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</si>
  <si>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</si>
  <si>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</si>
  <si>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</si>
  <si>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</si>
  <si>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</si>
  <si>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</si>
  <si>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</si>
  <si>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</si>
  <si>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</si>
  <si>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</si>
  <si>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</si>
  <si>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</si>
  <si>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</si>
  <si>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</si>
  <si>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</si>
  <si>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</si>
  <si>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</si>
  <si>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</si>
  <si>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</si>
  <si>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</si>
  <si>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</si>
  <si>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</si>
  <si>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</si>
  <si>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</si>
  <si>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</si>
  <si>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</si>
  <si>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</si>
  <si>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</si>
  <si>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</si>
  <si>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</si>
  <si>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</si>
  <si>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</si>
  <si>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</si>
  <si>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</si>
  <si>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</si>
  <si>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</si>
  <si>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</si>
  <si>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</si>
  <si>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</si>
  <si>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</si>
  <si>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</si>
  <si>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</si>
  <si>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</si>
  <si>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</si>
  <si>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</si>
  <si>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</si>
  <si>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</si>
  <si>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</si>
  <si>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</si>
  <si>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</si>
  <si>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</si>
  <si>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</si>
  <si>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</si>
  <si>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</si>
  <si>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</si>
  <si>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</si>
  <si>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</si>
  <si>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</si>
  <si>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</si>
  <si>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</si>
  <si>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</si>
  <si>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</si>
  <si>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</si>
  <si>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</si>
  <si>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</si>
  <si>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</si>
  <si>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</si>
  <si>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</si>
  <si>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</si>
  <si>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</si>
  <si>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</si>
  <si>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</si>
  <si>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</si>
  <si>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</si>
  <si>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</si>
  <si>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</si>
  <si>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</si>
  <si>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</si>
  <si>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</si>
  <si>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</si>
  <si>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</si>
  <si>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</si>
  <si>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</si>
  <si>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</si>
  <si>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</si>
  <si>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</si>
  <si>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</si>
  <si>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</si>
  <si>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</si>
  <si>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</si>
  <si>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</si>
  <si>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</si>
  <si>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</si>
  <si>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</si>
  <si>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</si>
  <si>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</si>
  <si>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</si>
  <si>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</si>
  <si>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</si>
  <si>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</si>
  <si>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</si>
  <si>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</si>
  <si>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</si>
  <si>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</si>
  <si>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</si>
  <si>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</si>
  <si>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</si>
  <si>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</si>
  <si>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</si>
  <si>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</si>
  <si>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</si>
  <si>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</si>
  <si>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</si>
  <si>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</si>
  <si>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</si>
  <si>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</si>
  <si>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</si>
  <si>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</si>
  <si>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</si>
  <si>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</si>
  <si>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</si>
  <si>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</si>
  <si>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</si>
  <si>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</si>
  <si>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</si>
  <si>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</si>
  <si>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</si>
  <si>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</si>
  <si>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</si>
  <si>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</si>
  <si>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</si>
  <si>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</si>
  <si>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</si>
  <si>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</si>
  <si>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</si>
  <si>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</si>
  <si>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</si>
  <si>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</si>
  <si>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</si>
  <si>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</si>
  <si>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</si>
  <si>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</si>
  <si>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</si>
  <si>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</si>
  <si>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</si>
  <si>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</si>
  <si>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</si>
  <si>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</si>
  <si>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</si>
  <si>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</si>
  <si>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</si>
  <si>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</si>
  <si>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</si>
  <si>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</si>
  <si>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</si>
  <si>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</si>
  <si>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</si>
  <si>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</si>
  <si>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</si>
  <si>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</si>
  <si>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</si>
  <si>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</si>
  <si>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</si>
  <si>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</si>
  <si>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</si>
  <si>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</si>
  <si>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</si>
  <si>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</si>
  <si>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</si>
  <si>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</si>
  <si>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</si>
  <si>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</si>
  <si>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</si>
  <si>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</si>
  <si>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</si>
  <si>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</si>
  <si>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</si>
  <si>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</si>
  <si>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</si>
  <si>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</si>
  <si>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</si>
  <si>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</si>
  <si>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</si>
  <si>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</si>
  <si>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</si>
  <si>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</si>
  <si>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</si>
  <si>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</si>
  <si>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</si>
  <si>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</si>
  <si>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</si>
  <si>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</si>
  <si>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</si>
  <si>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</si>
  <si>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</si>
  <si>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</si>
  <si>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</si>
  <si>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</si>
  <si>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</si>
  <si>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</si>
  <si>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</si>
  <si>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</si>
  <si>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</si>
  <si>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</si>
  <si>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</si>
  <si>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</si>
  <si>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</si>
  <si>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</si>
  <si>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</si>
  <si>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</si>
  <si>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</si>
  <si>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</si>
  <si>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</si>
  <si>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</si>
  <si>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</si>
  <si>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</si>
  <si>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</si>
  <si>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</si>
  <si>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</si>
  <si>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</si>
  <si>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</si>
  <si>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</si>
  <si>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</si>
  <si>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</si>
  <si>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</si>
  <si>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</si>
  <si>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</si>
  <si>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</si>
  <si>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</si>
  <si>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</si>
  <si>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</si>
  <si>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</si>
  <si>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</si>
  <si>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</si>
  <si>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</si>
  <si>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</si>
  <si>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</si>
  <si>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</si>
  <si>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</si>
  <si>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</si>
  <si>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</si>
  <si>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</si>
  <si>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</si>
  <si>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</si>
  <si>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</si>
  <si>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</si>
  <si>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</si>
  <si>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</si>
  <si>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</si>
  <si>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</si>
  <si>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</si>
  <si>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</si>
  <si>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</si>
  <si>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</si>
  <si>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</si>
  <si>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</si>
  <si>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</si>
  <si>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</si>
  <si>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</si>
  <si>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</si>
  <si>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</si>
  <si>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</si>
  <si>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</si>
  <si>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</si>
  <si>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</si>
  <si>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</si>
  <si>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</si>
  <si>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</si>
  <si>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</si>
  <si>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</si>
  <si>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</si>
  <si>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</si>
  <si>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</si>
  <si>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</si>
  <si>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</si>
  <si>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</si>
  <si>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</si>
  <si>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</si>
  <si>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</si>
  <si>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</si>
  <si>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</si>
  <si>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</si>
  <si>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</si>
  <si>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</si>
  <si>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</si>
  <si>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</si>
  <si>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</si>
  <si>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</si>
  <si>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</si>
  <si>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</si>
  <si>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</si>
  <si>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</si>
  <si>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</si>
  <si>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</si>
  <si>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</si>
  <si>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</si>
  <si>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</si>
  <si>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</si>
  <si>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</si>
  <si>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</si>
  <si>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</si>
  <si>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</si>
  <si>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</si>
  <si>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</si>
  <si>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</si>
  <si>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</si>
  <si>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</si>
  <si>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</si>
  <si>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</si>
  <si>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</si>
  <si>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</si>
  <si>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</si>
  <si>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</si>
  <si>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</si>
  <si>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</si>
  <si>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</si>
  <si>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</si>
  <si>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</si>
  <si>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</si>
  <si>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</si>
  <si>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</si>
  <si>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</si>
  <si>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</si>
  <si>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</si>
  <si>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</si>
  <si>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</si>
  <si>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</si>
  <si>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</si>
  <si>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</si>
  <si>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</si>
  <si>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</si>
  <si>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</si>
  <si>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</si>
  <si>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</si>
  <si>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</si>
  <si>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</si>
  <si>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</si>
  <si>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</si>
  <si>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</si>
  <si>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</si>
  <si>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</si>
  <si>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</si>
  <si>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</si>
  <si>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</si>
  <si>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</si>
  <si>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</si>
  <si>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</si>
  <si>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</si>
  <si>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</si>
  <si>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</si>
  <si>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</si>
  <si>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</si>
  <si>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</si>
  <si>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</si>
  <si>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</si>
  <si>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</si>
  <si>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</si>
  <si>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</si>
  <si>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</si>
  <si>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</si>
  <si>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</si>
  <si>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</si>
  <si>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</si>
  <si>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</si>
  <si>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</si>
  <si>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</si>
  <si>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</si>
  <si>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</si>
  <si>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</si>
  <si>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</si>
  <si>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</si>
  <si>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</si>
  <si>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</si>
  <si>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</si>
  <si>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</si>
  <si>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</si>
  <si>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</si>
  <si>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</si>
  <si>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</si>
  <si>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</si>
  <si>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</si>
  <si>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</si>
  <si>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</si>
  <si>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</si>
  <si>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</si>
  <si>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</si>
  <si>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</si>
  <si>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</si>
  <si>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</si>
  <si>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</si>
  <si>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</si>
  <si>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</si>
  <si>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</si>
  <si>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</si>
  <si>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</si>
  <si>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</si>
  <si>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</si>
  <si>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</si>
  <si>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</si>
  <si>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</si>
  <si>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</si>
  <si>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</si>
  <si>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</si>
  <si>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</si>
  <si>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</si>
  <si>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</si>
  <si>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</si>
  <si>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</si>
  <si>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</si>
  <si>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</si>
  <si>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</si>
  <si>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</si>
  <si>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</si>
  <si>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</si>
  <si>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</si>
  <si>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</si>
  <si>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</si>
  <si>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</si>
  <si>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</si>
  <si>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</si>
  <si>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</si>
  <si>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</si>
  <si>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</si>
  <si>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</si>
  <si>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</si>
  <si>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</si>
  <si>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</si>
  <si>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</si>
  <si>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</si>
  <si>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</si>
  <si>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</si>
  <si>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</si>
  <si>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</si>
  <si>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</si>
  <si>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</si>
  <si>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</si>
  <si>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</si>
  <si>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</si>
  <si>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</si>
  <si>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</si>
  <si>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</si>
  <si>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</si>
  <si>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</si>
  <si>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</si>
  <si>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</si>
  <si>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</si>
  <si>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</si>
  <si>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</si>
  <si>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</si>
  <si>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</si>
  <si>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</si>
  <si>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</si>
  <si>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</si>
  <si>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</si>
  <si>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</si>
  <si>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</si>
  <si>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</si>
  <si>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</si>
  <si>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</si>
  <si>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</si>
  <si>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</si>
  <si>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</si>
  <si>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</si>
  <si>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</si>
  <si>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</si>
  <si>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</si>
  <si>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</si>
  <si>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</si>
  <si>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</si>
  <si>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</si>
  <si>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</si>
  <si>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</si>
  <si>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</si>
  <si>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</si>
  <si>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</si>
  <si>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</si>
  <si>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</si>
  <si>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</si>
  <si>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</si>
  <si>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</si>
  <si>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</si>
  <si>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</si>
  <si>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</si>
  <si>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</si>
  <si>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</si>
  <si>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</si>
  <si>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</si>
  <si>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</si>
  <si>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</si>
  <si>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</si>
  <si>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</si>
  <si>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</si>
  <si>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</si>
  <si>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</si>
  <si>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</si>
  <si>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</si>
  <si>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</si>
  <si>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</si>
  <si>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</si>
  <si>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</si>
  <si>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</si>
  <si>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</si>
  <si>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</si>
  <si>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</si>
  <si>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</si>
  <si>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</si>
  <si>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</si>
  <si>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</si>
  <si>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</si>
  <si>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</si>
  <si>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</si>
  <si>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</si>
  <si>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</si>
  <si>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</si>
  <si>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</si>
  <si>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</si>
  <si>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</si>
  <si>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</si>
  <si>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</si>
  <si>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</si>
  <si>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</si>
  <si>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</si>
  <si>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</si>
  <si>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</si>
  <si>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</si>
  <si>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</si>
  <si>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</si>
  <si>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</si>
  <si>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</si>
  <si>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</si>
  <si>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</si>
  <si>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</si>
  <si>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</si>
  <si>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</si>
  <si>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</si>
  <si>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</si>
  <si>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</si>
  <si>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</si>
  <si>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</si>
  <si>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</si>
  <si>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</si>
  <si>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</si>
  <si>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</si>
  <si>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</si>
  <si>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</si>
  <si>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</si>
  <si>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</si>
  <si>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</si>
  <si>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</si>
  <si>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</si>
  <si>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</si>
  <si>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</si>
  <si>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</si>
  <si>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</si>
  <si>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</si>
  <si>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</si>
  <si>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</si>
  <si>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</si>
  <si>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</si>
  <si>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</si>
  <si>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</si>
  <si>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</si>
  <si>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</si>
  <si>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</si>
  <si>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</si>
  <si>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</si>
  <si>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</si>
  <si>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</si>
  <si>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</si>
  <si>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</si>
  <si>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</si>
  <si>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</si>
  <si>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</si>
  <si>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</si>
  <si>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</si>
  <si>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</si>
  <si>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</si>
  <si>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</si>
  <si>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</si>
  <si>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</si>
  <si>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</si>
  <si>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</si>
  <si>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</si>
  <si>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</si>
  <si>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</si>
  <si>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</si>
  <si>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</si>
  <si>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</si>
  <si>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</si>
  <si>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</si>
  <si>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</si>
  <si>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</si>
  <si>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</si>
  <si>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</si>
  <si>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</si>
  <si>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</si>
  <si>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</si>
  <si>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</si>
  <si>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</si>
  <si>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</si>
  <si>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</si>
  <si>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</si>
  <si>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</si>
  <si>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</si>
  <si>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</si>
  <si>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</si>
  <si>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</si>
  <si>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</si>
  <si>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</si>
  <si>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</si>
  <si>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</si>
  <si>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</si>
  <si>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</si>
  <si>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</si>
  <si>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</si>
  <si>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</si>
  <si>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</si>
  <si>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</si>
  <si>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</si>
  <si>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</si>
  <si>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</si>
  <si>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</si>
  <si>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</si>
  <si>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</si>
  <si>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</si>
  <si>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</si>
  <si>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</si>
  <si>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</si>
  <si>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</si>
  <si>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</si>
  <si>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</si>
  <si>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</si>
  <si>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</si>
  <si>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</si>
  <si>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</si>
  <si>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</si>
  <si>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</si>
  <si>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</si>
  <si>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</si>
  <si>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</si>
  <si>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</si>
  <si>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</si>
  <si>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</si>
  <si>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</si>
  <si>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</si>
  <si>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</si>
  <si>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</si>
  <si>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</si>
  <si>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</si>
  <si>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</si>
  <si>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</si>
  <si>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</si>
  <si>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</si>
  <si>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</si>
  <si>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</si>
  <si>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</si>
  <si>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</si>
  <si>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</si>
  <si>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</si>
  <si>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</si>
  <si>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</si>
  <si>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</si>
  <si>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</si>
  <si>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</si>
  <si>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</si>
  <si>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</si>
  <si>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</si>
  <si>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</si>
  <si>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</si>
  <si>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</si>
  <si>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</si>
  <si>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</si>
  <si>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</si>
  <si>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</si>
  <si>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</si>
  <si>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</si>
  <si>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</si>
  <si>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</si>
  <si>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</si>
  <si>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</si>
  <si>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</si>
  <si>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</si>
  <si>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</si>
  <si>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</si>
  <si>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</si>
  <si>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</si>
  <si>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</si>
  <si>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</si>
  <si>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</si>
  <si>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</si>
  <si>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</si>
  <si>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</si>
  <si>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</si>
  <si>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</si>
  <si>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</si>
  <si>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</si>
  <si>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</si>
  <si>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</si>
  <si>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</si>
  <si>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</si>
  <si>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</si>
  <si>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</si>
  <si>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</si>
  <si>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</si>
  <si>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</si>
  <si>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</si>
  <si>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</si>
  <si>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</si>
  <si>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</si>
  <si>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</si>
  <si>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</si>
  <si>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</si>
  <si>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</si>
  <si>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</si>
  <si>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</si>
  <si>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</si>
  <si>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</si>
  <si>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</si>
  <si>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</si>
  <si>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</si>
  <si>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</si>
  <si>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</si>
  <si>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</si>
  <si>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</si>
  <si>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</si>
  <si>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</si>
  <si>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</si>
  <si>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</si>
  <si>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</si>
  <si>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</si>
  <si>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</si>
  <si>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</si>
  <si>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</si>
  <si>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</si>
  <si>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</si>
  <si>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</si>
  <si>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</si>
  <si>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</si>
  <si>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</si>
  <si>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</si>
  <si>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</si>
  <si>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</si>
  <si>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</si>
  <si>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</si>
  <si>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</si>
  <si>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</si>
  <si>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</si>
  <si>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</si>
  <si>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</si>
  <si>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</si>
  <si>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</si>
  <si>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</si>
  <si>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</si>
  <si>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</si>
  <si>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</si>
  <si>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</si>
  <si>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</si>
  <si>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</si>
  <si>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</si>
  <si>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</si>
  <si>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</si>
  <si>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</si>
  <si>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</si>
  <si>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</si>
  <si>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</si>
  <si>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</si>
  <si>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</si>
  <si>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</si>
  <si>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</si>
  <si>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</si>
  <si>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</si>
  <si>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</si>
  <si>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</si>
  <si>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</si>
  <si>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</si>
  <si>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</si>
  <si>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</si>
  <si>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</si>
  <si>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</si>
  <si>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</si>
  <si>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</si>
  <si>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</si>
  <si>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</si>
  <si>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</si>
  <si>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</si>
  <si>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</si>
  <si>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</si>
  <si>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</si>
  <si>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</si>
  <si>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</si>
  <si>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</si>
  <si>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</si>
  <si>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</si>
  <si>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</si>
  <si>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</si>
  <si>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</si>
  <si>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</si>
  <si>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</si>
  <si>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</si>
  <si>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</si>
  <si>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</si>
  <si>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</si>
  <si>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</si>
  <si>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</si>
  <si>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</si>
  <si>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</si>
  <si>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</si>
  <si>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</si>
  <si>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</si>
  <si>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</si>
  <si>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</si>
  <si>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</si>
  <si>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</si>
  <si>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</si>
  <si>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</si>
  <si>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</si>
  <si>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</si>
  <si>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</si>
  <si>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</si>
  <si>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</si>
  <si>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</si>
  <si>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</si>
  <si>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</si>
  <si>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</si>
  <si>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</si>
  <si>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</si>
  <si>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</si>
  <si>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</si>
  <si>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</si>
  <si>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</si>
  <si>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</si>
  <si>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</si>
  <si>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</si>
  <si>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</si>
  <si>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</si>
  <si>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</si>
  <si>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</si>
  <si>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</si>
  <si>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</si>
  <si>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</si>
  <si>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</si>
  <si>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</si>
  <si>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</si>
  <si>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</si>
  <si>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</si>
  <si>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</si>
  <si>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</si>
  <si>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</si>
  <si>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</si>
  <si>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</si>
  <si>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</si>
  <si>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</si>
  <si>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</si>
  <si>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</si>
  <si>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</si>
  <si>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</si>
  <si>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</si>
  <si>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</si>
  <si>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</si>
  <si>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</si>
  <si>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</si>
  <si>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</si>
  <si>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</si>
  <si>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</si>
  <si>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</si>
  <si>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</si>
  <si>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</si>
  <si>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</si>
  <si>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</si>
  <si>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</si>
  <si>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</si>
  <si>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</si>
  <si>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</si>
  <si>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</si>
  <si>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</si>
  <si>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</si>
  <si>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</si>
  <si>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</si>
  <si>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</si>
  <si>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</si>
  <si>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</si>
  <si>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</si>
  <si>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</si>
  <si>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</si>
  <si>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</si>
  <si>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</si>
  <si>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</si>
  <si>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</si>
  <si>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</si>
  <si>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</si>
  <si>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</si>
  <si>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</si>
  <si>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</si>
  <si>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</si>
  <si>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</si>
  <si>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</si>
  <si>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</si>
  <si>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</si>
  <si>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</si>
  <si>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</si>
  <si>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</si>
  <si>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</si>
  <si>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</si>
  <si>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</si>
  <si>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</si>
  <si>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</si>
  <si>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</si>
  <si>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</si>
  <si>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</si>
  <si>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</si>
  <si>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</si>
  <si>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</si>
  <si>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</si>
  <si>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</si>
  <si>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</si>
  <si>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</si>
  <si>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</si>
  <si>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</si>
  <si>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</si>
  <si>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</si>
  <si>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</si>
  <si>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</si>
  <si>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</si>
  <si>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</si>
  <si>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</si>
  <si>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</si>
  <si>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</si>
  <si>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</si>
  <si>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</si>
  <si>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</si>
  <si>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</si>
  <si>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</si>
  <si>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</si>
  <si>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</si>
  <si>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</si>
  <si>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</si>
  <si>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</si>
  <si>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</si>
  <si>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</si>
  <si>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</si>
  <si>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</si>
  <si>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</si>
  <si>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</si>
  <si>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</si>
  <si>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</si>
  <si>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</si>
  <si>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</si>
  <si>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</si>
  <si>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</si>
  <si>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</si>
  <si>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</si>
  <si>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</si>
  <si>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</si>
  <si>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</si>
  <si>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</si>
  <si>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</si>
  <si>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</si>
  <si>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</si>
  <si>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</si>
  <si>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</si>
  <si>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</si>
  <si>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</si>
  <si>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</si>
  <si>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</si>
  <si>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</si>
  <si>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</si>
  <si>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</si>
  <si>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</si>
  <si>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</si>
  <si>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</si>
  <si>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</si>
  <si>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</si>
  <si>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</si>
  <si>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</si>
  <si>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</si>
  <si>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</si>
  <si>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</si>
  <si>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</si>
  <si>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</si>
  <si>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</si>
  <si>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</si>
  <si>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</si>
  <si>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</si>
  <si>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</si>
  <si>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</si>
  <si>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</si>
  <si>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</si>
  <si>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</si>
  <si>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</si>
  <si>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</si>
  <si>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</si>
  <si>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</si>
  <si>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</si>
  <si>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</si>
  <si>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</si>
  <si>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</si>
  <si>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</si>
  <si>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</si>
  <si>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</si>
  <si>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</si>
  <si>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</si>
  <si>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</si>
  <si>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</si>
  <si>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</si>
  <si>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</si>
  <si>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</si>
  <si>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</si>
  <si>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</si>
  <si>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</si>
  <si>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</si>
  <si>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</si>
  <si>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</si>
  <si>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</si>
  <si>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</si>
  <si>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</si>
  <si>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</si>
  <si>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</si>
  <si>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</si>
  <si>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</si>
  <si>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</si>
  <si>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</si>
  <si>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</si>
  <si>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</si>
  <si>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</si>
  <si>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</si>
  <si>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</si>
  <si>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</si>
  <si>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</si>
  <si>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</si>
  <si>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</si>
  <si>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</si>
  <si>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</si>
  <si>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</si>
  <si>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</si>
  <si>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</si>
  <si>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</si>
  <si>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</si>
  <si>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</si>
  <si>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</si>
  <si>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</si>
  <si>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</si>
  <si>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</si>
  <si>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</si>
  <si>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</si>
  <si>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</si>
  <si>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</si>
  <si>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</si>
  <si>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</si>
  <si>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</si>
  <si>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</si>
  <si>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</si>
  <si>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</si>
  <si>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</si>
  <si>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</si>
  <si>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</si>
  <si>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</si>
  <si>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</si>
  <si>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</si>
  <si>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</si>
  <si>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</si>
  <si>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</si>
  <si>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</si>
  <si>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</si>
  <si>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</si>
  <si>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</si>
  <si>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</si>
  <si>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</si>
  <si>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</si>
  <si>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</si>
  <si>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</si>
  <si>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</si>
  <si>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</si>
  <si>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</si>
  <si>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</si>
  <si>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</si>
  <si>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</si>
  <si>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</si>
  <si>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</si>
  <si>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</si>
  <si>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</si>
  <si>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</si>
  <si>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</si>
  <si>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</si>
  <si>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</si>
  <si>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</si>
  <si>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</si>
  <si>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</si>
  <si>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</si>
  <si>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</si>
  <si>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</si>
  <si>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</si>
  <si>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</si>
  <si>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</si>
  <si>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</si>
  <si>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</si>
  <si>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</si>
  <si>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</si>
  <si>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</si>
  <si>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</si>
  <si>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</si>
  <si>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</si>
  <si>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</si>
  <si>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</si>
  <si>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</si>
  <si>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</si>
  <si>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</si>
  <si>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</si>
  <si>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</si>
  <si>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</si>
  <si>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</si>
  <si>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</si>
  <si>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</si>
  <si>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</si>
  <si>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</si>
  <si>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</si>
  <si>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</si>
  <si>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</si>
  <si>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</si>
  <si>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</si>
  <si>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</si>
  <si>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</si>
  <si>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</si>
  <si>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</si>
  <si>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</si>
  <si>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</si>
  <si>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</si>
  <si>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</si>
  <si>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</si>
  <si>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</si>
  <si>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</si>
  <si>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</si>
  <si>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</si>
  <si>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</si>
  <si>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</si>
  <si>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</si>
  <si>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</si>
  <si>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</si>
  <si>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</si>
  <si>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</si>
  <si>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</si>
  <si>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</si>
  <si>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</si>
  <si>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</si>
  <si>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</si>
  <si>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</si>
  <si>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</si>
  <si>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</si>
  <si>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</si>
  <si>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</si>
  <si>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</si>
  <si>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</si>
  <si>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</si>
  <si>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</si>
  <si>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</si>
  <si>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</si>
  <si>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</si>
  <si>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</si>
  <si>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</si>
  <si>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</si>
  <si>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</si>
  <si>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</si>
  <si>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</si>
  <si>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</si>
  <si>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</si>
  <si>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</si>
  <si>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</si>
  <si>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</si>
  <si>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</si>
  <si>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</si>
  <si>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</si>
  <si>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</si>
  <si>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</si>
  <si>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</si>
  <si>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</si>
  <si>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</si>
  <si>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</si>
  <si>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</si>
  <si>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</si>
  <si>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</si>
  <si>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</si>
  <si>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</si>
  <si>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</si>
  <si>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</si>
  <si>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</si>
  <si>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</si>
  <si>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</si>
  <si>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</si>
  <si>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</si>
  <si>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</si>
  <si>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</si>
  <si>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</si>
  <si>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</si>
  <si>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</si>
  <si>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</si>
  <si>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</si>
  <si>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</si>
  <si>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</si>
  <si>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</si>
  <si>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</si>
  <si>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</si>
  <si>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</si>
  <si>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</si>
  <si>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</si>
  <si>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</si>
  <si>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</si>
  <si>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</si>
  <si>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</si>
  <si>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</si>
  <si>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</si>
  <si>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</si>
  <si>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</si>
  <si>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</si>
  <si>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</si>
  <si>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</si>
  <si>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</si>
  <si>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</si>
  <si>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</si>
  <si>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</si>
  <si>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</si>
  <si>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</si>
  <si>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</si>
  <si>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</si>
  <si>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</si>
  <si>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</si>
  <si>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</si>
  <si>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</si>
  <si>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</si>
  <si>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</si>
  <si>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</si>
  <si>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</si>
  <si>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</si>
  <si>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</si>
  <si>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</si>
  <si>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</si>
  <si>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</si>
  <si>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</si>
  <si>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</si>
  <si>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</si>
  <si>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</si>
  <si>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</si>
  <si>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</si>
  <si>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</si>
  <si>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</si>
  <si>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</si>
  <si>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</si>
  <si>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</si>
  <si>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</si>
  <si>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</si>
  <si>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</si>
  <si>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</si>
  <si>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</si>
  <si>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</si>
  <si>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</si>
  <si>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</si>
  <si>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</si>
  <si>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</si>
  <si>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</si>
  <si>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</si>
  <si>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</si>
  <si>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</si>
  <si>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</si>
  <si>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</si>
  <si>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</si>
  <si>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</si>
  <si>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</si>
  <si>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</si>
  <si>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</si>
  <si>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</si>
  <si>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</si>
  <si>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</si>
  <si>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</si>
  <si>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</si>
  <si>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</si>
  <si>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</si>
  <si>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</si>
  <si>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</si>
  <si>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</si>
  <si>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</si>
  <si>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</si>
  <si>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</si>
  <si>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</si>
  <si>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</si>
  <si>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</si>
  <si>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</si>
  <si>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</si>
  <si>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</si>
  <si>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</si>
  <si>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</si>
  <si>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</si>
  <si>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</si>
  <si>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</si>
  <si>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</si>
  <si>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</si>
  <si>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</si>
  <si>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</si>
  <si>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</si>
  <si>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</si>
  <si>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</si>
  <si>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</si>
  <si>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</si>
  <si>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</si>
  <si>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</si>
  <si>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</si>
  <si>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</si>
  <si>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</si>
  <si>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</si>
  <si>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</si>
  <si>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</si>
  <si>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</si>
  <si>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</si>
  <si>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</si>
  <si>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</si>
  <si>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</si>
  <si>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</si>
  <si>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</si>
  <si>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</si>
  <si>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</si>
  <si>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</si>
  <si>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</si>
  <si>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</si>
  <si>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</si>
  <si>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</si>
  <si>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</si>
  <si>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</si>
  <si>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</si>
  <si>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</si>
  <si>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</si>
  <si>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</si>
  <si>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</si>
  <si>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</si>
  <si>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</si>
  <si>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</si>
  <si>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</si>
  <si>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</si>
  <si>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</si>
  <si>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</si>
  <si>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</si>
  <si>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</si>
  <si>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</si>
  <si>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</si>
  <si>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</si>
  <si>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</si>
  <si>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</si>
  <si>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</si>
  <si>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</si>
  <si>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</si>
  <si>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</si>
  <si>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</si>
  <si>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</si>
  <si>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</si>
  <si>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</si>
  <si>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</si>
  <si>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</si>
  <si>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</si>
  <si>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</si>
  <si>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</si>
  <si>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</si>
  <si>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</si>
  <si>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</si>
  <si>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</si>
  <si>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</si>
  <si>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</si>
  <si>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</si>
  <si>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</si>
  <si>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</si>
  <si>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</si>
  <si>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</si>
  <si>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</si>
  <si>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</si>
  <si>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</si>
  <si>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</si>
  <si>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</si>
  <si>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</si>
  <si>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</si>
  <si>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</si>
  <si>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</si>
  <si>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</si>
  <si>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</si>
  <si>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</si>
  <si>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</si>
  <si>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</si>
  <si>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</si>
  <si>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</si>
  <si>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</si>
  <si>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</si>
  <si>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</si>
  <si>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</si>
  <si>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</si>
  <si>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</si>
  <si>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</si>
  <si>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</si>
  <si>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</si>
  <si>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</si>
  <si>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</si>
  <si>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</si>
  <si>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</si>
  <si>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</si>
  <si>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</si>
  <si>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</si>
  <si>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</si>
  <si>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</si>
  <si>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</si>
  <si>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</si>
  <si>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</si>
  <si>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</si>
  <si>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</si>
  <si>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</si>
  <si>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</si>
  <si>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</si>
  <si>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</si>
  <si>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</si>
  <si>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</si>
  <si>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</si>
  <si>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</si>
  <si>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</si>
  <si>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</si>
  <si>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</si>
  <si>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</si>
  <si>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</si>
  <si>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</si>
  <si>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</si>
  <si>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</si>
  <si>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</si>
  <si>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</si>
  <si>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</si>
  <si>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</si>
  <si>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</si>
  <si>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</si>
  <si>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</si>
  <si>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</si>
  <si>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</si>
  <si>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</si>
  <si>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</si>
  <si>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</si>
  <si>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</si>
  <si>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</si>
  <si>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</si>
  <si>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</si>
  <si>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</si>
  <si>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</si>
  <si>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</si>
  <si>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</si>
  <si>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</si>
  <si>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</si>
  <si>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</si>
  <si>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</si>
  <si>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</si>
  <si>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</si>
  <si>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</si>
  <si>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</si>
  <si>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</si>
  <si>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</si>
  <si>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</si>
  <si>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</si>
  <si>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</si>
  <si>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</si>
  <si>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</si>
  <si>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</si>
  <si>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</si>
  <si>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</si>
  <si>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</si>
  <si>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</si>
  <si>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</si>
  <si>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</si>
  <si>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</si>
  <si>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</si>
  <si>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</si>
  <si>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</si>
  <si>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</si>
  <si>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</si>
  <si>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</si>
  <si>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</si>
  <si>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</si>
  <si>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</si>
  <si>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</si>
  <si>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</si>
  <si>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</si>
  <si>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</si>
  <si>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</si>
  <si>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</si>
  <si>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</si>
  <si>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</si>
  <si>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</si>
  <si>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</si>
  <si>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</si>
  <si>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</si>
  <si>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</si>
  <si>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</si>
  <si>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</si>
  <si>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</si>
  <si>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</si>
  <si>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</si>
  <si>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</si>
  <si>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</si>
  <si>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</si>
  <si>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</si>
  <si>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</si>
  <si>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</si>
  <si>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</si>
  <si>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</si>
  <si>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</si>
  <si>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</si>
  <si>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</si>
  <si>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</si>
  <si>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</si>
  <si>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</si>
  <si>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</si>
  <si>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</si>
  <si>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</si>
  <si>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</si>
  <si>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</si>
  <si>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</si>
  <si>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</si>
  <si>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</si>
  <si>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</si>
  <si>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</si>
  <si>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</si>
  <si>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</si>
  <si>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</si>
  <si>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</si>
  <si>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</si>
  <si>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</si>
  <si>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</si>
  <si>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</si>
  <si>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</si>
  <si>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</si>
  <si>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</si>
  <si>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</si>
  <si>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</si>
  <si>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</si>
  <si>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</si>
  <si>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</si>
  <si>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</si>
  <si>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</si>
  <si>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</si>
  <si>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</si>
  <si>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</si>
  <si>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</si>
  <si>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</si>
  <si>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</si>
  <si>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</si>
  <si>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</si>
  <si>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</si>
  <si>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</si>
  <si>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</si>
  <si>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</si>
  <si>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</si>
  <si>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</si>
  <si>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</si>
  <si>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</si>
  <si>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</si>
  <si>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</si>
  <si>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</si>
  <si>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</si>
  <si>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</si>
  <si>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</si>
  <si>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</si>
  <si>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</si>
  <si>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</si>
  <si>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</si>
  <si>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</si>
  <si>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</si>
  <si>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</si>
  <si>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</si>
  <si>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</si>
  <si>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</si>
  <si>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</si>
  <si>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</si>
  <si>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</si>
  <si>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</si>
  <si>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</si>
  <si>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</si>
  <si>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</si>
  <si>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</si>
  <si>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</si>
  <si>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</si>
  <si>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</si>
  <si>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</si>
  <si>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</si>
  <si>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</si>
  <si>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</si>
  <si>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</si>
  <si>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</si>
  <si>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</si>
  <si>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</si>
  <si>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</si>
  <si>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</si>
  <si>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</si>
  <si>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</si>
  <si>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</si>
  <si>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</si>
  <si>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</si>
  <si>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</si>
  <si>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</si>
  <si>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</si>
  <si>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</si>
  <si>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</si>
  <si>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</si>
  <si>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</si>
  <si>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</si>
  <si>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</si>
  <si>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</si>
  <si>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</si>
  <si>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</si>
  <si>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</si>
  <si>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</si>
  <si>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</si>
  <si>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</si>
  <si>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</si>
  <si>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</si>
  <si>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</si>
  <si>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</si>
  <si>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</si>
  <si>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</si>
  <si>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</si>
  <si>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</si>
  <si>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</si>
  <si>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</si>
  <si>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</si>
  <si>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</si>
  <si>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</si>
  <si>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</si>
  <si>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</si>
  <si>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</si>
  <si>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</si>
  <si>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</si>
  <si>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</si>
  <si>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</si>
  <si>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</si>
  <si>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</si>
  <si>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</si>
  <si>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</si>
  <si>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</si>
  <si>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</si>
  <si>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</si>
  <si>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</si>
  <si>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</si>
  <si>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</si>
  <si>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</si>
  <si>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</si>
  <si>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</si>
  <si>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</si>
  <si>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</si>
  <si>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</si>
  <si>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</si>
  <si>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</si>
  <si>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</si>
  <si>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</si>
  <si>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</si>
  <si>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</si>
  <si>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</si>
  <si>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</si>
  <si>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</si>
  <si>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</si>
  <si>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</si>
  <si>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</si>
  <si>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</si>
  <si>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</si>
  <si>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</si>
  <si>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</si>
  <si>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</si>
  <si>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</si>
  <si>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</si>
  <si>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</si>
  <si>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</si>
  <si>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</si>
  <si>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</si>
  <si>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</si>
  <si>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</si>
  <si>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</si>
  <si>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</si>
  <si>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</si>
  <si>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</si>
  <si>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</si>
  <si>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</si>
  <si>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</si>
  <si>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</si>
  <si>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</si>
  <si>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</si>
  <si>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</si>
  <si>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</si>
  <si>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</si>
  <si>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</si>
  <si>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</si>
  <si>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</si>
  <si>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</si>
  <si>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</si>
  <si>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</si>
  <si>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</si>
  <si>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</si>
  <si>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</si>
  <si>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</si>
  <si>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</si>
  <si>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</si>
  <si>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</si>
  <si>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</si>
  <si>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</si>
  <si>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</si>
  <si>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</si>
  <si>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</si>
  <si>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</si>
  <si>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</si>
  <si>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</si>
  <si>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</si>
  <si>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</si>
  <si>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</si>
  <si>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</si>
  <si>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</si>
  <si>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</si>
  <si>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</si>
  <si>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</si>
  <si>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</si>
  <si>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</si>
  <si>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</si>
  <si>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</si>
  <si>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</si>
  <si>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</si>
  <si>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</si>
  <si>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</si>
  <si>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</si>
  <si>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</si>
  <si>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</si>
  <si>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</si>
  <si>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</si>
  <si>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</si>
  <si>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</si>
  <si>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</si>
  <si>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</si>
  <si>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</si>
  <si>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</si>
  <si>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</si>
  <si>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</si>
  <si>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</si>
  <si>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</si>
  <si>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</si>
  <si>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</si>
  <si>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</si>
  <si>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</si>
  <si>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</si>
  <si>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</si>
  <si>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</si>
  <si>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</si>
  <si>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</si>
  <si>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</si>
  <si>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</si>
  <si>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</si>
  <si>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</si>
  <si>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</si>
  <si>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</si>
  <si>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</si>
  <si>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</si>
  <si>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</si>
  <si>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</si>
  <si>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</si>
  <si>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</si>
  <si>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</si>
  <si>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</si>
  <si>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</si>
  <si>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</si>
  <si>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</si>
  <si>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</si>
  <si>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</si>
  <si>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</si>
  <si>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</si>
  <si>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</si>
  <si>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</si>
  <si>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</si>
  <si>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</si>
  <si>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</si>
  <si>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</si>
  <si>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</si>
  <si>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</si>
  <si>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</si>
  <si>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</si>
  <si>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</si>
  <si>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</si>
  <si>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</si>
  <si>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</si>
  <si>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</si>
  <si>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</si>
  <si>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</si>
  <si>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</si>
  <si>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</si>
  <si>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</si>
  <si>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</si>
  <si>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</si>
  <si>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</si>
  <si>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</si>
  <si>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</si>
  <si>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</si>
  <si>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</si>
  <si>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</si>
  <si>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</si>
  <si>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</si>
  <si>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</si>
  <si>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</si>
  <si>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</si>
  <si>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</si>
  <si>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</si>
  <si>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</si>
  <si>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</si>
  <si>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</si>
  <si>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</si>
  <si>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</si>
  <si>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</si>
  <si>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</si>
  <si>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</si>
  <si>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</si>
  <si>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</si>
  <si>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</si>
  <si>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</si>
  <si>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</si>
  <si>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</si>
  <si>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</si>
  <si>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</si>
  <si>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</si>
  <si>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</si>
  <si>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</si>
  <si>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</si>
  <si>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</si>
  <si>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</si>
  <si>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</si>
  <si>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</si>
  <si>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</si>
  <si>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</si>
  <si>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</si>
  <si>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</si>
  <si>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</si>
  <si>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</si>
  <si>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</si>
  <si>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</si>
  <si>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</si>
  <si>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</si>
  <si>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</si>
  <si>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</si>
  <si>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</si>
  <si>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</si>
  <si>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</si>
  <si>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</si>
  <si>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</si>
  <si>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</si>
  <si>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</si>
  <si>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</si>
  <si>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</si>
  <si>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</si>
  <si>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</si>
  <si>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</si>
  <si>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</si>
  <si>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</si>
  <si>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</si>
  <si>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</si>
  <si>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</si>
  <si>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</si>
  <si>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</si>
  <si>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</si>
  <si>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</si>
  <si>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</si>
  <si>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</si>
  <si>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</si>
  <si>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</si>
  <si>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</si>
  <si>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</si>
  <si>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</si>
  <si>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</si>
  <si>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</si>
  <si>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</si>
  <si>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</si>
  <si>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</si>
  <si>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</si>
  <si>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</si>
  <si>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</si>
  <si>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</si>
  <si>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</si>
  <si>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</si>
  <si>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</si>
  <si>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</si>
  <si>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</si>
  <si>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</si>
  <si>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</si>
  <si>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</si>
  <si>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</si>
  <si>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</si>
  <si>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</si>
  <si>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</si>
  <si>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</si>
  <si>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</si>
  <si>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</si>
  <si>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</si>
  <si>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</si>
  <si>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</si>
  <si>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</si>
  <si>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</si>
  <si>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</si>
  <si>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</si>
  <si>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</si>
  <si>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</si>
  <si>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</si>
  <si>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</si>
  <si>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</si>
  <si>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</si>
  <si>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</si>
  <si>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</si>
  <si>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</si>
  <si>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</si>
  <si>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</si>
  <si>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</si>
  <si>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</si>
  <si>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</si>
  <si>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</si>
  <si>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</si>
  <si>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</si>
  <si>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</si>
  <si>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</si>
  <si>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</si>
  <si>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</si>
  <si>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</si>
  <si>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</si>
  <si>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</si>
  <si>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</si>
  <si>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</si>
  <si>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</si>
  <si>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</si>
  <si>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</si>
  <si>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</si>
  <si>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</si>
  <si>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</si>
  <si>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</si>
  <si>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</si>
  <si>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</si>
  <si>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</si>
  <si>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</si>
  <si>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</si>
  <si>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</si>
  <si>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</si>
  <si>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</si>
  <si>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</si>
  <si>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</si>
  <si>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</si>
  <si>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</si>
  <si>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</si>
  <si>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</si>
  <si>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</si>
  <si>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</si>
  <si>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</si>
  <si>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</si>
  <si>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</si>
  <si>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</si>
  <si>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</si>
  <si>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</si>
  <si>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</si>
  <si>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</si>
  <si>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</si>
  <si>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</si>
  <si>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</si>
  <si>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</si>
  <si>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</si>
  <si>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</si>
  <si>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</si>
  <si>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</si>
  <si>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</si>
  <si>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</si>
  <si>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</si>
  <si>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</si>
  <si>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</si>
  <si>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</si>
  <si>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</si>
  <si>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</si>
  <si>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</si>
  <si>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</si>
  <si>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</si>
  <si>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</si>
  <si>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</si>
  <si>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</si>
  <si>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</si>
  <si>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</si>
  <si>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</si>
  <si>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</si>
  <si>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</si>
  <si>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</si>
  <si>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</si>
  <si>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</si>
  <si>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</si>
  <si>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</si>
  <si>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</si>
  <si>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</si>
  <si>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</si>
  <si>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</si>
  <si>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</si>
  <si>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</si>
  <si>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</si>
  <si>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</si>
  <si>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</si>
  <si>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</si>
  <si>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</si>
  <si>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</si>
  <si>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</si>
  <si>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</si>
  <si>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</si>
  <si>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</si>
  <si>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</si>
  <si>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</si>
  <si>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</si>
  <si>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</si>
  <si>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</si>
  <si>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</si>
  <si>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</si>
  <si>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</si>
  <si>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</si>
  <si>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</si>
  <si>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</si>
  <si>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</si>
  <si>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</si>
  <si>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</si>
  <si>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</si>
  <si>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</si>
  <si>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</si>
  <si>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</si>
  <si>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</si>
  <si>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</si>
  <si>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</si>
  <si>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</si>
  <si>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</si>
  <si>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</si>
  <si>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</si>
  <si>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</si>
  <si>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</si>
  <si>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</si>
  <si>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</si>
  <si>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</si>
  <si>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</si>
  <si>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</si>
  <si>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</si>
  <si>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</si>
  <si>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</si>
  <si>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</si>
  <si>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</si>
  <si>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</si>
  <si>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</si>
  <si>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</si>
  <si>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</si>
  <si>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</si>
  <si>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</si>
  <si>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</si>
  <si>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</si>
  <si>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</si>
  <si>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</si>
  <si>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</si>
  <si>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</si>
  <si>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</si>
  <si>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</si>
  <si>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</si>
  <si>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</si>
  <si>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</si>
  <si>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</si>
  <si>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</si>
  <si>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</si>
  <si>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</si>
  <si>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</si>
  <si>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</si>
  <si>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</si>
  <si>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</si>
  <si>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</si>
  <si>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</si>
  <si>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</si>
  <si>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</si>
  <si>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</si>
  <si>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</si>
  <si>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</si>
  <si>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</si>
  <si>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</si>
  <si>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</si>
  <si>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</si>
  <si>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</si>
  <si>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</si>
  <si>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</si>
  <si>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</si>
  <si>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</si>
  <si>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</si>
  <si>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</si>
  <si>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</si>
  <si>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</si>
  <si>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</si>
  <si>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</si>
  <si>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</si>
  <si>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</si>
  <si>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</si>
  <si>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</si>
  <si>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</si>
  <si>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</si>
  <si>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</si>
  <si>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</si>
  <si>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</si>
  <si>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</si>
  <si>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</si>
  <si>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</si>
  <si>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</si>
  <si>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</si>
  <si>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</si>
  <si>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</si>
  <si>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</si>
  <si>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</si>
  <si>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</si>
  <si>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</si>
  <si>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</si>
  <si>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</si>
  <si>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</si>
  <si>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</si>
  <si>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</si>
  <si>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</si>
  <si>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</si>
  <si>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</si>
  <si>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</si>
  <si>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</si>
  <si>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</si>
  <si>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</si>
  <si>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</si>
  <si>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</si>
  <si>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</si>
  <si>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</si>
  <si>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</si>
  <si>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</si>
  <si>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</si>
  <si>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</si>
  <si>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</si>
  <si>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</si>
  <si>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</si>
  <si>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</si>
  <si>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</si>
  <si>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</si>
  <si>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</si>
  <si>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</si>
  <si>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</si>
  <si>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</si>
  <si>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</si>
  <si>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</si>
  <si>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</si>
  <si>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</si>
  <si>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</si>
  <si>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</si>
  <si>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</si>
  <si>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</si>
  <si>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</si>
  <si>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</si>
  <si>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</si>
  <si>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</si>
  <si>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</si>
  <si>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</si>
  <si>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</si>
  <si>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</si>
  <si>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</si>
  <si>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</si>
  <si>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</si>
  <si>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</si>
  <si>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</si>
  <si>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</si>
  <si>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</si>
  <si>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</si>
  <si>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</si>
  <si>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</si>
  <si>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</si>
  <si>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</si>
  <si>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</si>
  <si>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</si>
  <si>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</si>
  <si>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</si>
  <si>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</si>
  <si>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</si>
  <si>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</si>
  <si>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</si>
  <si>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</si>
  <si>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</si>
  <si>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</si>
  <si>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</si>
  <si>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</si>
  <si>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</si>
  <si>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</si>
  <si>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</si>
  <si>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</si>
  <si>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</si>
  <si>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</si>
  <si>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</si>
  <si>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</si>
  <si>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</si>
  <si>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</si>
  <si>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</si>
  <si>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</si>
  <si>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</si>
  <si>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</si>
  <si>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</si>
  <si>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</si>
  <si>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</si>
  <si>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</si>
  <si>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</si>
  <si>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</si>
  <si>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</si>
  <si>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</si>
  <si>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</si>
  <si>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</si>
  <si>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</si>
  <si>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</si>
  <si>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</si>
  <si>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</si>
  <si>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</si>
  <si>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</si>
  <si>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</si>
  <si>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</si>
  <si>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</si>
  <si>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</si>
  <si>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</si>
  <si>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</si>
  <si>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</si>
  <si>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</si>
  <si>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</si>
  <si>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</si>
  <si>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</si>
  <si>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</si>
  <si>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</si>
  <si>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</si>
  <si>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</si>
  <si>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</si>
  <si>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</si>
  <si>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</si>
  <si>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</si>
  <si>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</si>
  <si>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</si>
  <si>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</si>
  <si>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</si>
  <si>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</si>
  <si>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</si>
  <si>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</si>
  <si>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</si>
  <si>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</si>
  <si>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</si>
  <si>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</si>
  <si>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</si>
  <si>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</si>
  <si>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</si>
  <si>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</si>
  <si>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</si>
  <si>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</si>
  <si>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</si>
  <si>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</si>
  <si>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</si>
  <si>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</si>
  <si>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</si>
  <si>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</si>
  <si>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</si>
  <si>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</si>
  <si>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</si>
  <si>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</si>
  <si>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</si>
  <si>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</si>
  <si>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</si>
  <si>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</si>
  <si>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</si>
  <si>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</si>
  <si>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</si>
  <si>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</si>
  <si>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</si>
  <si>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</si>
  <si>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</si>
  <si>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</si>
  <si>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</si>
  <si>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</si>
  <si>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</si>
  <si>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</si>
  <si>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</si>
  <si>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</si>
  <si>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</si>
  <si>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</si>
  <si>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</si>
  <si>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</si>
  <si>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</si>
  <si>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</si>
  <si>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</si>
  <si>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</si>
  <si>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</si>
  <si>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</si>
  <si>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</si>
  <si>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</si>
  <si>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</si>
  <si>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</si>
  <si>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</si>
  <si>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</si>
  <si>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</si>
  <si>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</si>
  <si>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</si>
  <si>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</si>
  <si>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</si>
  <si>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</si>
  <si>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</si>
  <si>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</si>
  <si>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</si>
  <si>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</si>
  <si>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</si>
  <si>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</si>
  <si>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</si>
  <si>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</si>
  <si>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</si>
  <si>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</si>
  <si>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</si>
  <si>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</si>
  <si>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</si>
  <si>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</si>
  <si>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</si>
  <si>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</si>
  <si>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</si>
  <si>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</si>
  <si>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</si>
  <si>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</si>
  <si>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</si>
  <si>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</si>
  <si>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</si>
  <si>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</si>
  <si>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</si>
  <si>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</si>
  <si>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</si>
  <si>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</si>
  <si>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</si>
  <si>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</si>
  <si>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</si>
  <si>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</si>
  <si>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</si>
  <si>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</si>
  <si>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</si>
  <si>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</si>
  <si>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</si>
  <si>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</si>
  <si>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</si>
  <si>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</si>
  <si>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</si>
  <si>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</si>
  <si>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</si>
  <si>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</si>
  <si>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</si>
  <si>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</si>
  <si>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</si>
  <si>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</si>
  <si>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</si>
  <si>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</si>
  <si>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</si>
  <si>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</si>
  <si>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</si>
  <si>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</si>
  <si>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</si>
  <si>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</si>
  <si>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</si>
  <si>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</si>
  <si>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</si>
  <si>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</si>
  <si>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</si>
  <si>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</si>
  <si>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</si>
  <si>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</si>
  <si>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</si>
  <si>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</si>
  <si>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</si>
  <si>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</si>
  <si>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</si>
  <si>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</si>
  <si>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</si>
  <si>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</si>
  <si>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</si>
  <si>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</si>
  <si>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</si>
  <si>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</si>
  <si>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</si>
  <si>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</si>
  <si>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</si>
  <si>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</si>
  <si>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</si>
  <si>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</si>
  <si>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</si>
  <si>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</si>
  <si>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</si>
  <si>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</si>
  <si>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</si>
  <si>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</si>
  <si>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</si>
  <si>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</si>
  <si>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</si>
  <si>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</si>
  <si>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</si>
  <si>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</si>
  <si>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</si>
  <si>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</si>
  <si>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</si>
  <si>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</si>
  <si>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</si>
  <si>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</si>
  <si>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</si>
  <si>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</si>
  <si>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</si>
  <si>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</si>
  <si>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</si>
  <si>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</si>
  <si>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</si>
  <si>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</si>
  <si>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</si>
  <si>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</si>
  <si>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</si>
  <si>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</si>
  <si>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</si>
  <si>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</si>
  <si>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</si>
  <si>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</si>
  <si>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</si>
  <si>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</si>
  <si>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</si>
  <si>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</si>
  <si>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</si>
  <si>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</si>
  <si>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</si>
  <si>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</si>
  <si>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</si>
  <si>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</si>
  <si>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</si>
  <si>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</si>
  <si>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</si>
  <si>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</si>
  <si>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</si>
  <si>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</si>
  <si>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</si>
  <si>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</si>
  <si>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</si>
  <si>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</si>
  <si>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</si>
  <si>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</si>
  <si>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</si>
  <si>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</si>
  <si>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</si>
  <si>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</si>
  <si>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</si>
  <si>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</si>
  <si>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</si>
  <si>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</si>
  <si>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</si>
  <si>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</si>
  <si>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</si>
  <si>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</si>
  <si>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</si>
  <si>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</si>
  <si>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</si>
  <si>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</si>
  <si>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</si>
  <si>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</si>
  <si>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</si>
  <si>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</si>
  <si>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</si>
  <si>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</si>
  <si>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</si>
  <si>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</si>
  <si>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</si>
  <si>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</si>
  <si>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</si>
  <si>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</si>
  <si>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</si>
  <si>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</si>
  <si>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</si>
  <si>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</si>
  <si>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</si>
  <si>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</si>
  <si>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</si>
  <si>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</si>
  <si>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</si>
  <si>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</si>
  <si>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</si>
  <si>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</si>
  <si>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</si>
  <si>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</si>
  <si>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</si>
  <si>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</si>
  <si>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</si>
  <si>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</si>
  <si>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</si>
  <si>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</si>
  <si>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</si>
  <si>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</si>
  <si>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</si>
  <si>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</si>
  <si>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</si>
  <si>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</si>
  <si>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</si>
  <si>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</si>
  <si>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</si>
  <si>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</si>
  <si>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</si>
  <si>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</si>
  <si>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</si>
  <si>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</si>
  <si>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</si>
  <si>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</si>
  <si>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</si>
  <si>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</si>
  <si>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</si>
  <si>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</si>
  <si>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</si>
  <si>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</si>
  <si>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</si>
  <si>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</si>
  <si>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</si>
  <si>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</si>
  <si>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</si>
  <si>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</si>
  <si>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</si>
  <si>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</si>
  <si>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</si>
  <si>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</si>
  <si>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</si>
  <si>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</si>
  <si>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</si>
  <si>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</si>
  <si>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</si>
  <si>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</si>
  <si>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</si>
  <si>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</si>
  <si>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</si>
  <si>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</si>
  <si>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</si>
  <si>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</si>
  <si>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</si>
  <si>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</si>
  <si>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</si>
  <si>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</si>
  <si>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</si>
  <si>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</si>
  <si>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</si>
  <si>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</si>
  <si>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</si>
  <si>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</si>
  <si>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</si>
  <si>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</si>
  <si>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</si>
  <si>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</si>
  <si>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</si>
  <si>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</si>
  <si>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</si>
  <si>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</si>
  <si>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</si>
  <si>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</si>
  <si>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</si>
  <si>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</si>
  <si>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</si>
  <si>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</si>
  <si>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</si>
  <si>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</si>
  <si>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</si>
  <si>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</si>
  <si>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</si>
  <si>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</si>
  <si>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</si>
  <si>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</si>
  <si>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</si>
  <si>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</si>
  <si>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</si>
  <si>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</si>
  <si>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</si>
  <si>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</si>
  <si>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</si>
  <si>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</si>
  <si>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</si>
  <si>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</si>
  <si>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</si>
  <si>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</si>
  <si>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</si>
  <si>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</si>
  <si>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</si>
  <si>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</si>
  <si>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</si>
  <si>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</si>
  <si>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</si>
  <si>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</si>
  <si>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</si>
  <si>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</si>
  <si>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</si>
  <si>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</si>
  <si>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</si>
  <si>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</si>
  <si>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</si>
  <si>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</si>
  <si>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</si>
  <si>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</si>
  <si>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</si>
  <si>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</si>
  <si>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</si>
  <si>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</si>
  <si>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</si>
  <si>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</si>
  <si>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</si>
  <si>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</si>
  <si>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</si>
  <si>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</si>
  <si>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</si>
  <si>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</si>
  <si>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</si>
  <si>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</si>
  <si>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</si>
  <si>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</si>
  <si>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</si>
  <si>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</si>
  <si>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</si>
  <si>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</si>
  <si>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</si>
  <si>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</si>
  <si>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</si>
  <si>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</si>
  <si>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</si>
  <si>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</si>
  <si>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</si>
  <si>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</si>
  <si>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</si>
  <si>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</si>
  <si>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</si>
  <si>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</si>
  <si>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</si>
  <si>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</si>
  <si>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</si>
  <si>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</si>
  <si>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</si>
  <si>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</si>
  <si>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</si>
  <si>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</si>
  <si>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</si>
  <si>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</si>
  <si>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</si>
  <si>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</si>
  <si>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</si>
  <si>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</si>
  <si>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</si>
  <si>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</si>
  <si>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</si>
  <si>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</si>
  <si>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</si>
  <si>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</si>
  <si>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</si>
  <si>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</si>
  <si>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</si>
  <si>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</si>
  <si>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</si>
  <si>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</si>
  <si>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</si>
  <si>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</si>
  <si>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</si>
  <si>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</si>
  <si>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</si>
  <si>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</si>
  <si>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</si>
  <si>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</si>
  <si>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</si>
  <si>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</si>
  <si>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</si>
  <si>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</si>
  <si>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</si>
  <si>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</si>
  <si>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</si>
  <si>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</si>
  <si>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</si>
  <si>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</si>
  <si>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</si>
  <si>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</si>
  <si>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</si>
  <si>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</si>
  <si>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</si>
  <si>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</si>
  <si>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</si>
  <si>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</si>
  <si>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</si>
  <si>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</si>
  <si>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</si>
  <si>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</si>
  <si>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</si>
  <si>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</si>
  <si>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</si>
  <si>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</si>
  <si>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</si>
  <si>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</si>
  <si>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</si>
  <si>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</si>
  <si>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</si>
  <si>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</si>
  <si>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</si>
  <si>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</si>
  <si>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</si>
  <si>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</si>
  <si>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</si>
  <si>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</si>
  <si>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</si>
  <si>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</si>
  <si>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</si>
  <si>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</si>
  <si>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</si>
  <si>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</si>
  <si>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</si>
  <si>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</si>
  <si>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</si>
  <si>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</si>
  <si>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</si>
  <si>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</si>
  <si>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</si>
  <si>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</si>
  <si>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</si>
  <si>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</si>
  <si>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</si>
  <si>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</si>
  <si>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</si>
  <si>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</si>
  <si>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</si>
  <si>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</si>
  <si>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</si>
  <si>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</si>
  <si>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</si>
  <si>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</si>
  <si>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</si>
  <si>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</si>
  <si>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</si>
  <si>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</si>
  <si>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</si>
  <si>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</si>
  <si>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</si>
  <si>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</si>
  <si>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</si>
  <si>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</si>
  <si>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</si>
  <si>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</si>
  <si>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</si>
  <si>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</si>
  <si>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</si>
  <si>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</si>
  <si>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</si>
  <si>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</si>
  <si>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</si>
  <si>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</si>
  <si>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</si>
  <si>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</si>
  <si>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</si>
  <si>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</si>
  <si>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</si>
  <si>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</si>
  <si>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</si>
  <si>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</si>
  <si>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</si>
  <si>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</si>
  <si>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</si>
  <si>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</si>
  <si>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</si>
  <si>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</si>
  <si>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</si>
  <si>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</si>
  <si>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</si>
  <si>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</si>
  <si>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</si>
  <si>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</si>
  <si>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</si>
  <si>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</si>
  <si>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</si>
  <si>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</si>
  <si>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</si>
  <si>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</si>
  <si>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</si>
  <si>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</si>
  <si>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</si>
  <si>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</si>
  <si>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</si>
  <si>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</si>
  <si>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</si>
  <si>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</si>
  <si>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</si>
  <si>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</si>
  <si>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</si>
  <si>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</si>
  <si>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</si>
  <si>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 xml:space="preserve">Contato telefônico errado 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</si>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</sst>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10" fillId="0" borderId="0" xfId="0" applyFont="1"/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16" xfId="0" applyFont="1" applyBorder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221</c:v>
                </c:pt>
                <c:pt idx="1">
                  <c:v>0</c:v>
                </c:pt>
                <c:pt idx="2">
                  <c:v>163</c:v>
                </c:pt>
                <c:pt idx="3">
                  <c:v>66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axId val="73970432"/>
        <c:axId val="73971968"/>
      </c:barChart>
      <c:catAx>
        <c:axId val="73970432"/>
        <c:scaling>
          <c:orientation val="minMax"/>
        </c:scaling>
        <c:axPos val="b"/>
        <c:tickLblPos val="nextTo"/>
        <c:crossAx val="73971968"/>
        <c:crosses val="autoZero"/>
        <c:auto val="1"/>
        <c:lblAlgn val="ctr"/>
        <c:lblOffset val="100"/>
      </c:catAx>
      <c:valAx>
        <c:axId val="73971968"/>
        <c:scaling>
          <c:orientation val="minMax"/>
        </c:scaling>
        <c:axPos val="l"/>
        <c:majorGridlines/>
        <c:numFmt formatCode="General" sourceLinked="1"/>
        <c:tickLblPos val="nextTo"/>
        <c:crossAx val="739704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91" footer="0.314960620000006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62</c:v>
                </c:pt>
                <c:pt idx="1">
                  <c:v>160</c:v>
                </c:pt>
                <c:pt idx="2">
                  <c:v>2</c:v>
                </c:pt>
                <c:pt idx="3">
                  <c:v>0</c:v>
                </c:pt>
                <c:pt idx="4">
                  <c:v>235</c:v>
                </c:pt>
              </c:numCache>
            </c:numRef>
          </c:val>
        </c:ser>
        <c:axId val="74008448"/>
        <c:axId val="74009984"/>
      </c:barChart>
      <c:catAx>
        <c:axId val="74008448"/>
        <c:scaling>
          <c:orientation val="minMax"/>
        </c:scaling>
        <c:axPos val="b"/>
        <c:tickLblPos val="nextTo"/>
        <c:crossAx val="74009984"/>
        <c:crosses val="autoZero"/>
        <c:auto val="1"/>
        <c:lblAlgn val="ctr"/>
        <c:lblOffset val="100"/>
      </c:catAx>
      <c:valAx>
        <c:axId val="74009984"/>
        <c:scaling>
          <c:orientation val="minMax"/>
        </c:scaling>
        <c:axPos val="l"/>
        <c:majorGridlines/>
        <c:numFmt formatCode="General" sourceLinked="1"/>
        <c:tickLblPos val="nextTo"/>
        <c:crossAx val="740084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85" footer="0.3149606200000068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429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74054656"/>
        <c:axId val="74920704"/>
      </c:barChart>
      <c:catAx>
        <c:axId val="74054656"/>
        <c:scaling>
          <c:orientation val="minMax"/>
        </c:scaling>
        <c:axPos val="b"/>
        <c:tickLblPos val="nextTo"/>
        <c:crossAx val="74920704"/>
        <c:crosses val="autoZero"/>
        <c:auto val="1"/>
        <c:lblAlgn val="ctr"/>
        <c:lblOffset val="100"/>
      </c:catAx>
      <c:valAx>
        <c:axId val="74920704"/>
        <c:scaling>
          <c:orientation val="minMax"/>
        </c:scaling>
        <c:axPos val="l"/>
        <c:majorGridlines/>
        <c:numFmt formatCode="General" sourceLinked="1"/>
        <c:tickLblPos val="nextTo"/>
        <c:crossAx val="7405465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- 29-05-2012.xlsx]Lider!Tabela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57</c:v>
                </c:pt>
                <c:pt idx="1">
                  <c:v>204</c:v>
                </c:pt>
                <c:pt idx="2">
                  <c:v>159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axId val="75958528"/>
        <c:axId val="75972608"/>
      </c:barChart>
      <c:catAx>
        <c:axId val="75958528"/>
        <c:scaling>
          <c:orientation val="minMax"/>
        </c:scaling>
        <c:axPos val="b"/>
        <c:tickLblPos val="nextTo"/>
        <c:crossAx val="75972608"/>
        <c:crosses val="autoZero"/>
        <c:auto val="1"/>
        <c:lblAlgn val="ctr"/>
        <c:lblOffset val="100"/>
      </c:catAx>
      <c:valAx>
        <c:axId val="75972608"/>
        <c:scaling>
          <c:orientation val="minMax"/>
        </c:scaling>
        <c:axPos val="l"/>
        <c:majorGridlines/>
        <c:numFmt formatCode="General" sourceLinked="1"/>
        <c:tickLblPos val="nextTo"/>
        <c:crossAx val="759585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- 29-05-2012.xlsx]Nelta!Tabela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6362112"/>
        <c:axId val="76363648"/>
      </c:barChart>
      <c:catAx>
        <c:axId val="76362112"/>
        <c:scaling>
          <c:orientation val="minMax"/>
        </c:scaling>
        <c:axPos val="b"/>
        <c:tickLblPos val="nextTo"/>
        <c:crossAx val="76363648"/>
        <c:crosses val="autoZero"/>
        <c:auto val="1"/>
        <c:lblAlgn val="ctr"/>
        <c:lblOffset val="100"/>
      </c:catAx>
      <c:valAx>
        <c:axId val="76363648"/>
        <c:scaling>
          <c:orientation val="minMax"/>
        </c:scaling>
        <c:axPos val="l"/>
        <c:majorGridlines/>
        <c:numFmt formatCode="General" sourceLinked="1"/>
        <c:tickLblPos val="nextTo"/>
        <c:crossAx val="763621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- 29-05-2012.xlsx]Vodanet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76302208"/>
        <c:axId val="76303744"/>
      </c:barChart>
      <c:catAx>
        <c:axId val="76302208"/>
        <c:scaling>
          <c:orientation val="minMax"/>
        </c:scaling>
        <c:axPos val="b"/>
        <c:tickLblPos val="nextTo"/>
        <c:crossAx val="76303744"/>
        <c:crosses val="autoZero"/>
        <c:auto val="1"/>
        <c:lblAlgn val="ctr"/>
        <c:lblOffset val="100"/>
      </c:catAx>
      <c:valAx>
        <c:axId val="76303744"/>
        <c:scaling>
          <c:orientation val="minMax"/>
        </c:scaling>
        <c:axPos val="l"/>
        <c:majorGridlines/>
        <c:numFmt formatCode="General" sourceLinked="1"/>
        <c:tickLblPos val="nextTo"/>
        <c:crossAx val="763022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74" footer="0.3149606200000057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58.764472337964" createdVersion="3" refreshedVersion="3" minRefreshableVersion="3" recordCount="472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EM ANDAMENTO"/>
        <s v="AGENDADO"/>
        <s v="A AGENDAR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58.764472569441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GENDADO" u="1"/>
        <s v="A AGENDAR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58.764472800925" createdVersion="3" refreshedVersion="3" minRefreshableVersion="3" recordCount="472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80"/>
    </cacheField>
    <cacheField name="OS" numFmtId="0">
      <sharedItems containsBlank="1" containsMixedTypes="1" containsNumber="1" containsInteger="1" minValue="3206" maxValue="3580"/>
    </cacheField>
    <cacheField name="Data de Solicitação" numFmtId="14">
      <sharedItems containsNonDate="0" containsDate="1" containsString="0" containsBlank="1" minDate="2011-11-21T00:00:00" maxDate="2012-05-24T00:00:00"/>
    </cacheField>
    <cacheField name="Prazo Empreiteira" numFmtId="14">
      <sharedItems containsNonDate="0" containsDate="1" containsString="0" containsBlank="1" minDate="2012-01-05T00:00:00" maxDate="2012-07-08T00:00:00"/>
    </cacheField>
    <cacheField name="Prazo" numFmtId="14">
      <sharedItems containsDate="1" containsBlank="1" containsMixedTypes="1" minDate="2012-01-20T00:00:00" maxDate="2012-07-23T00:00:00"/>
    </cacheField>
    <cacheField name="Data da Paralização" numFmtId="14">
      <sharedItems containsDate="1" containsBlank="1" containsMixedTypes="1" minDate="2011-12-14T00:00:00" maxDate="2012-05-29T00:00:00"/>
    </cacheField>
    <cacheField name="Status" numFmtId="49">
      <sharedItems containsBlank="1" count="8">
        <m/>
        <s v="PARALISADO"/>
        <s v="CANCELADO"/>
        <s v="ACEITO"/>
        <s v="EM ANDAMENTO"/>
        <s v="AGENDADO"/>
        <s v="A AGENDAR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4"/>
    <x v="1"/>
    <s v="LIDER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-"/>
  </r>
  <r>
    <x v="5"/>
    <x v="1"/>
    <s v="-"/>
  </r>
  <r>
    <x v="5"/>
    <x v="1"/>
    <s v="-"/>
  </r>
  <r>
    <x v="4"/>
    <x v="1"/>
    <s v="-"/>
  </r>
  <r>
    <x v="5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6"/>
    <x v="1"/>
    <s v="LIDER"/>
  </r>
  <r>
    <x v="6"/>
    <x v="1"/>
    <s v="LIDER"/>
  </r>
  <r>
    <x v="6"/>
    <x v="1"/>
    <s v="LIDER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1"/>
    <x v="1"/>
    <s v="SAUDE"/>
  </r>
  <r>
    <x v="6"/>
    <x v="1"/>
    <s v="LIDER"/>
  </r>
  <r>
    <x v="6"/>
    <x v="1"/>
    <s v="LIDER"/>
  </r>
  <r>
    <x v="6"/>
    <x v="1"/>
    <s v="LIDER"/>
  </r>
  <r>
    <x v="1"/>
    <x v="1"/>
    <s v="SAUDE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4"/>
    <x v="1"/>
    <s v="-"/>
  </r>
  <r>
    <x v="3"/>
    <x v="1"/>
    <s v="-"/>
  </r>
  <r>
    <x v="6"/>
    <x v="4"/>
    <s v="-"/>
  </r>
  <r>
    <x v="6"/>
    <x v="4"/>
    <s v="-"/>
  </r>
  <r>
    <x v="6"/>
    <x v="4"/>
    <s v="-"/>
  </r>
  <r>
    <x v="6"/>
    <x v="4"/>
    <s v="-"/>
  </r>
  <r>
    <x v="6"/>
    <x v="4"/>
    <s v="-"/>
  </r>
  <r>
    <x v="6"/>
    <x v="4"/>
    <s v="-"/>
  </r>
  <r>
    <x v="3"/>
    <x v="4"/>
    <s v="-"/>
  </r>
  <r>
    <x v="6"/>
    <x v="4"/>
    <s v="-"/>
  </r>
  <r>
    <x v="6"/>
    <x v="4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6"/>
    <x v="4"/>
    <s v="-"/>
  </r>
  <r>
    <x v="1"/>
    <x v="1"/>
    <s v="SAUDE"/>
  </r>
  <r>
    <x v="1"/>
    <x v="1"/>
    <s v="SAUDE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SAUDE"/>
  </r>
  <r>
    <x v="6"/>
    <x v="1"/>
    <s v="LIDER"/>
  </r>
  <r>
    <x v="6"/>
    <x v="1"/>
    <s v="LIDER"/>
  </r>
  <r>
    <x v="6"/>
    <x v="1"/>
    <s v="LIDER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1"/>
    <x v="1"/>
    <s v="LIDER"/>
  </r>
  <r>
    <x v="6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72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1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245"/>
    <n v="3245"/>
    <d v="2012-04-03T00:00:00"/>
    <d v="2012-05-18T00:00:00"/>
    <d v="2012-06-02T00:00:00"/>
    <s v="-"/>
    <x v="3"/>
    <x v="4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259"/>
    <s v="3259/12"/>
    <d v="2012-04-03T00:00:00"/>
    <d v="2012-05-18T00:00:00"/>
    <d v="2012-06-02T00:00:00"/>
    <s v="-"/>
    <x v="3"/>
    <x v="1"/>
    <s v="-"/>
  </r>
  <r>
    <n v="3235"/>
    <s v="3235/12"/>
    <d v="2012-04-03T00:00:00"/>
    <d v="2012-05-18T00:00:00"/>
    <d v="2012-06-02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s v="-"/>
    <x v="4"/>
    <x v="1"/>
    <s v="LIDER"/>
  </r>
  <r>
    <n v="3333"/>
    <n v="3333"/>
    <d v="2012-04-17T00:00:00"/>
    <d v="2012-06-01T00:00:00"/>
    <d v="2012-06-16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3343"/>
    <n v="3343"/>
    <d v="2012-04-18T00:00:00"/>
    <d v="2012-06-02T00:00:00"/>
    <d v="2012-06-17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3353"/>
    <n v="3353"/>
    <d v="2012-04-20T00:00:00"/>
    <d v="2012-06-04T00:00:00"/>
    <d v="2012-06-19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358"/>
    <n v="3358"/>
    <d v="2012-04-20T00:00:00"/>
    <d v="2012-06-04T00:00:00"/>
    <d v="2012-06-19T00:00:00"/>
    <s v="-"/>
    <x v="4"/>
    <x v="1"/>
    <s v="-"/>
  </r>
  <r>
    <n v="3359"/>
    <n v="3359"/>
    <d v="2012-04-20T00:00:00"/>
    <d v="2012-06-04T00:00:00"/>
    <d v="2012-06-19T00:00:00"/>
    <s v="-"/>
    <x v="5"/>
    <x v="1"/>
    <s v="-"/>
  </r>
  <r>
    <n v="3361"/>
    <n v="3361"/>
    <d v="2012-04-20T00:00:00"/>
    <d v="2012-06-04T00:00:00"/>
    <d v="2012-06-19T00:00:00"/>
    <s v="-"/>
    <x v="5"/>
    <x v="1"/>
    <s v="-"/>
  </r>
  <r>
    <n v="3362"/>
    <n v="3362"/>
    <d v="2012-04-20T00:00:00"/>
    <d v="2012-06-04T00:00:00"/>
    <d v="2012-06-19T00:00:00"/>
    <s v="-"/>
    <x v="4"/>
    <x v="1"/>
    <s v="-"/>
  </r>
  <r>
    <n v="3363"/>
    <n v="3363"/>
    <d v="2012-04-20T00:00:00"/>
    <d v="2012-06-04T00:00:00"/>
    <d v="2012-06-19T00:00:00"/>
    <s v="-"/>
    <x v="5"/>
    <x v="1"/>
    <s v="LIDER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71"/>
    <n v="3371"/>
    <d v="2012-04-23T00:00:00"/>
    <d v="2012-06-07T00:00:00"/>
    <d v="2012-06-22T00:00:00"/>
    <s v="-"/>
    <x v="3"/>
    <x v="1"/>
    <s v="-"/>
  </r>
  <r>
    <n v="3383"/>
    <n v="3383"/>
    <d v="2012-04-25T00:00:00"/>
    <d v="2012-06-09T00:00:00"/>
    <d v="2012-06-24T00:00:00"/>
    <s v="-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88"/>
    <n v="3388"/>
    <d v="2012-04-25T00:00:00"/>
    <d v="2012-06-09T00:00:00"/>
    <d v="2012-06-24T00:00:00"/>
    <s v="-"/>
    <x v="4"/>
    <x v="1"/>
    <s v="LIDER"/>
  </r>
  <r>
    <n v="3381"/>
    <n v="3381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79"/>
    <n v="3379"/>
    <d v="2012-04-25T00:00:00"/>
    <d v="2012-06-09T00:00:00"/>
    <d v="2012-06-24T00:00:00"/>
    <s v="-"/>
    <x v="3"/>
    <x v="1"/>
    <s v="-"/>
  </r>
  <r>
    <n v="3378"/>
    <n v="3378"/>
    <d v="2012-04-25T00:00:00"/>
    <d v="2012-06-09T00:00:00"/>
    <d v="2012-06-24T00:00:00"/>
    <s v="-"/>
    <x v="3"/>
    <x v="1"/>
    <s v="-"/>
  </r>
  <r>
    <n v="3377"/>
    <n v="3377"/>
    <d v="2012-04-25T00:00:00"/>
    <d v="2012-06-09T00:00:00"/>
    <d v="2012-06-24T00:00:00"/>
    <s v="-"/>
    <x v="3"/>
    <x v="1"/>
    <s v="-"/>
  </r>
  <r>
    <n v="3376"/>
    <n v="3376"/>
    <d v="2012-04-25T00:00:00"/>
    <d v="2012-06-09T00:00:00"/>
    <d v="2012-06-24T00:00:00"/>
    <s v="-"/>
    <x v="5"/>
    <x v="1"/>
    <s v="LIDER"/>
  </r>
  <r>
    <n v="3375"/>
    <n v="3375"/>
    <d v="2012-04-25T00:00:00"/>
    <d v="2012-06-09T00:00:00"/>
    <d v="2012-06-24T00:00:00"/>
    <s v="-"/>
    <x v="6"/>
    <x v="1"/>
    <s v="LIDER"/>
  </r>
  <r>
    <n v="3453"/>
    <n v="3453"/>
    <d v="2012-05-08T00:00:00"/>
    <d v="2012-06-22T00:00:00"/>
    <d v="2012-07-07T00:00:00"/>
    <s v="-"/>
    <x v="6"/>
    <x v="1"/>
    <s v="LIDER"/>
  </r>
  <r>
    <n v="3450"/>
    <n v="3450"/>
    <d v="2012-05-08T00:00:00"/>
    <d v="2012-06-22T00:00:00"/>
    <d v="2012-07-07T00:00:00"/>
    <s v="-"/>
    <x v="6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6"/>
    <x v="1"/>
    <s v="LIDER"/>
  </r>
  <r>
    <n v="3448"/>
    <n v="3448"/>
    <d v="2012-05-08T00:00:00"/>
    <d v="2012-06-22T00:00:00"/>
    <d v="2012-07-07T00:00:00"/>
    <s v="-"/>
    <x v="6"/>
    <x v="1"/>
    <s v="LIDER"/>
  </r>
  <r>
    <n v="3445"/>
    <n v="3445"/>
    <d v="2012-05-08T00:00:00"/>
    <d v="2012-06-22T00:00:00"/>
    <d v="2012-07-07T00:00:00"/>
    <s v="-"/>
    <x v="6"/>
    <x v="1"/>
    <s v="LIDER"/>
  </r>
  <r>
    <n v="3444"/>
    <n v="3444"/>
    <d v="2012-05-08T00:00:00"/>
    <d v="2012-06-22T00:00:00"/>
    <d v="2012-07-07T00:00:00"/>
    <s v="-"/>
    <x v="6"/>
    <x v="1"/>
    <s v="LIDER"/>
  </r>
  <r>
    <n v="3443"/>
    <n v="3443"/>
    <d v="2012-05-08T00:00:00"/>
    <d v="2012-06-22T00:00:00"/>
    <d v="2012-07-07T00:00:00"/>
    <s v="-"/>
    <x v="6"/>
    <x v="1"/>
    <s v="LIDER"/>
  </r>
  <r>
    <n v="3442"/>
    <n v="3442"/>
    <d v="2012-05-08T00:00:00"/>
    <d v="2012-06-22T00:00:00"/>
    <d v="2012-07-07T00:00:00"/>
    <s v="-"/>
    <x v="6"/>
    <x v="1"/>
    <s v="LIDER"/>
  </r>
  <r>
    <n v="3460"/>
    <n v="3460"/>
    <d v="2012-05-09T00:00:00"/>
    <d v="2012-06-23T00:00:00"/>
    <d v="2012-07-08T00:00:00"/>
    <s v="-"/>
    <x v="6"/>
    <x v="1"/>
    <s v="LIDER"/>
  </r>
  <r>
    <n v="3459"/>
    <n v="3459"/>
    <d v="2012-05-09T00:00:00"/>
    <d v="2012-06-23T00:00:00"/>
    <d v="2012-07-08T00:00:00"/>
    <s v="-"/>
    <x v="6"/>
    <x v="1"/>
    <s v="LIDER"/>
  </r>
  <r>
    <n v="3456"/>
    <n v="3456"/>
    <d v="2012-05-09T00:00:00"/>
    <d v="2012-06-23T00:00:00"/>
    <d v="2012-07-08T00:00:00"/>
    <s v="-"/>
    <x v="6"/>
    <x v="1"/>
    <s v="LIDER"/>
  </r>
  <r>
    <n v="3457"/>
    <n v="3457"/>
    <d v="2012-05-09T00:00:00"/>
    <d v="2012-06-23T00:00:00"/>
    <d v="2012-07-08T00:00:00"/>
    <s v="-"/>
    <x v="6"/>
    <x v="1"/>
    <s v="LIDER"/>
  </r>
  <r>
    <n v="3458"/>
    <n v="3458"/>
    <d v="2012-05-09T00:00:00"/>
    <d v="2012-06-23T00:00:00"/>
    <d v="2012-07-08T00:00:00"/>
    <s v="-"/>
    <x v="6"/>
    <x v="1"/>
    <s v="LIDER"/>
  </r>
  <r>
    <n v="3461"/>
    <n v="3461"/>
    <d v="2012-05-09T00:00:00"/>
    <d v="2012-06-23T00:00:00"/>
    <d v="2012-07-08T00:00:00"/>
    <s v="-"/>
    <x v="6"/>
    <x v="1"/>
    <s v="LIDER"/>
  </r>
  <r>
    <n v="3462"/>
    <n v="3462"/>
    <d v="2012-05-09T00:00:00"/>
    <d v="2012-06-23T00:00:00"/>
    <d v="2012-07-08T00:00:00"/>
    <s v="-"/>
    <x v="6"/>
    <x v="1"/>
    <s v="LIDER"/>
  </r>
  <r>
    <n v="3470"/>
    <n v="3470"/>
    <d v="2012-05-11T00:00:00"/>
    <d v="2012-06-25T00:00:00"/>
    <d v="2012-07-10T00:00:00"/>
    <s v="-"/>
    <x v="6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6"/>
    <x v="1"/>
    <s v="LIDER"/>
  </r>
  <r>
    <n v="3467"/>
    <n v="3467"/>
    <d v="2012-05-11T00:00:00"/>
    <d v="2012-06-25T00:00:00"/>
    <d v="2012-07-10T00:00:00"/>
    <s v="-"/>
    <x v="6"/>
    <x v="1"/>
    <s v="LIDER"/>
  </r>
  <r>
    <n v="3464"/>
    <n v="3464"/>
    <d v="2012-05-11T00:00:00"/>
    <d v="2012-06-25T00:00:00"/>
    <d v="2012-07-10T00:00:00"/>
    <s v="-"/>
    <x v="6"/>
    <x v="1"/>
    <s v="LIDER"/>
  </r>
  <r>
    <n v="3465"/>
    <n v="3465"/>
    <d v="2012-05-11T00:00:00"/>
    <d v="2012-06-25T00:00:00"/>
    <d v="2012-07-10T00:00:00"/>
    <s v="-"/>
    <x v="6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6"/>
    <x v="1"/>
    <s v="LIDER"/>
  </r>
  <r>
    <n v="3476"/>
    <n v="3476"/>
    <d v="2012-05-15T00:00:00"/>
    <d v="2012-06-29T00:00:00"/>
    <d v="2012-07-14T00:00:00"/>
    <s v="-"/>
    <x v="6"/>
    <x v="1"/>
    <s v="LIDER"/>
  </r>
  <r>
    <n v="3477"/>
    <n v="3477"/>
    <d v="2012-05-15T00:00:00"/>
    <d v="2012-06-29T00:00:00"/>
    <d v="2012-07-14T00:00:00"/>
    <s v="-"/>
    <x v="6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6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6"/>
    <x v="1"/>
    <s v="LIDER"/>
  </r>
  <r>
    <n v="3485"/>
    <n v="3485"/>
    <d v="2012-05-15T00:00:00"/>
    <d v="2012-06-29T00:00:00"/>
    <d v="2012-07-14T00:00:00"/>
    <s v="-"/>
    <x v="6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3492"/>
    <n v="3492"/>
    <d v="2012-05-15T00:00:00"/>
    <d v="2012-06-29T00:00:00"/>
    <d v="2012-07-14T00:00:00"/>
    <s v="-"/>
    <x v="3"/>
    <x v="1"/>
    <s v="-"/>
  </r>
  <r>
    <n v="3493"/>
    <n v="3493"/>
    <d v="2012-05-15T00:00:00"/>
    <d v="2012-06-29T00:00:00"/>
    <d v="2012-07-14T00:00:00"/>
    <d v="2012-05-21T00:00:00"/>
    <x v="1"/>
    <x v="1"/>
    <s v="SAUDE"/>
  </r>
  <r>
    <n v="3494"/>
    <n v="3494"/>
    <d v="2012-05-15T00:00:00"/>
    <d v="2012-06-29T00:00:00"/>
    <d v="2012-07-14T00:00:00"/>
    <s v="-"/>
    <x v="3"/>
    <x v="1"/>
    <s v="-"/>
  </r>
  <r>
    <n v="3495"/>
    <n v="3495"/>
    <d v="2012-05-15T00:00:00"/>
    <d v="2012-06-29T00:00:00"/>
    <d v="2012-07-14T00:00:00"/>
    <s v="-"/>
    <x v="4"/>
    <x v="1"/>
    <s v="-"/>
  </r>
  <r>
    <n v="3496"/>
    <n v="3496"/>
    <d v="2012-05-15T00:00:00"/>
    <d v="2012-06-29T00:00:00"/>
    <d v="2012-07-14T00:00:00"/>
    <s v="-"/>
    <x v="3"/>
    <x v="1"/>
    <s v="-"/>
  </r>
  <r>
    <n v="3497"/>
    <n v="3497"/>
    <d v="2012-05-15T00:00:00"/>
    <d v="2012-06-29T00:00:00"/>
    <d v="2012-07-14T00:00:00"/>
    <s v="-"/>
    <x v="6"/>
    <x v="4"/>
    <s v="-"/>
  </r>
  <r>
    <n v="3498"/>
    <n v="3498"/>
    <d v="2012-05-15T00:00:00"/>
    <d v="2012-06-29T00:00:00"/>
    <d v="2012-07-14T00:00:00"/>
    <s v="-"/>
    <x v="6"/>
    <x v="4"/>
    <s v="-"/>
  </r>
  <r>
    <n v="3499"/>
    <n v="3499"/>
    <d v="2012-05-15T00:00:00"/>
    <d v="2012-06-29T00:00:00"/>
    <d v="2012-07-14T00:00:00"/>
    <s v="-"/>
    <x v="6"/>
    <x v="4"/>
    <s v="-"/>
  </r>
  <r>
    <n v="3500"/>
    <n v="3500"/>
    <d v="2012-05-15T00:00:00"/>
    <d v="2012-06-29T00:00:00"/>
    <d v="2012-07-14T00:00:00"/>
    <s v="-"/>
    <x v="6"/>
    <x v="4"/>
    <s v="-"/>
  </r>
  <r>
    <n v="3501"/>
    <n v="3501"/>
    <d v="2012-05-15T00:00:00"/>
    <d v="2012-06-29T00:00:00"/>
    <d v="2012-07-14T00:00:00"/>
    <s v="-"/>
    <x v="6"/>
    <x v="4"/>
    <s v="-"/>
  </r>
  <r>
    <n v="3502"/>
    <n v="3502"/>
    <d v="2012-05-15T00:00:00"/>
    <d v="2012-06-29T00:00:00"/>
    <d v="2012-07-14T00:00:00"/>
    <s v="-"/>
    <x v="6"/>
    <x v="4"/>
    <s v="-"/>
  </r>
  <r>
    <n v="3503"/>
    <n v="3503"/>
    <d v="2012-05-15T00:00:00"/>
    <d v="2012-06-29T00:00:00"/>
    <d v="2012-07-14T00:00:00"/>
    <s v="-"/>
    <x v="3"/>
    <x v="4"/>
    <s v="-"/>
  </r>
  <r>
    <n v="3504"/>
    <n v="3504"/>
    <d v="2012-05-15T00:00:00"/>
    <d v="2012-06-29T00:00:00"/>
    <d v="2012-07-14T00:00:00"/>
    <s v="-"/>
    <x v="6"/>
    <x v="4"/>
    <s v="-"/>
  </r>
  <r>
    <n v="3505"/>
    <n v="3505"/>
    <d v="2012-05-15T00:00:00"/>
    <d v="2012-06-29T00:00:00"/>
    <d v="2012-07-14T00:00:00"/>
    <s v="-"/>
    <x v="6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508"/>
    <n v="3508"/>
    <d v="2012-05-15T00:00:00"/>
    <d v="2012-06-29T00:00:00"/>
    <d v="2012-07-1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6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6"/>
    <x v="1"/>
    <s v="LIDER"/>
  </r>
  <r>
    <n v="3516"/>
    <n v="3516"/>
    <d v="2012-05-15T00:00:00"/>
    <d v="2012-06-29T00:00:00"/>
    <d v="2012-07-14T00:00:00"/>
    <d v="2012-05-21T00:00:00"/>
    <x v="1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6"/>
    <x v="1"/>
    <s v="LIDER"/>
  </r>
  <r>
    <n v="3532"/>
    <n v="3532"/>
    <d v="2012-05-18T00:00:00"/>
    <d v="2012-07-02T00:00:00"/>
    <d v="2012-07-17T00:00:00"/>
    <s v="-"/>
    <x v="6"/>
    <x v="1"/>
    <s v="LIDER"/>
  </r>
  <r>
    <n v="3533"/>
    <n v="3533"/>
    <d v="2012-05-18T00:00:00"/>
    <d v="2012-07-02T00:00:00"/>
    <d v="2012-07-17T00:00:00"/>
    <s v="-"/>
    <x v="6"/>
    <x v="1"/>
    <s v="LIDER"/>
  </r>
  <r>
    <n v="3534"/>
    <n v="3534"/>
    <d v="2012-05-18T00:00:00"/>
    <d v="2012-07-02T00:00:00"/>
    <d v="2012-07-17T00:00:00"/>
    <s v="-"/>
    <x v="6"/>
    <x v="1"/>
    <s v="LIDER"/>
  </r>
  <r>
    <n v="3535"/>
    <n v="3535"/>
    <d v="2012-05-18T00:00:00"/>
    <d v="2012-07-02T00:00:00"/>
    <d v="2012-07-17T00:00:00"/>
    <s v="-"/>
    <x v="6"/>
    <x v="1"/>
    <s v="LIDER"/>
  </r>
  <r>
    <n v="3536"/>
    <n v="3536"/>
    <d v="2012-05-18T00:00:00"/>
    <d v="2012-07-02T00:00:00"/>
    <d v="2012-07-17T00:00:00"/>
    <s v="-"/>
    <x v="6"/>
    <x v="1"/>
    <s v="SAUDE"/>
  </r>
  <r>
    <n v="3537"/>
    <n v="3537"/>
    <d v="2012-05-18T00:00:00"/>
    <d v="2012-07-02T00:00:00"/>
    <d v="2012-07-17T00:00:00"/>
    <s v="-"/>
    <x v="6"/>
    <x v="1"/>
    <s v="LIDER"/>
  </r>
  <r>
    <n v="3538"/>
    <n v="3538"/>
    <d v="2012-05-18T00:00:00"/>
    <d v="2012-07-02T00:00:00"/>
    <d v="2012-07-17T00:00:00"/>
    <s v="-"/>
    <x v="6"/>
    <x v="1"/>
    <s v="LIDER"/>
  </r>
  <r>
    <n v="3539"/>
    <n v="3539"/>
    <d v="2012-05-18T00:00:00"/>
    <d v="2012-07-02T00:00:00"/>
    <d v="2012-07-17T00:00:00"/>
    <s v="-"/>
    <x v="6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6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6"/>
    <x v="1"/>
    <s v="LIDER"/>
  </r>
  <r>
    <n v="3546"/>
    <n v="3546"/>
    <d v="2012-05-18T00:00:00"/>
    <d v="2012-07-02T00:00:00"/>
    <d v="2012-07-17T00:00:00"/>
    <s v="-"/>
    <x v="6"/>
    <x v="1"/>
    <s v="LIDER"/>
  </r>
  <r>
    <n v="3548"/>
    <n v="3548"/>
    <d v="2012-05-18T00:00:00"/>
    <d v="2012-07-02T00:00:00"/>
    <d v="2012-07-17T00:00:00"/>
    <s v="-"/>
    <x v="6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6"/>
    <x v="1"/>
    <s v="LIDER"/>
  </r>
  <r>
    <n v="3564"/>
    <n v="3564"/>
    <d v="2012-05-22T00:00:00"/>
    <d v="2012-07-06T00:00:00"/>
    <d v="2012-07-21T00:00:00"/>
    <s v="-"/>
    <x v="6"/>
    <x v="1"/>
    <s v="LIDER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6"/>
    <x v="1"/>
    <s v="LIDER"/>
  </r>
  <r>
    <n v="3555"/>
    <n v="3555"/>
    <d v="2012-05-22T00:00:00"/>
    <d v="2012-07-06T00:00:00"/>
    <d v="2012-07-21T00:00:00"/>
    <s v="-"/>
    <x v="6"/>
    <x v="1"/>
    <s v="LIDER"/>
  </r>
  <r>
    <n v="3554"/>
    <n v="3554"/>
    <d v="2012-05-22T00:00:00"/>
    <d v="2012-07-06T00:00:00"/>
    <d v="2012-07-21T00:00:00"/>
    <s v="-"/>
    <x v="6"/>
    <x v="1"/>
    <s v="LIDER"/>
  </r>
  <r>
    <n v="3580"/>
    <n v="3580"/>
    <d v="2012-05-23T00:00:00"/>
    <d v="2012-07-07T00:00:00"/>
    <d v="2012-07-22T00:00:00"/>
    <s v="-"/>
    <x v="6"/>
    <x v="1"/>
    <s v="LIDER"/>
  </r>
  <r>
    <n v="3579"/>
    <n v="3579"/>
    <d v="2012-05-23T00:00:00"/>
    <d v="2012-07-07T00:00:00"/>
    <d v="2012-07-22T00:00:00"/>
    <s v="-"/>
    <x v="6"/>
    <x v="1"/>
    <s v="LIDER"/>
  </r>
  <r>
    <n v="3569"/>
    <n v="3569"/>
    <d v="2012-05-23T00:00:00"/>
    <d v="2012-07-07T00:00:00"/>
    <d v="2012-07-22T00:00:00"/>
    <s v="-"/>
    <x v="6"/>
    <x v="1"/>
    <s v="LIDER"/>
  </r>
  <r>
    <n v="3570"/>
    <n v="3570"/>
    <d v="2012-05-23T00:00:00"/>
    <d v="2012-07-07T00:00:00"/>
    <d v="2012-07-22T00:00:00"/>
    <s v="-"/>
    <x v="6"/>
    <x v="1"/>
    <s v="LIDER"/>
  </r>
  <r>
    <n v="3572"/>
    <n v="3572"/>
    <d v="2012-05-23T00:00:00"/>
    <d v="2012-07-07T00:00:00"/>
    <d v="2012-07-22T00:00:00"/>
    <s v="-"/>
    <x v="6"/>
    <x v="1"/>
    <s v="LIDER"/>
  </r>
  <r>
    <n v="3571"/>
    <n v="3571"/>
    <d v="2012-05-23T00:00:00"/>
    <d v="2012-07-07T00:00:00"/>
    <d v="2012-07-22T00:00:00"/>
    <s v="-"/>
    <x v="6"/>
    <x v="1"/>
    <s v="LIDER"/>
  </r>
  <r>
    <n v="3573"/>
    <n v="3573"/>
    <d v="2012-05-23T00:00:00"/>
    <d v="2012-07-07T00:00:00"/>
    <d v="2012-07-22T00:00:00"/>
    <s v="-"/>
    <x v="6"/>
    <x v="1"/>
    <s v="LIDER"/>
  </r>
  <r>
    <n v="3574"/>
    <n v="3574"/>
    <d v="2012-05-23T00:00:00"/>
    <d v="2012-07-07T00:00:00"/>
    <d v="2012-07-22T00:00:00"/>
    <s v="-"/>
    <x v="6"/>
    <x v="1"/>
    <s v="LIDER"/>
  </r>
  <r>
    <n v="3577"/>
    <n v="3577"/>
    <d v="2012-05-23T00:00:00"/>
    <d v="2012-07-07T00:00:00"/>
    <d v="2012-07-22T00:00:00"/>
    <s v="-"/>
    <x v="6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s v="-"/>
    <x v="6"/>
    <x v="1"/>
    <s v="LIDER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6"/>
        <item x="3"/>
        <item x="1"/>
        <item x="0"/>
        <item x="4"/>
        <item x="2"/>
        <item x="5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6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5"/>
        <item x="3"/>
        <item x="1"/>
        <item x="0"/>
        <item m="1" x="7"/>
        <item x="2"/>
        <item m="1" x="6"/>
        <item m="1" x="4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5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6"/>
        <item x="3"/>
        <item x="1"/>
        <item x="0"/>
        <item x="2"/>
        <item x="5"/>
        <item x="4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74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0" sqref="G10"/>
    </sheetView>
  </sheetViews>
  <sheetFormatPr defaultRowHeight="15"/>
  <cols>
    <col min="1" max="1" width="9.140625" style="35" customWidth="1"/>
    <col min="2" max="2" width="8.5703125" style="96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50.570312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2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  <c r="O2" s="114"/>
      <c r="P2" s="114"/>
      <c r="Q2" s="114"/>
      <c r="R2" s="114"/>
      <c r="S2" s="114"/>
      <c r="T2" s="115"/>
      <c r="U2" s="114"/>
      <c r="V2" s="114"/>
      <c r="W2" s="114"/>
      <c r="X2" s="116"/>
      <c r="Y2" s="117"/>
      <c r="Z2" s="118"/>
    </row>
    <row r="3" spans="1:28" ht="15.75" customHeight="1" thickBot="1">
      <c r="A3" s="119" t="s">
        <v>4</v>
      </c>
      <c r="B3" s="121" t="s">
        <v>5</v>
      </c>
      <c r="C3" s="127" t="s">
        <v>510</v>
      </c>
      <c r="D3" s="127" t="s">
        <v>2544</v>
      </c>
      <c r="E3" s="127" t="s">
        <v>511</v>
      </c>
      <c r="F3" s="127" t="s">
        <v>513</v>
      </c>
      <c r="G3" s="119" t="s">
        <v>0</v>
      </c>
      <c r="H3" s="119" t="s">
        <v>765</v>
      </c>
      <c r="I3" s="119" t="s">
        <v>502</v>
      </c>
      <c r="J3" s="123" t="s">
        <v>8</v>
      </c>
      <c r="K3" s="123" t="s">
        <v>527</v>
      </c>
      <c r="L3" s="123" t="s">
        <v>526</v>
      </c>
      <c r="M3" s="123" t="s">
        <v>414</v>
      </c>
      <c r="N3" s="123" t="s">
        <v>159</v>
      </c>
      <c r="O3" s="125" t="s">
        <v>160</v>
      </c>
      <c r="P3" s="125"/>
      <c r="Q3" s="125"/>
      <c r="R3" s="125"/>
      <c r="S3" s="125"/>
      <c r="T3" s="126"/>
      <c r="U3" s="129" t="s">
        <v>765</v>
      </c>
      <c r="V3" s="129"/>
      <c r="W3" s="129"/>
      <c r="X3" s="130"/>
      <c r="Y3" s="129"/>
      <c r="Z3" s="131"/>
    </row>
    <row r="4" spans="1:28" ht="38.25" customHeight="1">
      <c r="A4" s="120"/>
      <c r="B4" s="122"/>
      <c r="C4" s="128"/>
      <c r="D4" s="128"/>
      <c r="E4" s="128"/>
      <c r="F4" s="128"/>
      <c r="G4" s="120"/>
      <c r="H4" s="120"/>
      <c r="I4" s="120"/>
      <c r="J4" s="124"/>
      <c r="K4" s="124"/>
      <c r="L4" s="124"/>
      <c r="M4" s="124"/>
      <c r="N4" s="124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3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customHeight="1">
      <c r="A6" s="56">
        <v>891</v>
      </c>
      <c r="B6" s="94" t="s">
        <v>1379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776</v>
      </c>
      <c r="H6" s="57" t="s">
        <v>504</v>
      </c>
      <c r="I6" s="8" t="s">
        <v>514</v>
      </c>
      <c r="J6" s="58" t="s">
        <v>1230</v>
      </c>
      <c r="K6" s="58" t="s">
        <v>1303</v>
      </c>
      <c r="L6" s="58" t="s">
        <v>1304</v>
      </c>
      <c r="M6" s="100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2" t="str">
        <f>VLOOKUP(B6,SAOM!B$2:J1217,9,0)</f>
        <v>Flávio Natalancio Antônio de Souza</v>
      </c>
      <c r="R6" s="60" t="str">
        <f>VLOOKUP(B6,SAOM!B$2:K1663,10,0)</f>
        <v>Rua Jonas Carneiro, 307 - Centro</v>
      </c>
      <c r="S6" s="102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1"/>
      <c r="Z6" s="103" t="s">
        <v>3620</v>
      </c>
      <c r="AA6" s="64">
        <v>41046</v>
      </c>
    </row>
    <row r="7" spans="1:28" s="65" customFormat="1">
      <c r="A7" s="66">
        <v>3449</v>
      </c>
      <c r="B7" s="94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1543</v>
      </c>
      <c r="H7" s="57" t="s">
        <v>507</v>
      </c>
      <c r="I7" s="8" t="s">
        <v>1543</v>
      </c>
      <c r="J7" s="58" t="s">
        <v>2194</v>
      </c>
      <c r="K7" s="58" t="s">
        <v>1303</v>
      </c>
      <c r="L7" s="58" t="s">
        <v>1304</v>
      </c>
      <c r="M7" s="100" t="str">
        <f>VLOOKUP(B7,SAOM!B$2:H1357,7,0)</f>
        <v>SES-BURO-3449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2" t="str">
        <f>VLOOKUP(B7,SAOM!B$2:J1357,9,0)</f>
        <v>Nubia Oliveira Veloso Martins</v>
      </c>
      <c r="R7" s="60" t="str">
        <f>VLOOKUP(B7,SAOM!B$2:K1803,10,0)</f>
        <v>Rua Jonas Carneiro, 305</v>
      </c>
      <c r="S7" s="102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11"/>
      <c r="Y7" s="82"/>
      <c r="Z7" s="63" t="s">
        <v>3618</v>
      </c>
      <c r="AA7" s="64">
        <v>41046</v>
      </c>
    </row>
    <row r="8" spans="1:28" s="65" customFormat="1" ht="15" customHeight="1">
      <c r="A8" s="66">
        <v>3441</v>
      </c>
      <c r="B8" s="94">
        <v>3441</v>
      </c>
      <c r="C8" s="60">
        <v>41037</v>
      </c>
      <c r="D8" s="60">
        <f t="shared" si="0"/>
        <v>41082</v>
      </c>
      <c r="E8" s="60">
        <f>C8+60</f>
        <v>41097</v>
      </c>
      <c r="F8" s="60" t="s">
        <v>507</v>
      </c>
      <c r="G8" s="57" t="s">
        <v>1543</v>
      </c>
      <c r="H8" s="57" t="s">
        <v>507</v>
      </c>
      <c r="I8" s="8" t="s">
        <v>1543</v>
      </c>
      <c r="J8" s="58" t="s">
        <v>2194</v>
      </c>
      <c r="K8" s="58" t="s">
        <v>1303</v>
      </c>
      <c r="L8" s="58" t="s">
        <v>1304</v>
      </c>
      <c r="M8" s="100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2" t="str">
        <f>VLOOKUP(B8,SAOM!B$2:J1363,9,0)</f>
        <v>Cyntia Rodrigues da Silva</v>
      </c>
      <c r="R8" s="60" t="str">
        <f>VLOOKUP(B8,SAOM!B$2:K1809,10,0)</f>
        <v>Rua Jonas Carneiro, 307</v>
      </c>
      <c r="S8" s="102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11"/>
      <c r="Y8" s="82"/>
      <c r="Z8" s="63" t="s">
        <v>3619</v>
      </c>
      <c r="AA8" s="64">
        <v>41046</v>
      </c>
    </row>
    <row r="9" spans="1:28">
      <c r="A9" s="22">
        <v>643</v>
      </c>
      <c r="B9" s="91" t="s">
        <v>7</v>
      </c>
      <c r="C9" s="19">
        <v>40868</v>
      </c>
      <c r="D9" s="19">
        <f t="shared" si="0"/>
        <v>40913</v>
      </c>
      <c r="E9" s="19">
        <f>C9+60</f>
        <v>40928</v>
      </c>
      <c r="F9" s="60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761</v>
      </c>
      <c r="AA9" s="21">
        <v>40917</v>
      </c>
    </row>
    <row r="10" spans="1:28" ht="15" customHeight="1">
      <c r="A10" s="22">
        <v>644</v>
      </c>
      <c r="B10" s="91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766</v>
      </c>
      <c r="X10" s="55">
        <v>40942</v>
      </c>
      <c r="Y10" s="55">
        <v>40984</v>
      </c>
      <c r="Z10" s="46" t="s">
        <v>2654</v>
      </c>
      <c r="AA10" s="21">
        <v>40942</v>
      </c>
    </row>
    <row r="11" spans="1:28">
      <c r="A11" s="22">
        <v>645</v>
      </c>
      <c r="B11" s="91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776</v>
      </c>
      <c r="H11" s="8" t="s">
        <v>753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2651</v>
      </c>
      <c r="AA11" s="21">
        <v>41001</v>
      </c>
    </row>
    <row r="12" spans="1:28" ht="15" customHeight="1">
      <c r="A12" s="22">
        <v>646</v>
      </c>
      <c r="B12" s="91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763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1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60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704</v>
      </c>
      <c r="AA13" s="21">
        <v>40926</v>
      </c>
    </row>
    <row r="14" spans="1:28" s="76" customFormat="1" ht="15" customHeight="1">
      <c r="A14" s="22">
        <v>648</v>
      </c>
      <c r="B14" s="91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761</v>
      </c>
      <c r="AA14" s="21">
        <v>40934</v>
      </c>
    </row>
    <row r="15" spans="1:28">
      <c r="A15" s="22">
        <v>649</v>
      </c>
      <c r="B15" s="91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761</v>
      </c>
      <c r="AA15" s="21">
        <v>40926</v>
      </c>
    </row>
    <row r="16" spans="1:28" ht="15" customHeight="1">
      <c r="A16" s="22">
        <v>650</v>
      </c>
      <c r="B16" s="91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60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761</v>
      </c>
      <c r="AA16" s="21">
        <v>40906</v>
      </c>
      <c r="AB16" s="21"/>
    </row>
    <row r="17" spans="1:28" ht="15" customHeight="1">
      <c r="A17" s="22">
        <v>651</v>
      </c>
      <c r="B17" s="91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60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2960</v>
      </c>
      <c r="L17" s="10" t="s">
        <v>2961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761</v>
      </c>
      <c r="AA17" s="21">
        <v>40905</v>
      </c>
    </row>
    <row r="18" spans="1:28">
      <c r="A18" s="22">
        <v>652</v>
      </c>
      <c r="B18" s="91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2401</v>
      </c>
      <c r="AA18" s="21">
        <v>40987</v>
      </c>
    </row>
    <row r="19" spans="1:28" ht="15" customHeight="1">
      <c r="A19" s="22">
        <v>653</v>
      </c>
      <c r="B19" s="91" t="s">
        <v>25</v>
      </c>
      <c r="C19" s="19">
        <v>40868</v>
      </c>
      <c r="D19" s="19">
        <f t="shared" si="0"/>
        <v>40913</v>
      </c>
      <c r="E19" s="19">
        <v>40984</v>
      </c>
      <c r="F19" s="77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702</v>
      </c>
      <c r="X19" s="54">
        <v>40976</v>
      </c>
      <c r="Y19" s="98">
        <v>41012</v>
      </c>
      <c r="Z19" s="46" t="s">
        <v>761</v>
      </c>
      <c r="AA19" s="21">
        <v>40976</v>
      </c>
    </row>
    <row r="20" spans="1:28" ht="15" customHeight="1">
      <c r="A20" s="22">
        <v>654</v>
      </c>
      <c r="B20" s="91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60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761</v>
      </c>
      <c r="AA20" s="21">
        <v>40920</v>
      </c>
    </row>
    <row r="21" spans="1:28" ht="15" customHeight="1">
      <c r="A21" s="22">
        <v>655</v>
      </c>
      <c r="B21" s="91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763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1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60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761</v>
      </c>
      <c r="AA22" s="21">
        <v>40904</v>
      </c>
    </row>
    <row r="23" spans="1:28" s="65" customFormat="1" ht="15" customHeight="1">
      <c r="A23" s="32">
        <v>658</v>
      </c>
      <c r="B23" s="91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60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761</v>
      </c>
      <c r="AA23" s="21">
        <v>40921</v>
      </c>
    </row>
    <row r="24" spans="1:28" ht="15" customHeight="1">
      <c r="A24" s="22">
        <v>659</v>
      </c>
      <c r="B24" s="91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60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761</v>
      </c>
      <c r="AA24" s="21">
        <v>40918</v>
      </c>
    </row>
    <row r="25" spans="1:28" ht="15" customHeight="1">
      <c r="A25" s="66">
        <v>661</v>
      </c>
      <c r="B25" s="91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60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1775</v>
      </c>
      <c r="X25" s="52">
        <v>40926</v>
      </c>
      <c r="Y25" s="55">
        <v>40927</v>
      </c>
      <c r="Z25" s="46" t="s">
        <v>761</v>
      </c>
      <c r="AA25" s="21">
        <v>40926</v>
      </c>
    </row>
    <row r="26" spans="1:28" ht="15" customHeight="1">
      <c r="A26" s="66">
        <v>662</v>
      </c>
      <c r="B26" s="94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2">
        <v>40927</v>
      </c>
      <c r="Z26" s="63" t="s">
        <v>761</v>
      </c>
      <c r="AA26" s="64">
        <v>40918</v>
      </c>
    </row>
    <row r="27" spans="1:28" ht="15" customHeight="1">
      <c r="A27" s="22">
        <v>663</v>
      </c>
      <c r="B27" s="91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60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2765</v>
      </c>
      <c r="AA27" s="21">
        <v>40926</v>
      </c>
    </row>
    <row r="28" spans="1:28" ht="15" customHeight="1">
      <c r="A28" s="22">
        <v>664</v>
      </c>
      <c r="B28" s="91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60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761</v>
      </c>
      <c r="AA28" s="21">
        <v>40914</v>
      </c>
      <c r="AB28" s="21"/>
    </row>
    <row r="29" spans="1:28">
      <c r="A29" s="22">
        <v>665</v>
      </c>
      <c r="B29" s="91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60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2840</v>
      </c>
      <c r="AA29" s="21">
        <v>40904</v>
      </c>
    </row>
    <row r="30" spans="1:28">
      <c r="A30" s="22">
        <v>666</v>
      </c>
      <c r="B30" s="91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60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761</v>
      </c>
      <c r="AA30" s="21">
        <v>40904</v>
      </c>
    </row>
    <row r="31" spans="1:28" ht="15" customHeight="1">
      <c r="A31" s="22">
        <v>667</v>
      </c>
      <c r="B31" s="91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2328</v>
      </c>
      <c r="X31" s="52">
        <v>40989</v>
      </c>
      <c r="Y31" s="98">
        <v>41012</v>
      </c>
      <c r="Z31" s="46" t="s">
        <v>761</v>
      </c>
      <c r="AA31" s="21">
        <v>40990</v>
      </c>
    </row>
    <row r="32" spans="1:28">
      <c r="A32" s="22">
        <v>668</v>
      </c>
      <c r="B32" s="91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761</v>
      </c>
      <c r="AA32" s="21">
        <v>40938</v>
      </c>
    </row>
    <row r="33" spans="1:29">
      <c r="A33" s="22">
        <v>669</v>
      </c>
      <c r="B33" s="91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7" t="s">
        <v>692</v>
      </c>
      <c r="AA33" s="21">
        <v>40931</v>
      </c>
    </row>
    <row r="34" spans="1:29">
      <c r="A34" s="22">
        <v>670</v>
      </c>
      <c r="B34" s="91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60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761</v>
      </c>
      <c r="AA34" s="21">
        <v>40927</v>
      </c>
    </row>
    <row r="35" spans="1:29" ht="15" customHeight="1">
      <c r="A35" s="22">
        <v>671</v>
      </c>
      <c r="B35" s="91" t="s">
        <v>54</v>
      </c>
      <c r="C35" s="19">
        <v>40868</v>
      </c>
      <c r="D35" s="19">
        <f t="shared" si="0"/>
        <v>40913</v>
      </c>
      <c r="E35" s="19">
        <v>40939</v>
      </c>
      <c r="F35" s="77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694</v>
      </c>
      <c r="X35" s="52">
        <v>40932</v>
      </c>
      <c r="Y35" s="55">
        <v>41012</v>
      </c>
      <c r="Z35" s="46" t="s">
        <v>761</v>
      </c>
      <c r="AA35" s="21">
        <v>40932</v>
      </c>
      <c r="AB35" s="21"/>
    </row>
    <row r="36" spans="1:29">
      <c r="A36" s="22">
        <v>672</v>
      </c>
      <c r="B36" s="91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776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7" t="s">
        <v>697</v>
      </c>
      <c r="AA36" s="21">
        <v>40931</v>
      </c>
    </row>
    <row r="37" spans="1:29" ht="15" customHeight="1">
      <c r="A37" s="22">
        <v>673</v>
      </c>
      <c r="B37" s="91" t="s">
        <v>58</v>
      </c>
      <c r="C37" s="19">
        <v>40868</v>
      </c>
      <c r="D37" s="19">
        <f t="shared" si="0"/>
        <v>40913</v>
      </c>
      <c r="E37" s="19">
        <v>40939</v>
      </c>
      <c r="F37" s="77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761</v>
      </c>
      <c r="AA37" s="21">
        <v>40932</v>
      </c>
    </row>
    <row r="38" spans="1:29" ht="15" customHeight="1">
      <c r="A38" s="32">
        <v>674</v>
      </c>
      <c r="B38" s="91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753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1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2770</v>
      </c>
      <c r="AA39" s="21">
        <v>40934</v>
      </c>
    </row>
    <row r="40" spans="1:29" ht="15" customHeight="1">
      <c r="A40" s="22">
        <v>676</v>
      </c>
      <c r="B40" s="91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60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761</v>
      </c>
      <c r="AA40" s="21">
        <v>40918</v>
      </c>
    </row>
    <row r="41" spans="1:29">
      <c r="A41" s="22">
        <v>677</v>
      </c>
      <c r="B41" s="91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60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763</v>
      </c>
      <c r="X41" s="52">
        <v>40920</v>
      </c>
      <c r="Y41" s="55">
        <v>41012</v>
      </c>
      <c r="Z41" s="46" t="s">
        <v>761</v>
      </c>
      <c r="AA41" s="21">
        <v>40920</v>
      </c>
      <c r="AC41" s="21"/>
    </row>
    <row r="42" spans="1:29" ht="15" customHeight="1">
      <c r="A42" s="22">
        <v>678</v>
      </c>
      <c r="B42" s="91" t="s">
        <v>68</v>
      </c>
      <c r="C42" s="19">
        <v>40868</v>
      </c>
      <c r="D42" s="19">
        <f t="shared" si="0"/>
        <v>40913</v>
      </c>
      <c r="E42" s="19">
        <v>40932</v>
      </c>
      <c r="F42" s="77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761</v>
      </c>
      <c r="AA42" s="21">
        <v>40918</v>
      </c>
    </row>
    <row r="43" spans="1:29" ht="15" customHeight="1">
      <c r="A43" s="22">
        <v>679</v>
      </c>
      <c r="B43" s="91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7" t="s">
        <v>698</v>
      </c>
      <c r="AA43" s="21">
        <v>40931</v>
      </c>
      <c r="AB43" s="21"/>
    </row>
    <row r="44" spans="1:29" s="65" customFormat="1" ht="15" customHeight="1">
      <c r="A44" s="22">
        <v>680</v>
      </c>
      <c r="B44" s="91" t="s">
        <v>72</v>
      </c>
      <c r="C44" s="19">
        <v>40868</v>
      </c>
      <c r="D44" s="19">
        <f t="shared" si="0"/>
        <v>40913</v>
      </c>
      <c r="E44" s="19">
        <v>40939</v>
      </c>
      <c r="F44" s="77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2769</v>
      </c>
      <c r="AA44" s="21">
        <v>40934</v>
      </c>
    </row>
    <row r="45" spans="1:29" ht="15" customHeight="1">
      <c r="A45" s="22">
        <v>681</v>
      </c>
      <c r="B45" s="91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60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754</v>
      </c>
      <c r="AA45" s="21">
        <v>40924</v>
      </c>
    </row>
    <row r="46" spans="1:29" ht="15" customHeight="1">
      <c r="A46" s="32">
        <v>682</v>
      </c>
      <c r="B46" s="91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753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4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60" t="s">
        <v>507</v>
      </c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2">
        <v>40927</v>
      </c>
      <c r="Z47" s="46" t="s">
        <v>761</v>
      </c>
      <c r="AA47" s="64">
        <v>40919</v>
      </c>
      <c r="AB47" s="21"/>
    </row>
    <row r="48" spans="1:29" ht="15" customHeight="1">
      <c r="A48" s="22">
        <v>684</v>
      </c>
      <c r="B48" s="91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60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2771</v>
      </c>
      <c r="AA48" s="21">
        <v>40919</v>
      </c>
    </row>
    <row r="49" spans="1:27">
      <c r="A49" s="22">
        <v>685</v>
      </c>
      <c r="B49" s="91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60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755</v>
      </c>
      <c r="AA49" s="21">
        <v>40925</v>
      </c>
    </row>
    <row r="50" spans="1:27" ht="15" customHeight="1">
      <c r="A50" s="22">
        <v>686</v>
      </c>
      <c r="B50" s="94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753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2548</v>
      </c>
      <c r="AA50" s="21">
        <v>40991</v>
      </c>
    </row>
    <row r="51" spans="1:27" ht="15" customHeight="1">
      <c r="A51" s="22">
        <v>687</v>
      </c>
      <c r="B51" s="91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60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761</v>
      </c>
      <c r="AA51" s="21">
        <v>40900</v>
      </c>
    </row>
    <row r="52" spans="1:27" ht="15" customHeight="1">
      <c r="A52" s="22">
        <v>688</v>
      </c>
      <c r="B52" s="91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753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702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1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60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756</v>
      </c>
      <c r="AA53" s="21">
        <v>40925</v>
      </c>
    </row>
    <row r="54" spans="1:27">
      <c r="A54" s="22">
        <v>690</v>
      </c>
      <c r="B54" s="91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60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760</v>
      </c>
      <c r="AA54" s="21">
        <v>40904</v>
      </c>
    </row>
    <row r="55" spans="1:27">
      <c r="A55" s="22">
        <v>691</v>
      </c>
      <c r="B55" s="91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60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2772</v>
      </c>
      <c r="Z55" s="46"/>
      <c r="AA55" s="21">
        <v>40924</v>
      </c>
    </row>
    <row r="56" spans="1:27" ht="15" customHeight="1">
      <c r="A56" s="22">
        <v>692</v>
      </c>
      <c r="B56" s="91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60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761</v>
      </c>
      <c r="AA56" s="21">
        <v>40913</v>
      </c>
    </row>
    <row r="57" spans="1:27" ht="15" customHeight="1">
      <c r="A57" s="22">
        <v>693</v>
      </c>
      <c r="B57" s="91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2769</v>
      </c>
      <c r="AA57" s="21">
        <v>40932</v>
      </c>
    </row>
    <row r="58" spans="1:27" ht="15" customHeight="1">
      <c r="A58" s="22">
        <v>694</v>
      </c>
      <c r="B58" s="91" t="s">
        <v>99</v>
      </c>
      <c r="C58" s="19">
        <v>40868</v>
      </c>
      <c r="D58" s="19">
        <f t="shared" si="0"/>
        <v>40913</v>
      </c>
      <c r="E58" s="19" t="s">
        <v>507</v>
      </c>
      <c r="F58" s="77">
        <v>40914</v>
      </c>
      <c r="G58" s="8" t="s">
        <v>776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7" t="s">
        <v>691</v>
      </c>
      <c r="AA58" s="21">
        <v>40931</v>
      </c>
    </row>
    <row r="59" spans="1:27" ht="15" customHeight="1">
      <c r="A59" s="22">
        <v>695</v>
      </c>
      <c r="B59" s="91" t="s">
        <v>101</v>
      </c>
      <c r="C59" s="19">
        <v>40868</v>
      </c>
      <c r="D59" s="19">
        <f t="shared" si="0"/>
        <v>40913</v>
      </c>
      <c r="E59" s="19">
        <v>40933</v>
      </c>
      <c r="F59" s="77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761</v>
      </c>
      <c r="AA59" s="21">
        <v>40919</v>
      </c>
    </row>
    <row r="60" spans="1:27" ht="15" customHeight="1">
      <c r="A60" s="22">
        <v>696</v>
      </c>
      <c r="B60" s="91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60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761</v>
      </c>
      <c r="AA60" s="21">
        <v>40918</v>
      </c>
    </row>
    <row r="61" spans="1:27">
      <c r="A61" s="22">
        <v>697</v>
      </c>
      <c r="B61" s="91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761</v>
      </c>
      <c r="AA61" s="21">
        <v>40934</v>
      </c>
    </row>
    <row r="62" spans="1:27">
      <c r="A62" s="22">
        <v>698</v>
      </c>
      <c r="B62" s="91" t="s">
        <v>106</v>
      </c>
      <c r="C62" s="19">
        <v>40868</v>
      </c>
      <c r="D62" s="19">
        <f t="shared" si="0"/>
        <v>40913</v>
      </c>
      <c r="E62" s="19">
        <v>40931</v>
      </c>
      <c r="F62" s="77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761</v>
      </c>
      <c r="AA62" s="21">
        <v>40921</v>
      </c>
    </row>
    <row r="63" spans="1:27" ht="15" customHeight="1">
      <c r="A63" s="22">
        <v>699</v>
      </c>
      <c r="B63" s="91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60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761</v>
      </c>
      <c r="AA63" s="21">
        <v>40921</v>
      </c>
    </row>
    <row r="64" spans="1:27" ht="15" customHeight="1">
      <c r="A64" s="22">
        <v>700</v>
      </c>
      <c r="B64" s="91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763</v>
      </c>
      <c r="X64" s="52">
        <v>40946</v>
      </c>
      <c r="Y64" s="55">
        <v>40984</v>
      </c>
      <c r="Z64" s="46" t="s">
        <v>2655</v>
      </c>
      <c r="AA64" s="21">
        <v>40946</v>
      </c>
    </row>
    <row r="65" spans="1:27">
      <c r="A65" s="22">
        <v>701</v>
      </c>
      <c r="B65" s="91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761</v>
      </c>
      <c r="AA65" s="21">
        <v>40935</v>
      </c>
    </row>
    <row r="66" spans="1:27" ht="15" customHeight="1">
      <c r="A66" s="22">
        <v>721</v>
      </c>
      <c r="B66" s="91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60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1775</v>
      </c>
      <c r="X66" s="52">
        <v>40910</v>
      </c>
      <c r="Y66" s="55">
        <v>41012</v>
      </c>
      <c r="Z66" s="46" t="s">
        <v>761</v>
      </c>
      <c r="AA66" s="21">
        <v>40911</v>
      </c>
    </row>
    <row r="67" spans="1:27" ht="15" customHeight="1">
      <c r="A67" s="32">
        <v>722</v>
      </c>
      <c r="B67" s="91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60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0">
        <v>41012</v>
      </c>
      <c r="Z67" s="46" t="s">
        <v>761</v>
      </c>
      <c r="AA67" s="21">
        <v>40905</v>
      </c>
    </row>
    <row r="68" spans="1:27" ht="15" customHeight="1">
      <c r="A68" s="32">
        <v>723</v>
      </c>
      <c r="B68" s="91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702</v>
      </c>
      <c r="X68" s="52">
        <v>40998</v>
      </c>
      <c r="Y68" s="99">
        <v>41012</v>
      </c>
      <c r="Z68" s="46" t="s">
        <v>2839</v>
      </c>
      <c r="AA68" s="21">
        <v>41002</v>
      </c>
    </row>
    <row r="69" spans="1:27" ht="15" customHeight="1">
      <c r="A69" s="8">
        <v>754</v>
      </c>
      <c r="B69" s="91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60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761</v>
      </c>
      <c r="AA69" s="21">
        <v>40918</v>
      </c>
    </row>
    <row r="70" spans="1:27" ht="15" customHeight="1">
      <c r="A70" s="34">
        <v>743</v>
      </c>
      <c r="B70" s="91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60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1775</v>
      </c>
      <c r="X70" s="52">
        <v>40899</v>
      </c>
      <c r="Y70" s="54">
        <v>40927</v>
      </c>
      <c r="Z70" s="46" t="s">
        <v>761</v>
      </c>
      <c r="AA70" s="21">
        <v>40905</v>
      </c>
    </row>
    <row r="71" spans="1:27" ht="15" customHeight="1">
      <c r="A71" s="34">
        <v>744</v>
      </c>
      <c r="B71" s="91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60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760</v>
      </c>
      <c r="AA71" s="21">
        <v>40905</v>
      </c>
    </row>
    <row r="72" spans="1:27" ht="15" customHeight="1">
      <c r="A72" s="8">
        <v>745</v>
      </c>
      <c r="B72" s="91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60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761</v>
      </c>
      <c r="AA72" s="21">
        <v>40917</v>
      </c>
    </row>
    <row r="73" spans="1:27" s="65" customFormat="1" ht="15" customHeight="1">
      <c r="A73" s="34">
        <v>746</v>
      </c>
      <c r="B73" s="91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60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1775</v>
      </c>
      <c r="X73" s="52">
        <v>40918</v>
      </c>
      <c r="Y73" s="54">
        <v>41012</v>
      </c>
      <c r="Z73" s="46" t="s">
        <v>761</v>
      </c>
      <c r="AA73" s="21">
        <v>40918</v>
      </c>
    </row>
    <row r="74" spans="1:27" ht="15" customHeight="1">
      <c r="A74" s="34">
        <v>747</v>
      </c>
      <c r="B74" s="91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60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761</v>
      </c>
      <c r="AA74" s="21">
        <v>40898</v>
      </c>
    </row>
    <row r="75" spans="1:27" ht="15" customHeight="1">
      <c r="A75" s="8">
        <v>748</v>
      </c>
      <c r="B75" s="91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60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761</v>
      </c>
      <c r="AA75" s="21">
        <v>40911</v>
      </c>
    </row>
    <row r="76" spans="1:27" ht="15" customHeight="1">
      <c r="A76" s="67">
        <v>749</v>
      </c>
      <c r="B76" s="94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60" t="s">
        <v>507</v>
      </c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1">
        <v>41012</v>
      </c>
      <c r="Z76" s="63" t="s">
        <v>761</v>
      </c>
      <c r="AA76" s="64">
        <v>40925</v>
      </c>
    </row>
    <row r="77" spans="1:27" ht="15" customHeight="1">
      <c r="A77" s="8">
        <v>750</v>
      </c>
      <c r="B77" s="91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60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761</v>
      </c>
      <c r="AA77" s="21">
        <v>40914</v>
      </c>
    </row>
    <row r="78" spans="1:27" ht="15" customHeight="1">
      <c r="A78" s="8">
        <v>751</v>
      </c>
      <c r="B78" s="91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60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760</v>
      </c>
      <c r="AA78" s="21">
        <v>40911</v>
      </c>
    </row>
    <row r="79" spans="1:27" ht="15" customHeight="1">
      <c r="A79" s="8">
        <v>752</v>
      </c>
      <c r="B79" s="91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60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761</v>
      </c>
      <c r="AA79" s="21">
        <v>40900</v>
      </c>
    </row>
    <row r="80" spans="1:27" ht="15" customHeight="1">
      <c r="A80" s="34">
        <v>753</v>
      </c>
      <c r="B80" s="91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60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1775</v>
      </c>
      <c r="X80" s="52">
        <v>40905</v>
      </c>
      <c r="Y80" s="54">
        <v>40927</v>
      </c>
      <c r="Z80" s="46" t="s">
        <v>760</v>
      </c>
      <c r="AA80" s="21">
        <v>40904</v>
      </c>
    </row>
    <row r="81" spans="1:28">
      <c r="A81" s="8">
        <v>738</v>
      </c>
      <c r="B81" s="91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60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761</v>
      </c>
      <c r="AA81" s="21">
        <v>40913</v>
      </c>
    </row>
    <row r="82" spans="1:28">
      <c r="A82" s="8">
        <v>737</v>
      </c>
      <c r="B82" s="91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60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761</v>
      </c>
      <c r="AA82" s="21">
        <v>40917</v>
      </c>
    </row>
    <row r="83" spans="1:28" ht="15" customHeight="1">
      <c r="A83" s="8">
        <v>736</v>
      </c>
      <c r="B83" s="91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60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763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1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761</v>
      </c>
      <c r="AA84" s="21">
        <v>40934</v>
      </c>
    </row>
    <row r="85" spans="1:28" ht="15" customHeight="1">
      <c r="A85" s="8">
        <v>734</v>
      </c>
      <c r="B85" s="91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2656</v>
      </c>
      <c r="AA85" s="21">
        <v>40942</v>
      </c>
    </row>
    <row r="86" spans="1:28" s="65" customFormat="1" ht="15" customHeight="1">
      <c r="A86" s="8">
        <v>733</v>
      </c>
      <c r="B86" s="91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3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1775</v>
      </c>
      <c r="X86" s="52">
        <v>40921</v>
      </c>
      <c r="Y86" s="54">
        <v>41012</v>
      </c>
      <c r="Z86" s="9" t="s">
        <v>761</v>
      </c>
      <c r="AA86" s="21">
        <v>40921</v>
      </c>
    </row>
    <row r="87" spans="1:28" ht="15" customHeight="1">
      <c r="A87" s="8">
        <v>730</v>
      </c>
      <c r="B87" s="91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60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1775</v>
      </c>
      <c r="X87" s="52">
        <v>40913</v>
      </c>
      <c r="Y87" s="55">
        <v>40927</v>
      </c>
      <c r="Z87" s="46" t="s">
        <v>759</v>
      </c>
      <c r="AA87" s="21">
        <v>40913</v>
      </c>
    </row>
    <row r="88" spans="1:28">
      <c r="A88" s="8">
        <v>729</v>
      </c>
      <c r="B88" s="91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60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758</v>
      </c>
      <c r="AA88" s="21">
        <v>40925</v>
      </c>
    </row>
    <row r="89" spans="1:28" ht="15" customHeight="1">
      <c r="A89" s="57">
        <v>728</v>
      </c>
      <c r="B89" s="94" t="s">
        <v>153</v>
      </c>
      <c r="C89" s="19">
        <v>40868</v>
      </c>
      <c r="D89" s="19">
        <f t="shared" si="3"/>
        <v>40913</v>
      </c>
      <c r="E89" s="19">
        <v>40939</v>
      </c>
      <c r="F89" s="77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2">
        <v>41012</v>
      </c>
      <c r="Z89" s="46" t="s">
        <v>761</v>
      </c>
      <c r="AA89" s="64">
        <v>40928</v>
      </c>
      <c r="AB89" s="21"/>
    </row>
    <row r="90" spans="1:28" ht="15" customHeight="1">
      <c r="A90" s="8">
        <v>727</v>
      </c>
      <c r="B90" s="91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60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757</v>
      </c>
      <c r="AA90" s="21">
        <v>40904</v>
      </c>
    </row>
    <row r="91" spans="1:28">
      <c r="A91" s="8">
        <v>726</v>
      </c>
      <c r="B91" s="91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761</v>
      </c>
      <c r="AA91" s="21">
        <v>40932</v>
      </c>
    </row>
    <row r="92" spans="1:28">
      <c r="A92" s="34">
        <v>725</v>
      </c>
      <c r="B92" s="91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753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1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7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761</v>
      </c>
      <c r="AA93" s="21">
        <v>40920</v>
      </c>
    </row>
    <row r="94" spans="1:28">
      <c r="A94" s="34">
        <v>735</v>
      </c>
      <c r="B94" s="91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>
      <c r="A95" s="32">
        <v>775</v>
      </c>
      <c r="B95" s="94" t="s">
        <v>705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60" t="s">
        <v>507</v>
      </c>
      <c r="G95" s="8" t="s">
        <v>525</v>
      </c>
      <c r="H95" s="57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700</v>
      </c>
      <c r="X95" s="52">
        <v>40991</v>
      </c>
      <c r="Y95" s="99">
        <v>41012</v>
      </c>
      <c r="Z95" s="46" t="s">
        <v>761</v>
      </c>
      <c r="AA95" s="21">
        <v>40991</v>
      </c>
      <c r="AB95" s="21"/>
    </row>
    <row r="96" spans="1:28">
      <c r="A96" s="32">
        <v>776</v>
      </c>
      <c r="B96" s="91" t="s">
        <v>707</v>
      </c>
      <c r="C96" s="19">
        <v>40938</v>
      </c>
      <c r="D96" s="19">
        <f t="shared" si="3"/>
        <v>40983</v>
      </c>
      <c r="E96" s="19">
        <f t="shared" si="4"/>
        <v>40998</v>
      </c>
      <c r="F96" s="60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2657</v>
      </c>
      <c r="AA96" s="21">
        <v>40946</v>
      </c>
    </row>
    <row r="97" spans="1:28">
      <c r="A97" s="32">
        <v>777</v>
      </c>
      <c r="B97" s="91" t="s">
        <v>709</v>
      </c>
      <c r="C97" s="19">
        <v>40938</v>
      </c>
      <c r="D97" s="19">
        <f t="shared" si="3"/>
        <v>40983</v>
      </c>
      <c r="E97" s="19">
        <f t="shared" si="4"/>
        <v>40998</v>
      </c>
      <c r="F97" s="60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763</v>
      </c>
      <c r="X97" s="52">
        <v>40954</v>
      </c>
      <c r="Y97" s="54">
        <v>40984</v>
      </c>
      <c r="Z97" s="46" t="s">
        <v>761</v>
      </c>
      <c r="AA97" s="21">
        <v>40954</v>
      </c>
    </row>
    <row r="98" spans="1:28">
      <c r="A98" s="32">
        <v>778</v>
      </c>
      <c r="B98" s="91" t="s">
        <v>711</v>
      </c>
      <c r="C98" s="19">
        <v>40938</v>
      </c>
      <c r="D98" s="19">
        <f t="shared" si="3"/>
        <v>40983</v>
      </c>
      <c r="E98" s="19">
        <f t="shared" si="4"/>
        <v>40998</v>
      </c>
      <c r="F98" s="77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975</v>
      </c>
      <c r="X98" s="52">
        <v>40980</v>
      </c>
      <c r="Y98" s="54"/>
      <c r="Z98" s="46"/>
      <c r="AA98" s="21">
        <v>40980</v>
      </c>
    </row>
    <row r="99" spans="1:28">
      <c r="A99" s="32">
        <v>779</v>
      </c>
      <c r="B99" s="91" t="s">
        <v>713</v>
      </c>
      <c r="C99" s="19">
        <v>40938</v>
      </c>
      <c r="D99" s="19">
        <f t="shared" si="3"/>
        <v>40983</v>
      </c>
      <c r="E99" s="19">
        <f t="shared" si="4"/>
        <v>40998</v>
      </c>
      <c r="F99" s="60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763</v>
      </c>
      <c r="X99" s="52">
        <v>40947</v>
      </c>
      <c r="Y99" s="54">
        <v>40984</v>
      </c>
      <c r="Z99" s="46" t="s">
        <v>761</v>
      </c>
      <c r="AA99" s="21">
        <v>40947</v>
      </c>
    </row>
    <row r="100" spans="1:28">
      <c r="A100" s="32">
        <v>780</v>
      </c>
      <c r="B100" s="91" t="s">
        <v>715</v>
      </c>
      <c r="C100" s="19">
        <v>40938</v>
      </c>
      <c r="D100" s="19">
        <f t="shared" si="3"/>
        <v>40983</v>
      </c>
      <c r="E100" s="19">
        <f t="shared" si="4"/>
        <v>40998</v>
      </c>
      <c r="F100" s="60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755</v>
      </c>
      <c r="AA100" s="21">
        <v>40947</v>
      </c>
      <c r="AB100" s="21"/>
    </row>
    <row r="101" spans="1:28">
      <c r="A101" s="32">
        <v>781</v>
      </c>
      <c r="B101" s="91" t="s">
        <v>717</v>
      </c>
      <c r="C101" s="19">
        <v>40938</v>
      </c>
      <c r="D101" s="19">
        <f t="shared" si="3"/>
        <v>40983</v>
      </c>
      <c r="E101" s="19">
        <f t="shared" si="4"/>
        <v>40998</v>
      </c>
      <c r="F101" s="60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3301</v>
      </c>
      <c r="X101" s="52">
        <v>40948</v>
      </c>
      <c r="Y101" s="54">
        <v>40984</v>
      </c>
      <c r="Z101" s="46" t="s">
        <v>755</v>
      </c>
      <c r="AA101" s="21">
        <v>40917</v>
      </c>
    </row>
    <row r="102" spans="1:28">
      <c r="A102" s="56">
        <v>782</v>
      </c>
      <c r="B102" s="91" t="s">
        <v>719</v>
      </c>
      <c r="C102" s="19">
        <v>40938</v>
      </c>
      <c r="D102" s="19">
        <f t="shared" si="3"/>
        <v>40983</v>
      </c>
      <c r="E102" s="19">
        <f t="shared" si="4"/>
        <v>40998</v>
      </c>
      <c r="F102" s="60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2775</v>
      </c>
      <c r="X102" s="52">
        <v>41010</v>
      </c>
      <c r="Y102" s="54"/>
      <c r="Z102" s="46" t="s">
        <v>2833</v>
      </c>
      <c r="AA102" s="21">
        <v>41010</v>
      </c>
      <c r="AB102" s="21"/>
    </row>
    <row r="103" spans="1:28">
      <c r="A103" s="32">
        <v>783</v>
      </c>
      <c r="B103" s="91" t="s">
        <v>721</v>
      </c>
      <c r="C103" s="19">
        <v>40938</v>
      </c>
      <c r="D103" s="19">
        <f t="shared" si="3"/>
        <v>40983</v>
      </c>
      <c r="E103" s="19">
        <f t="shared" si="4"/>
        <v>40998</v>
      </c>
      <c r="F103" s="60" t="s">
        <v>507</v>
      </c>
      <c r="G103" s="8" t="s">
        <v>525</v>
      </c>
      <c r="H103" s="57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495</v>
      </c>
      <c r="X103" s="52">
        <v>40989</v>
      </c>
      <c r="Y103" s="99">
        <v>41012</v>
      </c>
      <c r="Z103" s="46" t="s">
        <v>761</v>
      </c>
      <c r="AA103" s="21">
        <v>40989</v>
      </c>
    </row>
    <row r="104" spans="1:28">
      <c r="A104" s="32">
        <v>784</v>
      </c>
      <c r="B104" s="91" t="s">
        <v>723</v>
      </c>
      <c r="C104" s="19">
        <v>40938</v>
      </c>
      <c r="D104" s="19">
        <f t="shared" si="3"/>
        <v>40983</v>
      </c>
      <c r="E104" s="19">
        <f t="shared" si="4"/>
        <v>40998</v>
      </c>
      <c r="F104" s="60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761</v>
      </c>
      <c r="AA104" s="21">
        <v>40946</v>
      </c>
    </row>
    <row r="105" spans="1:28">
      <c r="A105" s="32">
        <v>785</v>
      </c>
      <c r="B105" s="91" t="s">
        <v>725</v>
      </c>
      <c r="C105" s="19">
        <v>40938</v>
      </c>
      <c r="D105" s="19">
        <f t="shared" si="3"/>
        <v>40983</v>
      </c>
      <c r="E105" s="19" t="s">
        <v>507</v>
      </c>
      <c r="F105" s="77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700</v>
      </c>
      <c r="X105" s="52">
        <v>40988</v>
      </c>
      <c r="Y105" s="99">
        <v>41012</v>
      </c>
      <c r="Z105" s="46" t="s">
        <v>761</v>
      </c>
      <c r="AA105" s="21">
        <v>40988</v>
      </c>
    </row>
    <row r="106" spans="1:28">
      <c r="A106" s="32">
        <v>774</v>
      </c>
      <c r="B106" s="91" t="s">
        <v>727</v>
      </c>
      <c r="C106" s="19">
        <v>40938</v>
      </c>
      <c r="D106" s="19">
        <f t="shared" si="3"/>
        <v>40983</v>
      </c>
      <c r="E106" s="19">
        <f>C106+60</f>
        <v>40998</v>
      </c>
      <c r="F106" s="60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975</v>
      </c>
      <c r="X106" s="52">
        <v>40952</v>
      </c>
      <c r="Y106" s="54"/>
      <c r="Z106" s="46"/>
      <c r="AA106" s="21">
        <v>40952</v>
      </c>
    </row>
    <row r="107" spans="1:28">
      <c r="A107" s="32">
        <v>786</v>
      </c>
      <c r="B107" s="107" t="s">
        <v>795</v>
      </c>
      <c r="C107" s="19">
        <v>40948</v>
      </c>
      <c r="D107" s="19">
        <f t="shared" si="3"/>
        <v>40993</v>
      </c>
      <c r="E107" s="19" t="s">
        <v>507</v>
      </c>
      <c r="F107" s="77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>
      <c r="A108" s="32">
        <v>797</v>
      </c>
      <c r="B108" s="91" t="s">
        <v>797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8" t="s">
        <v>1550</v>
      </c>
    </row>
    <row r="109" spans="1:28">
      <c r="A109" s="32">
        <v>798</v>
      </c>
      <c r="B109" s="91" t="s">
        <v>799</v>
      </c>
      <c r="C109" s="19">
        <v>40948</v>
      </c>
      <c r="D109" s="19">
        <f t="shared" si="3"/>
        <v>40993</v>
      </c>
      <c r="E109" s="19" t="s">
        <v>507</v>
      </c>
      <c r="F109" s="77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999</v>
      </c>
      <c r="AA109" s="21">
        <v>40952</v>
      </c>
    </row>
    <row r="110" spans="1:28">
      <c r="A110" s="32">
        <v>802</v>
      </c>
      <c r="B110" s="108" t="s">
        <v>801</v>
      </c>
      <c r="C110" s="19">
        <v>40948</v>
      </c>
      <c r="D110" s="19">
        <f t="shared" si="3"/>
        <v>40993</v>
      </c>
      <c r="E110" s="19">
        <f>C110+60</f>
        <v>41008</v>
      </c>
      <c r="F110" s="60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1433</v>
      </c>
      <c r="X110" s="52">
        <v>40968</v>
      </c>
      <c r="Y110" s="54">
        <v>40984</v>
      </c>
      <c r="Z110" s="46" t="s">
        <v>761</v>
      </c>
      <c r="AA110" s="21">
        <v>40968</v>
      </c>
    </row>
    <row r="111" spans="1:28">
      <c r="A111" s="32">
        <v>805</v>
      </c>
      <c r="B111" s="91" t="s">
        <v>803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8" t="s">
        <v>1550</v>
      </c>
    </row>
    <row r="112" spans="1:28" s="76" customFormat="1">
      <c r="A112" s="32">
        <v>806</v>
      </c>
      <c r="B112" s="91" t="s">
        <v>805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1775</v>
      </c>
      <c r="X112" s="52">
        <v>40998</v>
      </c>
      <c r="Y112" s="54"/>
      <c r="Z112" s="46"/>
      <c r="AA112" s="21">
        <v>41002</v>
      </c>
    </row>
    <row r="113" spans="1:28" s="76" customFormat="1">
      <c r="A113" s="32">
        <v>807</v>
      </c>
      <c r="B113" s="91" t="s">
        <v>807</v>
      </c>
      <c r="C113" s="19">
        <v>40948</v>
      </c>
      <c r="D113" s="19">
        <f t="shared" si="3"/>
        <v>40993</v>
      </c>
      <c r="E113" s="19" t="s">
        <v>507</v>
      </c>
      <c r="F113" s="77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998</v>
      </c>
      <c r="AA113" s="21">
        <v>40952</v>
      </c>
    </row>
    <row r="114" spans="1:28" s="76" customFormat="1">
      <c r="A114" s="32">
        <v>809</v>
      </c>
      <c r="B114" s="91" t="s">
        <v>809</v>
      </c>
      <c r="C114" s="19">
        <v>40948</v>
      </c>
      <c r="D114" s="19">
        <f t="shared" si="3"/>
        <v>40993</v>
      </c>
      <c r="E114" s="19">
        <f>C114+60</f>
        <v>41008</v>
      </c>
      <c r="F114" s="77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761</v>
      </c>
      <c r="AA114" s="21">
        <v>40968</v>
      </c>
    </row>
    <row r="115" spans="1:28" s="76" customFormat="1">
      <c r="A115" s="32">
        <v>811</v>
      </c>
      <c r="B115" s="91" t="s">
        <v>811</v>
      </c>
      <c r="C115" s="19">
        <v>40948</v>
      </c>
      <c r="D115" s="19">
        <f t="shared" si="3"/>
        <v>40993</v>
      </c>
      <c r="E115" s="19">
        <f>C115+60</f>
        <v>41008</v>
      </c>
      <c r="F115" s="60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761</v>
      </c>
      <c r="AA115" s="21">
        <v>40968</v>
      </c>
    </row>
    <row r="116" spans="1:28" s="76" customFormat="1">
      <c r="A116" s="32">
        <v>813</v>
      </c>
      <c r="B116" s="91" t="s">
        <v>813</v>
      </c>
      <c r="C116" s="19">
        <v>40948</v>
      </c>
      <c r="D116" s="19">
        <f t="shared" si="3"/>
        <v>40993</v>
      </c>
      <c r="E116" s="19">
        <f>C116+60</f>
        <v>41008</v>
      </c>
      <c r="F116" s="60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761</v>
      </c>
      <c r="AA116" s="21">
        <v>40954</v>
      </c>
    </row>
    <row r="117" spans="1:28" s="76" customFormat="1">
      <c r="A117" s="32">
        <v>815</v>
      </c>
      <c r="B117" s="91" t="s">
        <v>815</v>
      </c>
      <c r="C117" s="19">
        <v>40948</v>
      </c>
      <c r="D117" s="19">
        <f t="shared" si="3"/>
        <v>40993</v>
      </c>
      <c r="E117" s="19">
        <f>C117+60</f>
        <v>41008</v>
      </c>
      <c r="F117" s="60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760</v>
      </c>
      <c r="AA117" s="21">
        <v>40966</v>
      </c>
    </row>
    <row r="118" spans="1:28" s="76" customFormat="1">
      <c r="A118" s="32">
        <v>817</v>
      </c>
      <c r="B118" s="91" t="s">
        <v>817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8" t="s">
        <v>2821</v>
      </c>
      <c r="AA118" s="21"/>
    </row>
    <row r="119" spans="1:28" s="76" customFormat="1">
      <c r="A119" s="32">
        <v>828</v>
      </c>
      <c r="B119" s="91" t="s">
        <v>819</v>
      </c>
      <c r="C119" s="19">
        <v>40948</v>
      </c>
      <c r="D119" s="19">
        <f t="shared" si="3"/>
        <v>40993</v>
      </c>
      <c r="E119" s="19" t="s">
        <v>507</v>
      </c>
      <c r="F119" s="77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998</v>
      </c>
      <c r="AA119" s="21">
        <v>40952</v>
      </c>
      <c r="AB119" s="21"/>
    </row>
    <row r="120" spans="1:28" s="76" customFormat="1">
      <c r="A120" s="32">
        <v>830</v>
      </c>
      <c r="B120" s="91" t="s">
        <v>821</v>
      </c>
      <c r="C120" s="19">
        <v>40948</v>
      </c>
      <c r="D120" s="19">
        <f t="shared" si="3"/>
        <v>40993</v>
      </c>
      <c r="E120" s="19" t="s">
        <v>507</v>
      </c>
      <c r="F120" s="77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998</v>
      </c>
      <c r="AA120" s="21">
        <v>40952</v>
      </c>
    </row>
    <row r="121" spans="1:28" s="76" customFormat="1">
      <c r="A121" s="32">
        <v>787</v>
      </c>
      <c r="B121" s="91" t="s">
        <v>823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8" t="s">
        <v>1550</v>
      </c>
      <c r="AA121" s="21"/>
    </row>
    <row r="122" spans="1:28" s="76" customFormat="1">
      <c r="A122" s="32">
        <v>788</v>
      </c>
      <c r="B122" s="91" t="s">
        <v>825</v>
      </c>
      <c r="C122" s="19">
        <v>40948</v>
      </c>
      <c r="D122" s="19">
        <f t="shared" si="3"/>
        <v>40993</v>
      </c>
      <c r="E122" s="19">
        <f>C122+60</f>
        <v>41008</v>
      </c>
      <c r="F122" s="60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700</v>
      </c>
      <c r="X122" s="52">
        <v>40975</v>
      </c>
      <c r="Y122" s="99">
        <v>41012</v>
      </c>
      <c r="Z122" s="46" t="s">
        <v>761</v>
      </c>
      <c r="AA122" s="21">
        <v>40975</v>
      </c>
    </row>
    <row r="123" spans="1:28" s="76" customFormat="1">
      <c r="A123" s="32">
        <v>789</v>
      </c>
      <c r="B123" s="91" t="s">
        <v>827</v>
      </c>
      <c r="C123" s="19">
        <v>40948</v>
      </c>
      <c r="D123" s="19">
        <f t="shared" si="3"/>
        <v>40993</v>
      </c>
      <c r="E123" s="19">
        <f>C123+60</f>
        <v>41008</v>
      </c>
      <c r="F123" s="60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763</v>
      </c>
      <c r="X123" s="52">
        <v>40966</v>
      </c>
      <c r="Y123" s="54"/>
      <c r="Z123" s="46"/>
      <c r="AA123" s="21">
        <v>40966</v>
      </c>
    </row>
    <row r="124" spans="1:28" s="76" customFormat="1">
      <c r="A124" s="32">
        <v>790</v>
      </c>
      <c r="B124" s="91" t="s">
        <v>829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8" t="s">
        <v>1550</v>
      </c>
      <c r="AA124" s="21"/>
      <c r="AB124" s="21"/>
    </row>
    <row r="125" spans="1:28" s="76" customFormat="1">
      <c r="A125" s="32">
        <v>791</v>
      </c>
      <c r="B125" s="91" t="s">
        <v>831</v>
      </c>
      <c r="C125" s="19">
        <v>40948</v>
      </c>
      <c r="D125" s="19">
        <f t="shared" si="3"/>
        <v>40993</v>
      </c>
      <c r="E125" s="19">
        <f>C125+60</f>
        <v>41008</v>
      </c>
      <c r="F125" s="60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761</v>
      </c>
      <c r="AA125" s="21">
        <v>40963</v>
      </c>
    </row>
    <row r="126" spans="1:28" s="76" customFormat="1">
      <c r="A126" s="32">
        <v>792</v>
      </c>
      <c r="B126" s="91" t="s">
        <v>833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776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8" t="s">
        <v>1551</v>
      </c>
      <c r="AA126" s="21"/>
    </row>
    <row r="127" spans="1:28" s="76" customFormat="1">
      <c r="A127" s="32">
        <v>793</v>
      </c>
      <c r="B127" s="91" t="s">
        <v>835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495</v>
      </c>
      <c r="X127" s="52">
        <v>40988</v>
      </c>
      <c r="Y127" s="54"/>
      <c r="Z127" s="88"/>
      <c r="AA127" s="21">
        <v>40988</v>
      </c>
    </row>
    <row r="128" spans="1:28" s="76" customFormat="1">
      <c r="A128" s="32">
        <v>794</v>
      </c>
      <c r="B128" s="91" t="s">
        <v>837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8" t="s">
        <v>2821</v>
      </c>
      <c r="AA128" s="21"/>
    </row>
    <row r="129" spans="1:28" s="76" customFormat="1">
      <c r="A129" s="32">
        <v>795</v>
      </c>
      <c r="B129" s="91" t="s">
        <v>839</v>
      </c>
      <c r="C129" s="19">
        <v>40948</v>
      </c>
      <c r="D129" s="19">
        <f t="shared" si="3"/>
        <v>40993</v>
      </c>
      <c r="E129" s="19">
        <f>C129+60</f>
        <v>41008</v>
      </c>
      <c r="F129" s="60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761</v>
      </c>
      <c r="AA129" s="21">
        <v>40968</v>
      </c>
      <c r="AB129" s="21"/>
    </row>
    <row r="130" spans="1:28" s="76" customFormat="1">
      <c r="A130" s="32">
        <v>796</v>
      </c>
      <c r="B130" s="91" t="s">
        <v>841</v>
      </c>
      <c r="C130" s="19">
        <v>40948</v>
      </c>
      <c r="D130" s="19">
        <f t="shared" si="3"/>
        <v>40993</v>
      </c>
      <c r="E130" s="19">
        <f>C130+60</f>
        <v>41008</v>
      </c>
      <c r="F130" s="60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1775</v>
      </c>
      <c r="X130" s="52">
        <v>40963</v>
      </c>
      <c r="Y130" s="54">
        <v>40984</v>
      </c>
      <c r="Z130" s="46" t="s">
        <v>761</v>
      </c>
      <c r="AA130" s="21">
        <v>40963</v>
      </c>
      <c r="AB130" s="21"/>
    </row>
    <row r="131" spans="1:28" s="76" customFormat="1">
      <c r="A131" s="32">
        <v>819</v>
      </c>
      <c r="B131" s="91" t="s">
        <v>843</v>
      </c>
      <c r="C131" s="19">
        <v>40948</v>
      </c>
      <c r="D131" s="19">
        <f t="shared" si="3"/>
        <v>40993</v>
      </c>
      <c r="E131" s="19">
        <f>C131+60</f>
        <v>41008</v>
      </c>
      <c r="F131" s="60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2766</v>
      </c>
      <c r="AA131" s="21">
        <v>40977</v>
      </c>
    </row>
    <row r="132" spans="1:28" s="76" customFormat="1">
      <c r="A132" s="32">
        <v>799</v>
      </c>
      <c r="B132" s="91" t="s">
        <v>895</v>
      </c>
      <c r="C132" s="19">
        <v>40949</v>
      </c>
      <c r="D132" s="19">
        <f t="shared" si="3"/>
        <v>40994</v>
      </c>
      <c r="E132" s="19">
        <f>C132+60</f>
        <v>41009</v>
      </c>
      <c r="F132" s="60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>
      <c r="A133" s="32">
        <v>800</v>
      </c>
      <c r="B133" s="91" t="s">
        <v>897</v>
      </c>
      <c r="C133" s="19">
        <v>40949</v>
      </c>
      <c r="D133" s="19">
        <f t="shared" si="3"/>
        <v>40994</v>
      </c>
      <c r="E133" s="19">
        <f>C133+60</f>
        <v>41009</v>
      </c>
      <c r="F133" s="60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763</v>
      </c>
      <c r="X133" s="52">
        <v>40982</v>
      </c>
      <c r="Y133" s="54"/>
      <c r="Z133" s="46"/>
      <c r="AA133" s="21">
        <v>40982</v>
      </c>
    </row>
    <row r="134" spans="1:28" s="76" customFormat="1">
      <c r="A134" s="32">
        <v>801</v>
      </c>
      <c r="B134" s="91" t="s">
        <v>899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8" t="s">
        <v>1552</v>
      </c>
      <c r="AA134" s="21"/>
      <c r="AB134" s="21"/>
    </row>
    <row r="135" spans="1:28" s="76" customFormat="1">
      <c r="A135" s="32">
        <v>803</v>
      </c>
      <c r="B135" s="91" t="s">
        <v>901</v>
      </c>
      <c r="C135" s="19">
        <v>40949</v>
      </c>
      <c r="D135" s="19">
        <f t="shared" si="5"/>
        <v>40994</v>
      </c>
      <c r="E135" s="19">
        <f>C135+60</f>
        <v>41009</v>
      </c>
      <c r="F135" s="60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3301</v>
      </c>
      <c r="X135" s="52">
        <v>40969</v>
      </c>
      <c r="Y135" s="54"/>
      <c r="Z135" s="46"/>
      <c r="AA135" s="21">
        <v>40969</v>
      </c>
    </row>
    <row r="136" spans="1:28" s="76" customFormat="1">
      <c r="A136" s="32">
        <v>804</v>
      </c>
      <c r="B136" s="91" t="s">
        <v>903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8" t="s">
        <v>1552</v>
      </c>
      <c r="AA136" s="21"/>
    </row>
    <row r="137" spans="1:28" s="76" customFormat="1">
      <c r="A137" s="32">
        <v>808</v>
      </c>
      <c r="B137" s="91" t="s">
        <v>905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1775</v>
      </c>
      <c r="X137" s="52">
        <v>40988</v>
      </c>
      <c r="Y137" s="54"/>
      <c r="Z137" s="88"/>
      <c r="AA137" s="21">
        <v>40988</v>
      </c>
    </row>
    <row r="138" spans="1:28" s="76" customFormat="1">
      <c r="A138" s="32">
        <v>810</v>
      </c>
      <c r="B138" s="91" t="s">
        <v>907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8" t="s">
        <v>1550</v>
      </c>
      <c r="AA138" s="21"/>
      <c r="AB138" s="21"/>
    </row>
    <row r="139" spans="1:28" s="76" customFormat="1">
      <c r="A139" s="32">
        <v>812</v>
      </c>
      <c r="B139" s="91" t="s">
        <v>909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8" t="s">
        <v>1550</v>
      </c>
      <c r="AA139" s="21"/>
      <c r="AB139" s="21"/>
    </row>
    <row r="140" spans="1:28" s="76" customFormat="1">
      <c r="A140" s="32">
        <v>814</v>
      </c>
      <c r="B140" s="91" t="s">
        <v>911</v>
      </c>
      <c r="C140" s="19">
        <v>40949</v>
      </c>
      <c r="D140" s="19">
        <f t="shared" si="5"/>
        <v>40994</v>
      </c>
      <c r="E140" s="19">
        <f>C140+60</f>
        <v>41009</v>
      </c>
      <c r="F140" s="60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761</v>
      </c>
      <c r="AA140" s="21">
        <v>40956</v>
      </c>
    </row>
    <row r="141" spans="1:28" s="76" customFormat="1">
      <c r="A141" s="32">
        <v>816</v>
      </c>
      <c r="B141" s="91" t="s">
        <v>913</v>
      </c>
      <c r="C141" s="19">
        <v>40949</v>
      </c>
      <c r="D141" s="19">
        <f t="shared" si="5"/>
        <v>40994</v>
      </c>
      <c r="E141" s="19">
        <f>C141+60</f>
        <v>41009</v>
      </c>
      <c r="F141" s="60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1530</v>
      </c>
      <c r="X141" s="52">
        <v>40974</v>
      </c>
      <c r="Y141" s="54"/>
      <c r="Z141" s="46"/>
      <c r="AA141" s="21">
        <v>40974</v>
      </c>
    </row>
    <row r="142" spans="1:28" s="76" customFormat="1">
      <c r="A142" s="32">
        <v>820</v>
      </c>
      <c r="B142" s="91" t="s">
        <v>915</v>
      </c>
      <c r="C142" s="19">
        <v>40949</v>
      </c>
      <c r="D142" s="19">
        <f t="shared" si="5"/>
        <v>40994</v>
      </c>
      <c r="E142" s="19">
        <f>C142+60</f>
        <v>41009</v>
      </c>
      <c r="F142" s="60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2767</v>
      </c>
      <c r="AA142" s="21">
        <v>40969</v>
      </c>
      <c r="AB142" s="21"/>
    </row>
    <row r="143" spans="1:28" s="76" customFormat="1">
      <c r="A143" s="32">
        <v>821</v>
      </c>
      <c r="B143" s="91" t="s">
        <v>917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8" t="s">
        <v>2821</v>
      </c>
      <c r="AA143" s="21"/>
    </row>
    <row r="144" spans="1:28" s="76" customFormat="1">
      <c r="A144" s="32">
        <v>822</v>
      </c>
      <c r="B144" s="91" t="s">
        <v>919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8" t="s">
        <v>1550</v>
      </c>
      <c r="AA144" s="21"/>
    </row>
    <row r="145" spans="1:28" s="76" customFormat="1">
      <c r="A145" s="32">
        <v>823</v>
      </c>
      <c r="B145" s="91" t="s">
        <v>921</v>
      </c>
      <c r="C145" s="19">
        <v>40949</v>
      </c>
      <c r="D145" s="19">
        <f t="shared" si="5"/>
        <v>40994</v>
      </c>
      <c r="E145" s="19">
        <f>C145+60</f>
        <v>41009</v>
      </c>
      <c r="F145" s="60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>
      <c r="A146" s="32">
        <v>824</v>
      </c>
      <c r="B146" s="91" t="s">
        <v>923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8" t="s">
        <v>2821</v>
      </c>
      <c r="AA146" s="21"/>
    </row>
    <row r="147" spans="1:28" s="76" customFormat="1">
      <c r="A147" s="32">
        <v>825</v>
      </c>
      <c r="B147" s="91" t="s">
        <v>925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8" t="s">
        <v>2821</v>
      </c>
      <c r="AA147" s="21"/>
    </row>
    <row r="148" spans="1:28" s="76" customFormat="1">
      <c r="A148" s="32">
        <v>826</v>
      </c>
      <c r="B148" s="91" t="s">
        <v>927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8" t="s">
        <v>1551</v>
      </c>
      <c r="AA148" s="21"/>
    </row>
    <row r="149" spans="1:28" s="76" customFormat="1">
      <c r="A149" s="32">
        <v>827</v>
      </c>
      <c r="B149" s="91" t="s">
        <v>929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776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8" t="s">
        <v>1551</v>
      </c>
      <c r="AA149" s="21"/>
    </row>
    <row r="150" spans="1:28" s="76" customFormat="1">
      <c r="A150" s="32">
        <v>829</v>
      </c>
      <c r="B150" s="91" t="s">
        <v>931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8" t="s">
        <v>1550</v>
      </c>
      <c r="AA150" s="21"/>
      <c r="AB150" s="21"/>
    </row>
    <row r="151" spans="1:28" s="76" customFormat="1">
      <c r="A151" s="32">
        <v>831</v>
      </c>
      <c r="B151" s="91" t="s">
        <v>933</v>
      </c>
      <c r="C151" s="19">
        <v>40949</v>
      </c>
      <c r="D151" s="19">
        <f t="shared" si="5"/>
        <v>40994</v>
      </c>
      <c r="E151" s="19">
        <f>C151+60</f>
        <v>41009</v>
      </c>
      <c r="F151" s="60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2768</v>
      </c>
      <c r="AA151" s="21">
        <v>40966</v>
      </c>
    </row>
    <row r="152" spans="1:28" s="76" customFormat="1">
      <c r="A152" s="32">
        <v>842</v>
      </c>
      <c r="B152" s="91" t="s">
        <v>1000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8" t="s">
        <v>1553</v>
      </c>
      <c r="AA152" s="21"/>
    </row>
    <row r="153" spans="1:28" s="76" customFormat="1">
      <c r="A153" s="32">
        <v>849</v>
      </c>
      <c r="B153" s="91" t="s">
        <v>1001</v>
      </c>
      <c r="C153" s="19">
        <v>40952</v>
      </c>
      <c r="D153" s="19">
        <f t="shared" si="5"/>
        <v>40997</v>
      </c>
      <c r="E153" s="19">
        <f>C153+60</f>
        <v>41012</v>
      </c>
      <c r="F153" s="60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>
      <c r="A154" s="32">
        <v>855</v>
      </c>
      <c r="B154" s="91" t="s">
        <v>1002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2365</v>
      </c>
      <c r="AA154" s="21">
        <v>40984</v>
      </c>
    </row>
    <row r="155" spans="1:28" s="76" customFormat="1">
      <c r="A155" s="32">
        <v>863</v>
      </c>
      <c r="B155" s="91" t="s">
        <v>1003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8" t="s">
        <v>1551</v>
      </c>
      <c r="AA155" s="21"/>
    </row>
    <row r="156" spans="1:28" s="76" customFormat="1">
      <c r="A156" s="32">
        <v>834</v>
      </c>
      <c r="B156" s="91" t="s">
        <v>1004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8" t="s">
        <v>1550</v>
      </c>
      <c r="AA156" s="21"/>
    </row>
    <row r="157" spans="1:28" s="76" customFormat="1">
      <c r="A157" s="32">
        <v>843</v>
      </c>
      <c r="B157" s="91" t="s">
        <v>1005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2354</v>
      </c>
      <c r="AA157" s="21">
        <v>40983</v>
      </c>
    </row>
    <row r="158" spans="1:28" s="76" customFormat="1">
      <c r="A158" s="32">
        <v>851</v>
      </c>
      <c r="B158" s="91" t="s">
        <v>1006</v>
      </c>
      <c r="C158" s="19">
        <v>40952</v>
      </c>
      <c r="D158" s="19">
        <f t="shared" si="5"/>
        <v>40997</v>
      </c>
      <c r="E158" s="19">
        <f>C158+60</f>
        <v>41012</v>
      </c>
      <c r="F158" s="60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1196</v>
      </c>
      <c r="X158" s="52">
        <v>40956</v>
      </c>
      <c r="Y158" s="54">
        <v>40984</v>
      </c>
      <c r="Z158" s="46" t="s">
        <v>761</v>
      </c>
      <c r="AA158" s="21">
        <v>40956</v>
      </c>
      <c r="AB158" s="21"/>
    </row>
    <row r="159" spans="1:28" s="76" customFormat="1">
      <c r="A159" s="32">
        <v>857</v>
      </c>
      <c r="B159" s="91" t="s">
        <v>1007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8" t="s">
        <v>2821</v>
      </c>
      <c r="AA159" s="21"/>
    </row>
    <row r="160" spans="1:28" s="76" customFormat="1">
      <c r="A160" s="32">
        <v>865</v>
      </c>
      <c r="B160" s="91" t="s">
        <v>1008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8" t="s">
        <v>2821</v>
      </c>
      <c r="AA160" s="21"/>
      <c r="AB160" s="21"/>
    </row>
    <row r="161" spans="1:28" s="76" customFormat="1">
      <c r="A161" s="32">
        <v>836</v>
      </c>
      <c r="B161" s="91" t="s">
        <v>1009</v>
      </c>
      <c r="C161" s="19">
        <v>40952</v>
      </c>
      <c r="D161" s="19">
        <f t="shared" si="5"/>
        <v>40997</v>
      </c>
      <c r="E161" s="19">
        <f>C161+60</f>
        <v>41012</v>
      </c>
      <c r="F161" s="60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1532</v>
      </c>
      <c r="X161" s="52">
        <v>40974</v>
      </c>
      <c r="Y161" s="54"/>
      <c r="Z161" s="46"/>
      <c r="AA161" s="21">
        <v>40974</v>
      </c>
      <c r="AB161" s="21"/>
    </row>
    <row r="162" spans="1:28" s="65" customFormat="1">
      <c r="A162" s="32">
        <v>845</v>
      </c>
      <c r="B162" s="91" t="s">
        <v>1010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8" t="s">
        <v>1550</v>
      </c>
      <c r="AA162" s="21"/>
    </row>
    <row r="163" spans="1:28" s="76" customFormat="1">
      <c r="A163" s="32">
        <v>853</v>
      </c>
      <c r="B163" s="91" t="s">
        <v>1011</v>
      </c>
      <c r="C163" s="19">
        <v>40952</v>
      </c>
      <c r="D163" s="19">
        <f t="shared" si="5"/>
        <v>40997</v>
      </c>
      <c r="E163" s="19">
        <f>C163+60</f>
        <v>41012</v>
      </c>
      <c r="F163" s="60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1390</v>
      </c>
      <c r="X163" s="52">
        <v>40970</v>
      </c>
      <c r="Y163" s="54"/>
      <c r="Z163" s="46"/>
      <c r="AA163" s="21">
        <v>40970</v>
      </c>
    </row>
    <row r="164" spans="1:28" s="76" customFormat="1">
      <c r="A164" s="32">
        <v>859</v>
      </c>
      <c r="B164" s="91" t="s">
        <v>1012</v>
      </c>
      <c r="C164" s="19">
        <v>40952</v>
      </c>
      <c r="D164" s="19">
        <f t="shared" si="5"/>
        <v>40997</v>
      </c>
      <c r="E164" s="19">
        <f>C164+60</f>
        <v>41012</v>
      </c>
      <c r="F164" s="60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>
      <c r="A165" s="56">
        <v>869</v>
      </c>
      <c r="B165" s="94" t="s">
        <v>1013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2420</v>
      </c>
      <c r="X165" s="62">
        <v>41002</v>
      </c>
      <c r="Y165" s="81"/>
      <c r="Z165" s="103"/>
      <c r="AA165" s="64">
        <v>41002</v>
      </c>
      <c r="AB165" s="21"/>
    </row>
    <row r="166" spans="1:28" s="76" customFormat="1">
      <c r="A166" s="32">
        <v>867</v>
      </c>
      <c r="B166" s="91" t="s">
        <v>1014</v>
      </c>
      <c r="C166" s="19">
        <v>40952</v>
      </c>
      <c r="D166" s="19">
        <f t="shared" si="5"/>
        <v>40997</v>
      </c>
      <c r="E166" s="19">
        <f>C166+60</f>
        <v>41012</v>
      </c>
      <c r="F166" s="60" t="s">
        <v>507</v>
      </c>
      <c r="G166" s="8" t="s">
        <v>525</v>
      </c>
      <c r="H166" s="8" t="s">
        <v>504</v>
      </c>
      <c r="I166" s="8" t="s">
        <v>507</v>
      </c>
      <c r="J166" s="9" t="s">
        <v>3621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1775</v>
      </c>
      <c r="X166" s="52">
        <v>40968</v>
      </c>
      <c r="Y166" s="54">
        <v>40984</v>
      </c>
      <c r="Z166" s="46" t="s">
        <v>761</v>
      </c>
      <c r="AA166" s="21">
        <v>40968</v>
      </c>
    </row>
    <row r="167" spans="1:28" s="76" customFormat="1">
      <c r="A167" s="32">
        <v>839</v>
      </c>
      <c r="B167" s="91" t="s">
        <v>1015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8" t="s">
        <v>1554</v>
      </c>
      <c r="AA167" s="21"/>
    </row>
    <row r="168" spans="1:28" s="76" customFormat="1">
      <c r="A168" s="32">
        <v>848</v>
      </c>
      <c r="B168" s="91" t="s">
        <v>1016</v>
      </c>
      <c r="C168" s="19">
        <v>40952</v>
      </c>
      <c r="D168" s="19">
        <f t="shared" si="5"/>
        <v>40997</v>
      </c>
      <c r="E168" s="19">
        <f>C168+60</f>
        <v>41012</v>
      </c>
      <c r="F168" s="60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>
      <c r="A169" s="32">
        <v>861</v>
      </c>
      <c r="B169" s="91" t="s">
        <v>1017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776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8" t="s">
        <v>1551</v>
      </c>
      <c r="AA169" s="21"/>
      <c r="AB169" s="21"/>
    </row>
    <row r="170" spans="1:28" s="76" customFormat="1">
      <c r="A170" s="32">
        <v>832</v>
      </c>
      <c r="B170" s="91" t="s">
        <v>1018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8" t="s">
        <v>1550</v>
      </c>
      <c r="AA170" s="21"/>
    </row>
    <row r="171" spans="1:28" s="76" customFormat="1">
      <c r="A171" s="32">
        <v>870</v>
      </c>
      <c r="B171" s="91" t="s">
        <v>1560</v>
      </c>
      <c r="C171" s="19">
        <v>40954</v>
      </c>
      <c r="D171" s="19">
        <f t="shared" si="5"/>
        <v>40999</v>
      </c>
      <c r="E171" s="19">
        <f>C171+60</f>
        <v>41014</v>
      </c>
      <c r="F171" s="60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975</v>
      </c>
      <c r="X171" s="52">
        <v>40989</v>
      </c>
      <c r="Y171" s="54"/>
      <c r="Z171" s="46"/>
      <c r="AA171" s="21">
        <v>40989</v>
      </c>
    </row>
    <row r="172" spans="1:28" s="76" customFormat="1">
      <c r="A172" s="32">
        <v>846</v>
      </c>
      <c r="B172" s="91" t="s">
        <v>1561</v>
      </c>
      <c r="C172" s="19">
        <v>40954</v>
      </c>
      <c r="D172" s="19">
        <f t="shared" si="5"/>
        <v>40999</v>
      </c>
      <c r="E172" s="19">
        <f>C172+60</f>
        <v>41014</v>
      </c>
      <c r="F172" s="60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975</v>
      </c>
      <c r="X172" s="52">
        <v>40973</v>
      </c>
      <c r="Y172" s="54"/>
      <c r="Z172" s="9"/>
      <c r="AA172" s="21">
        <v>40974</v>
      </c>
    </row>
    <row r="173" spans="1:28" s="76" customFormat="1">
      <c r="A173" s="32">
        <v>818</v>
      </c>
      <c r="B173" s="91" t="s">
        <v>1562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1544</v>
      </c>
      <c r="AA173" s="21">
        <v>40976</v>
      </c>
    </row>
    <row r="174" spans="1:28" s="76" customFormat="1">
      <c r="A174" s="32">
        <v>866</v>
      </c>
      <c r="B174" s="91" t="s">
        <v>1404</v>
      </c>
      <c r="C174" s="19">
        <v>40954</v>
      </c>
      <c r="D174" s="19">
        <f t="shared" si="5"/>
        <v>40999</v>
      </c>
      <c r="E174" s="19">
        <f>C174+60</f>
        <v>41014</v>
      </c>
      <c r="F174" s="60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2768</v>
      </c>
      <c r="AA174" s="21">
        <v>40968</v>
      </c>
    </row>
    <row r="175" spans="1:28" s="76" customFormat="1">
      <c r="A175" s="32">
        <v>818</v>
      </c>
      <c r="B175" s="91" t="s">
        <v>1500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2849</v>
      </c>
      <c r="AA175" s="21">
        <v>40977</v>
      </c>
    </row>
    <row r="176" spans="1:28" s="76" customFormat="1">
      <c r="A176" s="32">
        <v>868</v>
      </c>
      <c r="B176" s="91" t="s">
        <v>1499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697</v>
      </c>
      <c r="AA176" s="21">
        <v>40977</v>
      </c>
    </row>
    <row r="177" spans="1:28" s="76" customFormat="1">
      <c r="A177" s="56">
        <v>844</v>
      </c>
      <c r="B177" s="91" t="s">
        <v>1498</v>
      </c>
      <c r="C177" s="19">
        <v>40954</v>
      </c>
      <c r="D177" s="19">
        <f t="shared" si="5"/>
        <v>40999</v>
      </c>
      <c r="E177" s="19">
        <f>C177+60</f>
        <v>41014</v>
      </c>
      <c r="F177" s="60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2328</v>
      </c>
      <c r="X177" s="52">
        <v>41012</v>
      </c>
      <c r="Y177" s="54"/>
      <c r="Z177" s="46"/>
      <c r="AA177" s="21">
        <v>41015</v>
      </c>
    </row>
    <row r="178" spans="1:28" s="76" customFormat="1">
      <c r="A178" s="32">
        <v>833</v>
      </c>
      <c r="B178" s="91" t="s">
        <v>1099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776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8" t="s">
        <v>2821</v>
      </c>
      <c r="AA178" s="21"/>
    </row>
    <row r="179" spans="1:28" s="76" customFormat="1">
      <c r="A179" s="32">
        <v>835</v>
      </c>
      <c r="B179" s="91" t="s">
        <v>1103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975</v>
      </c>
      <c r="X179" s="52"/>
      <c r="Y179" s="54"/>
      <c r="Z179" s="9" t="s">
        <v>2353</v>
      </c>
      <c r="AA179" s="21">
        <v>40980</v>
      </c>
    </row>
    <row r="180" spans="1:28" s="76" customFormat="1">
      <c r="A180" s="32">
        <v>838</v>
      </c>
      <c r="B180" s="91" t="s">
        <v>1108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8" t="s">
        <v>1555</v>
      </c>
      <c r="AA180" s="21"/>
    </row>
    <row r="181" spans="1:28" s="76" customFormat="1">
      <c r="A181" s="56">
        <v>840</v>
      </c>
      <c r="B181" s="91" t="s">
        <v>1113</v>
      </c>
      <c r="C181" s="19">
        <v>40953</v>
      </c>
      <c r="D181" s="19">
        <f t="shared" si="5"/>
        <v>40998</v>
      </c>
      <c r="E181" s="19">
        <f>C181+60</f>
        <v>41013</v>
      </c>
      <c r="F181" s="60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700</v>
      </c>
      <c r="X181" s="52">
        <v>41010</v>
      </c>
      <c r="Y181" s="54"/>
      <c r="Z181" s="46"/>
      <c r="AA181" s="21">
        <v>40984</v>
      </c>
    </row>
    <row r="182" spans="1:28" s="76" customFormat="1">
      <c r="A182" s="32">
        <v>841</v>
      </c>
      <c r="B182" s="91" t="s">
        <v>1118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2416</v>
      </c>
      <c r="AA182" s="21">
        <v>40988</v>
      </c>
    </row>
    <row r="183" spans="1:28" s="76" customFormat="1">
      <c r="A183" s="32">
        <v>847</v>
      </c>
      <c r="B183" s="91" t="s">
        <v>1123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8" t="s">
        <v>1555</v>
      </c>
      <c r="AA183" s="21"/>
    </row>
    <row r="184" spans="1:28" s="76" customFormat="1">
      <c r="A184" s="32">
        <v>850</v>
      </c>
      <c r="B184" s="91" t="s">
        <v>1128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2364</v>
      </c>
      <c r="AA184" s="21">
        <v>40984</v>
      </c>
    </row>
    <row r="185" spans="1:28" s="76" customFormat="1">
      <c r="A185" s="32">
        <v>852</v>
      </c>
      <c r="B185" s="91" t="s">
        <v>1133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8" t="s">
        <v>2821</v>
      </c>
      <c r="AA185" s="21"/>
      <c r="AB185" s="21"/>
    </row>
    <row r="186" spans="1:28" s="76" customFormat="1">
      <c r="A186" s="32">
        <v>854</v>
      </c>
      <c r="B186" s="91" t="s">
        <v>1138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2365</v>
      </c>
      <c r="AA186" s="21">
        <v>40984</v>
      </c>
    </row>
    <row r="187" spans="1:28" s="76" customFormat="1">
      <c r="A187" s="32">
        <v>856</v>
      </c>
      <c r="B187" s="91" t="s">
        <v>1143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8" t="s">
        <v>1555</v>
      </c>
      <c r="AA187" s="21"/>
    </row>
    <row r="188" spans="1:28" s="76" customFormat="1">
      <c r="A188" s="32">
        <v>858</v>
      </c>
      <c r="B188" s="91" t="s">
        <v>1148</v>
      </c>
      <c r="C188" s="19">
        <v>40953</v>
      </c>
      <c r="D188" s="19">
        <f t="shared" si="5"/>
        <v>40998</v>
      </c>
      <c r="E188" s="19">
        <f>C188+60</f>
        <v>41013</v>
      </c>
      <c r="F188" s="60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975</v>
      </c>
      <c r="X188" s="52">
        <v>40996</v>
      </c>
      <c r="Y188" s="54"/>
      <c r="Z188" s="46"/>
      <c r="AA188" s="21">
        <v>40998</v>
      </c>
    </row>
    <row r="189" spans="1:28" s="76" customFormat="1">
      <c r="A189" s="32">
        <v>860</v>
      </c>
      <c r="B189" s="91" t="s">
        <v>1153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8" t="s">
        <v>1555</v>
      </c>
      <c r="AA189" s="21"/>
    </row>
    <row r="190" spans="1:28" s="76" customFormat="1">
      <c r="A190" s="32">
        <v>862</v>
      </c>
      <c r="B190" s="91" t="s">
        <v>1158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2366</v>
      </c>
      <c r="AA190" s="21">
        <v>40984</v>
      </c>
    </row>
    <row r="191" spans="1:28" s="76" customFormat="1">
      <c r="A191" s="32">
        <v>864</v>
      </c>
      <c r="B191" s="91" t="s">
        <v>1163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776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8" t="s">
        <v>1555</v>
      </c>
      <c r="AA191" s="21"/>
    </row>
    <row r="192" spans="1:28" s="76" customFormat="1">
      <c r="A192" s="32">
        <v>903</v>
      </c>
      <c r="B192" s="91" t="s">
        <v>1347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83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8" t="s">
        <v>1556</v>
      </c>
      <c r="AA192" s="21"/>
    </row>
    <row r="193" spans="1:28" s="76" customFormat="1">
      <c r="A193" s="32">
        <v>888</v>
      </c>
      <c r="B193" s="91" t="s">
        <v>1348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83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8" t="s">
        <v>1555</v>
      </c>
      <c r="AA193" s="21"/>
    </row>
    <row r="194" spans="1:28" s="76" customFormat="1">
      <c r="A194" s="32">
        <v>907</v>
      </c>
      <c r="B194" s="91" t="s">
        <v>1349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1517</v>
      </c>
      <c r="AA194" s="21">
        <v>40970</v>
      </c>
    </row>
    <row r="195" spans="1:28" s="76" customFormat="1" ht="15.75" customHeight="1">
      <c r="A195" s="32">
        <v>892</v>
      </c>
      <c r="B195" s="91" t="s">
        <v>1350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83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8" t="s">
        <v>1555</v>
      </c>
      <c r="AA195" s="21"/>
      <c r="AB195" s="21"/>
    </row>
    <row r="196" spans="1:28" s="76" customFormat="1">
      <c r="A196" s="32">
        <v>876</v>
      </c>
      <c r="B196" s="91" t="s">
        <v>1351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83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8" t="s">
        <v>1556</v>
      </c>
      <c r="AA196" s="21"/>
    </row>
    <row r="197" spans="1:28" s="76" customFormat="1">
      <c r="A197" s="32">
        <v>896</v>
      </c>
      <c r="B197" s="91" t="s">
        <v>1352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83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2366</v>
      </c>
      <c r="AA197" s="21">
        <v>40984</v>
      </c>
      <c r="AB197" s="21"/>
    </row>
    <row r="198" spans="1:28" s="76" customFormat="1">
      <c r="A198" s="32">
        <v>881</v>
      </c>
      <c r="B198" s="91" t="s">
        <v>1353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60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1433</v>
      </c>
      <c r="X198" s="52">
        <v>40974</v>
      </c>
      <c r="Y198" s="54"/>
      <c r="Z198" s="46"/>
      <c r="AA198" s="21">
        <v>40974</v>
      </c>
    </row>
    <row r="199" spans="1:28" s="76" customFormat="1">
      <c r="A199" s="32">
        <v>911</v>
      </c>
      <c r="B199" s="91" t="s">
        <v>1354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83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8" t="s">
        <v>1555</v>
      </c>
      <c r="AA199" s="21"/>
    </row>
    <row r="200" spans="1:28" s="76" customFormat="1">
      <c r="A200" s="32">
        <v>899</v>
      </c>
      <c r="B200" s="91" t="s">
        <v>1355</v>
      </c>
      <c r="C200" s="19">
        <v>40956</v>
      </c>
      <c r="D200" s="19">
        <f t="shared" si="6"/>
        <v>41001</v>
      </c>
      <c r="E200" s="19">
        <f>C200+60</f>
        <v>41016</v>
      </c>
      <c r="F200" s="60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83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2324</v>
      </c>
      <c r="X200" s="52">
        <v>40982</v>
      </c>
      <c r="Y200" s="54"/>
      <c r="Z200" s="46"/>
      <c r="AA200" s="21">
        <v>40982</v>
      </c>
    </row>
    <row r="201" spans="1:28" s="76" customFormat="1">
      <c r="A201" s="32">
        <v>915</v>
      </c>
      <c r="B201" s="91" t="s">
        <v>1356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776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83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8" t="s">
        <v>1555</v>
      </c>
      <c r="AA201" s="21"/>
      <c r="AB201" s="21"/>
    </row>
    <row r="202" spans="1:28" s="76" customFormat="1">
      <c r="A202" s="32">
        <v>885</v>
      </c>
      <c r="B202" s="91" t="s">
        <v>1357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83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8" t="s">
        <v>1555</v>
      </c>
      <c r="AA202" s="21"/>
      <c r="AB202" s="21"/>
    </row>
    <row r="203" spans="1:28" s="76" customFormat="1">
      <c r="A203" s="32">
        <v>904</v>
      </c>
      <c r="B203" s="91" t="s">
        <v>1358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83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8" t="s">
        <v>1555</v>
      </c>
      <c r="AA203" s="21"/>
    </row>
    <row r="204" spans="1:28" s="76" customFormat="1">
      <c r="A204" s="32">
        <v>889</v>
      </c>
      <c r="B204" s="91" t="s">
        <v>1359</v>
      </c>
      <c r="C204" s="19">
        <v>40956</v>
      </c>
      <c r="D204" s="19">
        <f t="shared" si="6"/>
        <v>41001</v>
      </c>
      <c r="E204" s="19">
        <f>C204+60</f>
        <v>41016</v>
      </c>
      <c r="F204" s="60" t="s">
        <v>507</v>
      </c>
      <c r="G204" s="8" t="s">
        <v>525</v>
      </c>
      <c r="H204" s="8" t="s">
        <v>504</v>
      </c>
      <c r="I204" s="8" t="s">
        <v>507</v>
      </c>
      <c r="J204" s="58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83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2328</v>
      </c>
      <c r="X204" s="52">
        <v>40983</v>
      </c>
      <c r="Y204" s="54"/>
      <c r="Z204" s="46" t="s">
        <v>1564</v>
      </c>
      <c r="AA204" s="21">
        <v>40983</v>
      </c>
    </row>
    <row r="205" spans="1:28" s="76" customFormat="1">
      <c r="A205" s="32">
        <v>886</v>
      </c>
      <c r="B205" s="91" t="s">
        <v>1360</v>
      </c>
      <c r="C205" s="19">
        <v>40976</v>
      </c>
      <c r="D205" s="19">
        <f t="shared" si="6"/>
        <v>41021</v>
      </c>
      <c r="E205" s="19">
        <f>C205+60</f>
        <v>41036</v>
      </c>
      <c r="F205" s="60" t="s">
        <v>507</v>
      </c>
      <c r="G205" s="8" t="s">
        <v>525</v>
      </c>
      <c r="H205" s="8" t="s">
        <v>504</v>
      </c>
      <c r="I205" s="8" t="s">
        <v>507</v>
      </c>
      <c r="J205" s="58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83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700</v>
      </c>
      <c r="X205" s="52">
        <v>40983</v>
      </c>
      <c r="Y205" s="54"/>
      <c r="Z205" s="46"/>
      <c r="AA205" s="21">
        <v>40982</v>
      </c>
      <c r="AB205" s="21"/>
    </row>
    <row r="206" spans="1:28" s="76" customFormat="1">
      <c r="A206" s="32">
        <v>908</v>
      </c>
      <c r="B206" s="91" t="s">
        <v>1361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83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8" t="s">
        <v>2821</v>
      </c>
      <c r="AA206" s="21"/>
    </row>
    <row r="207" spans="1:28" s="76" customFormat="1">
      <c r="A207" s="32">
        <v>893</v>
      </c>
      <c r="B207" s="91" t="s">
        <v>1362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1518</v>
      </c>
      <c r="AA207" s="21">
        <v>40970</v>
      </c>
    </row>
    <row r="208" spans="1:28" s="76" customFormat="1">
      <c r="A208" s="32">
        <v>877</v>
      </c>
      <c r="B208" s="91" t="s">
        <v>1197</v>
      </c>
      <c r="C208" s="19">
        <v>40956</v>
      </c>
      <c r="D208" s="19">
        <f t="shared" si="6"/>
        <v>41001</v>
      </c>
      <c r="E208" s="19">
        <f>C208+60</f>
        <v>41016</v>
      </c>
      <c r="F208" s="60" t="s">
        <v>507</v>
      </c>
      <c r="G208" s="8" t="s">
        <v>525</v>
      </c>
      <c r="H208" s="8" t="s">
        <v>695</v>
      </c>
      <c r="I208" s="8" t="s">
        <v>507</v>
      </c>
      <c r="J208" s="58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83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975</v>
      </c>
      <c r="X208" s="52">
        <v>40977</v>
      </c>
      <c r="Y208" s="54"/>
      <c r="Z208" s="46"/>
      <c r="AA208" s="21">
        <v>40977</v>
      </c>
    </row>
    <row r="209" spans="1:28" s="76" customFormat="1">
      <c r="A209" s="32">
        <v>897</v>
      </c>
      <c r="B209" s="91" t="s">
        <v>1363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83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8" t="s">
        <v>2821</v>
      </c>
      <c r="AA209" s="21"/>
    </row>
    <row r="210" spans="1:28" s="76" customFormat="1">
      <c r="A210" s="32">
        <v>882</v>
      </c>
      <c r="B210" s="91" t="s">
        <v>1364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83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8" t="s">
        <v>2821</v>
      </c>
      <c r="AA210" s="21"/>
    </row>
    <row r="211" spans="1:28" s="76" customFormat="1">
      <c r="A211" s="32">
        <v>912</v>
      </c>
      <c r="B211" s="91" t="s">
        <v>1365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83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8" t="s">
        <v>1555</v>
      </c>
      <c r="AA211" s="21"/>
    </row>
    <row r="212" spans="1:28" s="76" customFormat="1">
      <c r="A212" s="56">
        <v>900</v>
      </c>
      <c r="B212" s="91" t="s">
        <v>1366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83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495</v>
      </c>
      <c r="X212" s="52">
        <v>41002</v>
      </c>
      <c r="Y212" s="54"/>
      <c r="Z212" s="88" t="s">
        <v>2928</v>
      </c>
      <c r="AA212" s="21">
        <v>40972</v>
      </c>
    </row>
    <row r="213" spans="1:28" s="76" customFormat="1">
      <c r="A213" s="32">
        <v>901</v>
      </c>
      <c r="B213" s="91" t="s">
        <v>1367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8" t="s">
        <v>1552</v>
      </c>
      <c r="AA213" s="21"/>
    </row>
    <row r="214" spans="1:28" s="76" customFormat="1">
      <c r="A214" s="32">
        <v>905</v>
      </c>
      <c r="B214" s="91" t="s">
        <v>1368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83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8" t="s">
        <v>1555</v>
      </c>
      <c r="AA214" s="21"/>
      <c r="AB214" s="21"/>
    </row>
    <row r="215" spans="1:28" s="76" customFormat="1">
      <c r="A215" s="32">
        <v>890</v>
      </c>
      <c r="B215" s="91" t="s">
        <v>1369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83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8" t="s">
        <v>1556</v>
      </c>
      <c r="AA215" s="21"/>
    </row>
    <row r="216" spans="1:28" s="76" customFormat="1">
      <c r="A216" s="32">
        <v>874</v>
      </c>
      <c r="B216" s="91" t="s">
        <v>1370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83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8" t="s">
        <v>2821</v>
      </c>
      <c r="AA216" s="21"/>
      <c r="AB216" s="21"/>
    </row>
    <row r="217" spans="1:28" s="76" customFormat="1">
      <c r="A217" s="32">
        <v>894</v>
      </c>
      <c r="B217" s="91" t="s">
        <v>1563</v>
      </c>
      <c r="C217" s="19">
        <v>40956</v>
      </c>
      <c r="D217" s="19">
        <f t="shared" si="6"/>
        <v>41001</v>
      </c>
      <c r="E217" s="19">
        <f>C217+60</f>
        <v>41016</v>
      </c>
      <c r="F217" s="60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83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975</v>
      </c>
      <c r="X217" s="52">
        <v>40970</v>
      </c>
      <c r="Y217" s="54"/>
      <c r="Z217" s="46"/>
      <c r="AA217" s="21">
        <v>40970</v>
      </c>
    </row>
    <row r="218" spans="1:28" s="76" customFormat="1">
      <c r="A218" s="32">
        <v>878</v>
      </c>
      <c r="B218" s="91" t="s">
        <v>1371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83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8" t="s">
        <v>1556</v>
      </c>
      <c r="AA218" s="21"/>
    </row>
    <row r="219" spans="1:28" s="76" customFormat="1">
      <c r="A219" s="32">
        <v>909</v>
      </c>
      <c r="B219" s="94" t="s">
        <v>1372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83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2545</v>
      </c>
      <c r="X219" s="52">
        <v>40991</v>
      </c>
      <c r="Y219" s="54">
        <v>41024</v>
      </c>
      <c r="Z219" s="88" t="s">
        <v>3412</v>
      </c>
      <c r="AA219" s="21">
        <v>41024</v>
      </c>
    </row>
    <row r="220" spans="1:28" s="76" customFormat="1">
      <c r="A220" s="32">
        <v>898</v>
      </c>
      <c r="B220" s="91" t="s">
        <v>1373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83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8" t="s">
        <v>1550</v>
      </c>
      <c r="AA220" s="21"/>
    </row>
    <row r="221" spans="1:28" s="76" customFormat="1">
      <c r="A221" s="32">
        <v>883</v>
      </c>
      <c r="B221" s="91" t="s">
        <v>1374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8" t="s">
        <v>1555</v>
      </c>
      <c r="AA221" s="21"/>
    </row>
    <row r="222" spans="1:28" s="76" customFormat="1">
      <c r="A222" s="32">
        <v>913</v>
      </c>
      <c r="B222" s="91" t="s">
        <v>1375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83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2366</v>
      </c>
      <c r="AA222" s="21">
        <v>40984</v>
      </c>
    </row>
    <row r="223" spans="1:28" s="106" customFormat="1">
      <c r="A223" s="32">
        <v>902</v>
      </c>
      <c r="B223" s="91" t="s">
        <v>1376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776</v>
      </c>
      <c r="H223" s="8" t="s">
        <v>504</v>
      </c>
      <c r="I223" s="8" t="s">
        <v>514</v>
      </c>
      <c r="J223" s="9" t="s">
        <v>1227</v>
      </c>
      <c r="K223" s="9" t="s">
        <v>1297</v>
      </c>
      <c r="L223" s="9" t="s">
        <v>1298</v>
      </c>
      <c r="M223" s="10" t="str">
        <f>VLOOKUP(B223,SAOM!B$2:H1214,7,0)</f>
        <v>-</v>
      </c>
      <c r="N223" s="83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8" t="s">
        <v>1550</v>
      </c>
      <c r="AA223" s="21"/>
    </row>
    <row r="224" spans="1:28" s="76" customFormat="1">
      <c r="A224" s="32">
        <v>887</v>
      </c>
      <c r="B224" s="91" t="s">
        <v>1377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83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8" t="s">
        <v>2821</v>
      </c>
      <c r="AA224" s="21"/>
    </row>
    <row r="225" spans="1:28" s="76" customFormat="1">
      <c r="A225" s="32">
        <v>906</v>
      </c>
      <c r="B225" s="91" t="s">
        <v>1378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83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2438</v>
      </c>
      <c r="AA225" s="21">
        <v>40967</v>
      </c>
      <c r="AB225" s="21"/>
    </row>
    <row r="226" spans="1:28" s="76" customFormat="1">
      <c r="A226" s="32">
        <v>875</v>
      </c>
      <c r="B226" s="91" t="s">
        <v>1380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83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8" t="s">
        <v>1550</v>
      </c>
      <c r="AA226" s="21"/>
    </row>
    <row r="227" spans="1:28" s="76" customFormat="1">
      <c r="A227" s="32">
        <v>895</v>
      </c>
      <c r="B227" s="91" t="s">
        <v>1381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880</v>
      </c>
      <c r="B228" s="91" t="s">
        <v>1382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1519</v>
      </c>
      <c r="AA228" s="21">
        <v>40970</v>
      </c>
    </row>
    <row r="229" spans="1:28" s="76" customFormat="1">
      <c r="A229" s="32">
        <v>910</v>
      </c>
      <c r="B229" s="91" t="s">
        <v>1383</v>
      </c>
      <c r="C229" s="19">
        <v>40956</v>
      </c>
      <c r="D229" s="19">
        <f t="shared" si="6"/>
        <v>41001</v>
      </c>
      <c r="E229" s="19">
        <f>C229+60</f>
        <v>41016</v>
      </c>
      <c r="F229" s="60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763</v>
      </c>
      <c r="X229" s="52">
        <v>40970</v>
      </c>
      <c r="Y229" s="54"/>
      <c r="Z229" s="46"/>
      <c r="AA229" s="21">
        <v>40970</v>
      </c>
    </row>
    <row r="230" spans="1:28" s="76" customFormat="1">
      <c r="A230" s="32">
        <v>914</v>
      </c>
      <c r="B230" s="91" t="s">
        <v>1384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83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8" t="s">
        <v>2821</v>
      </c>
      <c r="AA230" s="21"/>
    </row>
    <row r="231" spans="1:28" s="76" customFormat="1">
      <c r="A231" s="32">
        <v>884</v>
      </c>
      <c r="B231" s="91" t="s">
        <v>1385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83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8" t="s">
        <v>1555</v>
      </c>
      <c r="AA231" s="21"/>
    </row>
    <row r="232" spans="1:28" s="76" customFormat="1">
      <c r="A232" s="56">
        <v>923</v>
      </c>
      <c r="B232" s="91" t="s">
        <v>1317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2328</v>
      </c>
      <c r="X232" s="52">
        <v>41002</v>
      </c>
      <c r="Y232" s="54"/>
      <c r="Z232" s="88"/>
      <c r="AA232" s="21">
        <v>41002</v>
      </c>
      <c r="AB232" s="21"/>
    </row>
    <row r="233" spans="1:28" s="76" customFormat="1">
      <c r="A233" s="32">
        <v>916</v>
      </c>
      <c r="B233" s="91" t="s">
        <v>1319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83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8" t="s">
        <v>1555</v>
      </c>
      <c r="AA233" s="21"/>
    </row>
    <row r="234" spans="1:28" s="76" customFormat="1">
      <c r="A234" s="32">
        <v>917</v>
      </c>
      <c r="B234" s="91" t="s">
        <v>1321</v>
      </c>
      <c r="C234" s="19">
        <v>40956</v>
      </c>
      <c r="D234" s="19">
        <f t="shared" si="6"/>
        <v>41001</v>
      </c>
      <c r="E234" s="19">
        <f>C234+60</f>
        <v>41016</v>
      </c>
      <c r="F234" s="60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83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1775</v>
      </c>
      <c r="X234" s="52">
        <v>40981</v>
      </c>
      <c r="Y234" s="54"/>
      <c r="Z234" s="46"/>
      <c r="AA234" s="21">
        <v>40981</v>
      </c>
    </row>
    <row r="235" spans="1:28" s="76" customFormat="1">
      <c r="A235" s="32">
        <v>918</v>
      </c>
      <c r="B235" s="91" t="s">
        <v>1323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83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8" t="s">
        <v>1555</v>
      </c>
      <c r="AA235" s="21"/>
    </row>
    <row r="236" spans="1:28" s="76" customFormat="1">
      <c r="A236" s="32">
        <v>919</v>
      </c>
      <c r="B236" s="91" t="s">
        <v>1325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8" t="s">
        <v>1557</v>
      </c>
      <c r="AA236" s="21"/>
    </row>
    <row r="237" spans="1:28" s="76" customFormat="1">
      <c r="A237" s="32">
        <v>920</v>
      </c>
      <c r="B237" s="91" t="s">
        <v>1327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1565</v>
      </c>
      <c r="AA237" s="21">
        <v>40977</v>
      </c>
    </row>
    <row r="238" spans="1:28" s="76" customFormat="1">
      <c r="A238" s="32">
        <v>921</v>
      </c>
      <c r="B238" s="91" t="s">
        <v>1329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83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8" t="s">
        <v>1555</v>
      </c>
      <c r="AA238" s="21"/>
    </row>
    <row r="239" spans="1:28" s="76" customFormat="1">
      <c r="A239" s="32">
        <v>922</v>
      </c>
      <c r="B239" s="91" t="s">
        <v>1331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83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8" t="s">
        <v>1555</v>
      </c>
      <c r="AA239" s="21"/>
      <c r="AB239" s="21"/>
    </row>
    <row r="240" spans="1:28" s="76" customFormat="1">
      <c r="A240" s="32">
        <v>879</v>
      </c>
      <c r="B240" s="91" t="s">
        <v>1391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83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8" t="s">
        <v>2821</v>
      </c>
      <c r="AA240" s="21"/>
    </row>
    <row r="241" spans="1:28" s="76" customFormat="1">
      <c r="A241" s="32">
        <v>924</v>
      </c>
      <c r="B241" s="95" t="s">
        <v>1424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60" t="s">
        <v>507</v>
      </c>
      <c r="G241" s="8" t="s">
        <v>525</v>
      </c>
      <c r="H241" s="8" t="s">
        <v>504</v>
      </c>
      <c r="I241" s="8" t="s">
        <v>507</v>
      </c>
      <c r="J241" s="58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83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1775</v>
      </c>
      <c r="X241" s="52">
        <v>40982</v>
      </c>
      <c r="Y241" s="54"/>
      <c r="Z241" s="46"/>
      <c r="AA241" s="21">
        <v>40982</v>
      </c>
      <c r="AB241" s="21"/>
    </row>
    <row r="242" spans="1:28" s="76" customFormat="1">
      <c r="A242" s="32">
        <v>818</v>
      </c>
      <c r="B242" s="95" t="s">
        <v>1545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695</v>
      </c>
      <c r="I242" s="8" t="s">
        <v>507</v>
      </c>
      <c r="J242" s="58" t="s">
        <v>1078</v>
      </c>
      <c r="K242" s="9" t="s">
        <v>1087</v>
      </c>
      <c r="L242" s="9" t="s">
        <v>1088</v>
      </c>
      <c r="M242" s="10" t="str">
        <f>VLOOKUP(B242,SAOM!B$2:H1234,7,0)</f>
        <v>SES-RIES-0818</v>
      </c>
      <c r="N242" s="83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975</v>
      </c>
      <c r="X242" s="52">
        <v>41031</v>
      </c>
      <c r="Y242" s="54"/>
      <c r="Z242" s="46" t="s">
        <v>3299</v>
      </c>
      <c r="AA242" s="21">
        <v>41031</v>
      </c>
      <c r="AB242" s="21"/>
    </row>
    <row r="243" spans="1:28" s="76" customFormat="1">
      <c r="A243" s="32">
        <v>930</v>
      </c>
      <c r="B243" s="95" t="s">
        <v>1567</v>
      </c>
      <c r="C243" s="19">
        <v>40977</v>
      </c>
      <c r="D243" s="19">
        <f t="shared" si="6"/>
        <v>41022</v>
      </c>
      <c r="E243" s="19">
        <f t="shared" si="7"/>
        <v>41037</v>
      </c>
      <c r="F243" s="60" t="s">
        <v>507</v>
      </c>
      <c r="G243" s="8" t="s">
        <v>525</v>
      </c>
      <c r="H243" s="8" t="s">
        <v>504</v>
      </c>
      <c r="I243" s="8" t="s">
        <v>507</v>
      </c>
      <c r="J243" s="58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83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702</v>
      </c>
      <c r="X243" s="52">
        <v>40987</v>
      </c>
      <c r="Y243" s="54"/>
      <c r="Z243" s="46"/>
      <c r="AA243" s="21">
        <v>40987</v>
      </c>
      <c r="AB243" s="21"/>
    </row>
    <row r="244" spans="1:28" s="76" customFormat="1">
      <c r="A244" s="32">
        <v>850</v>
      </c>
      <c r="B244" s="91" t="s">
        <v>2367</v>
      </c>
      <c r="C244" s="19">
        <v>40984</v>
      </c>
      <c r="D244" s="19">
        <f t="shared" si="6"/>
        <v>41029</v>
      </c>
      <c r="E244" s="19">
        <f t="shared" si="7"/>
        <v>41044</v>
      </c>
      <c r="F244" s="60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83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700</v>
      </c>
      <c r="X244" s="52">
        <v>40996</v>
      </c>
      <c r="Y244" s="54"/>
      <c r="Z244" s="46"/>
      <c r="AA244" s="21">
        <v>40998</v>
      </c>
      <c r="AB244" s="21"/>
    </row>
    <row r="245" spans="1:28" s="76" customFormat="1">
      <c r="A245" s="32">
        <v>854</v>
      </c>
      <c r="B245" s="91" t="s">
        <v>2368</v>
      </c>
      <c r="C245" s="19">
        <v>40984</v>
      </c>
      <c r="D245" s="19">
        <f t="shared" si="6"/>
        <v>41029</v>
      </c>
      <c r="E245" s="19">
        <f t="shared" si="7"/>
        <v>41044</v>
      </c>
      <c r="F245" s="60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83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2328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>
        <v>913</v>
      </c>
      <c r="B246" s="94" t="s">
        <v>2369</v>
      </c>
      <c r="C246" s="19">
        <v>40984</v>
      </c>
      <c r="D246" s="19">
        <f t="shared" si="6"/>
        <v>41029</v>
      </c>
      <c r="E246" s="19">
        <f t="shared" si="7"/>
        <v>41044</v>
      </c>
      <c r="F246" s="60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83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>
      <c r="A247" s="32" t="s">
        <v>2372</v>
      </c>
      <c r="B247" s="91" t="s">
        <v>2373</v>
      </c>
      <c r="C247" s="19">
        <v>40984</v>
      </c>
      <c r="D247" s="19">
        <f t="shared" si="6"/>
        <v>41029</v>
      </c>
      <c r="E247" s="19">
        <f t="shared" si="7"/>
        <v>41044</v>
      </c>
      <c r="F247" s="60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83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700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2370</v>
      </c>
      <c r="B248" s="94" t="s">
        <v>2371</v>
      </c>
      <c r="C248" s="19">
        <v>40984</v>
      </c>
      <c r="D248" s="19">
        <f t="shared" si="6"/>
        <v>41029</v>
      </c>
      <c r="E248" s="19">
        <f t="shared" si="7"/>
        <v>41044</v>
      </c>
      <c r="F248" s="60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83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>
      <c r="A249" s="32">
        <v>896</v>
      </c>
      <c r="B249" s="94" t="s">
        <v>2393</v>
      </c>
      <c r="C249" s="19">
        <v>40984</v>
      </c>
      <c r="D249" s="19">
        <f t="shared" si="6"/>
        <v>41029</v>
      </c>
      <c r="E249" s="19">
        <f t="shared" si="7"/>
        <v>41044</v>
      </c>
      <c r="F249" s="60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83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495</v>
      </c>
      <c r="X249" s="52">
        <v>40994</v>
      </c>
      <c r="Y249" s="54"/>
      <c r="Z249" s="46"/>
      <c r="AA249" s="21">
        <v>40998</v>
      </c>
    </row>
    <row r="250" spans="1:28" s="76" customFormat="1">
      <c r="A250" s="32" t="s">
        <v>2402</v>
      </c>
      <c r="B250" s="91" t="s">
        <v>2403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3184</v>
      </c>
      <c r="AA250" s="21">
        <v>41023</v>
      </c>
      <c r="AB250" s="21"/>
    </row>
    <row r="251" spans="1:28" s="76" customFormat="1">
      <c r="A251" s="32">
        <v>948</v>
      </c>
      <c r="B251" s="91" t="s">
        <v>2439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776</v>
      </c>
      <c r="H251" s="8" t="s">
        <v>504</v>
      </c>
      <c r="I251" s="8" t="s">
        <v>514</v>
      </c>
      <c r="J251" s="9" t="s">
        <v>2453</v>
      </c>
      <c r="K251" s="9" t="s">
        <v>2507</v>
      </c>
      <c r="L251" s="9" t="s">
        <v>2508</v>
      </c>
      <c r="M251" s="10" t="str">
        <f>VLOOKUP(B251,SAOM!B$2:H1243,7,0)</f>
        <v>-</v>
      </c>
      <c r="N251" s="83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3185</v>
      </c>
      <c r="AA251" s="21">
        <v>41023</v>
      </c>
    </row>
    <row r="252" spans="1:28" s="76" customFormat="1" ht="15.75" customHeight="1">
      <c r="A252" s="32">
        <v>938</v>
      </c>
      <c r="B252" s="91" t="s">
        <v>2440</v>
      </c>
      <c r="C252" s="19">
        <v>40989</v>
      </c>
      <c r="D252" s="19">
        <f t="shared" si="6"/>
        <v>41034</v>
      </c>
      <c r="E252" s="19">
        <f>C252+60</f>
        <v>41049</v>
      </c>
      <c r="F252" s="60" t="s">
        <v>507</v>
      </c>
      <c r="G252" s="8" t="s">
        <v>525</v>
      </c>
      <c r="H252" s="8" t="s">
        <v>504</v>
      </c>
      <c r="I252" s="8" t="s">
        <v>507</v>
      </c>
      <c r="J252" s="9" t="s">
        <v>2454</v>
      </c>
      <c r="K252" s="9" t="s">
        <v>2509</v>
      </c>
      <c r="L252" s="9" t="s">
        <v>2510</v>
      </c>
      <c r="M252" s="10" t="str">
        <f>VLOOKUP(B252,SAOM!B$2:H1244,7,0)</f>
        <v>SES-ARNA-0938</v>
      </c>
      <c r="N252" s="83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>
      <c r="A253" s="32">
        <v>939</v>
      </c>
      <c r="B253" s="91" t="s">
        <v>2441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776</v>
      </c>
      <c r="H253" s="8" t="s">
        <v>504</v>
      </c>
      <c r="I253" s="8" t="s">
        <v>514</v>
      </c>
      <c r="J253" s="9" t="s">
        <v>2455</v>
      </c>
      <c r="K253" s="9" t="s">
        <v>2511</v>
      </c>
      <c r="L253" s="9" t="s">
        <v>2512</v>
      </c>
      <c r="M253" s="10" t="str">
        <f>VLOOKUP(B253,SAOM!B$2:H1245,7,0)</f>
        <v>-</v>
      </c>
      <c r="N253" s="83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2763</v>
      </c>
      <c r="AA253" s="21">
        <v>40972</v>
      </c>
      <c r="AB253" s="21"/>
    </row>
    <row r="254" spans="1:28" s="76" customFormat="1">
      <c r="A254" s="32">
        <v>940</v>
      </c>
      <c r="B254" s="94" t="s">
        <v>2442</v>
      </c>
      <c r="C254" s="19">
        <v>40989</v>
      </c>
      <c r="D254" s="19">
        <f t="shared" si="6"/>
        <v>41034</v>
      </c>
      <c r="E254" s="19">
        <f>C254+60</f>
        <v>41049</v>
      </c>
      <c r="F254" s="60" t="s">
        <v>507</v>
      </c>
      <c r="G254" s="8" t="s">
        <v>525</v>
      </c>
      <c r="H254" s="8" t="s">
        <v>504</v>
      </c>
      <c r="I254" s="8" t="s">
        <v>507</v>
      </c>
      <c r="J254" s="90" t="s">
        <v>2542</v>
      </c>
      <c r="K254" s="9" t="s">
        <v>2513</v>
      </c>
      <c r="L254" s="9" t="s">
        <v>2514</v>
      </c>
      <c r="M254" s="10" t="str">
        <f>VLOOKUP(B254,SAOM!B$2:H1246,7,0)</f>
        <v>SES-BAIS-0940</v>
      </c>
      <c r="N254" s="83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702</v>
      </c>
      <c r="X254" s="52">
        <v>40996</v>
      </c>
      <c r="Y254" s="54"/>
      <c r="Z254" s="46"/>
      <c r="AA254" s="21">
        <v>40998</v>
      </c>
    </row>
    <row r="255" spans="1:28" s="76" customFormat="1">
      <c r="A255" s="32">
        <v>942</v>
      </c>
      <c r="B255" s="91" t="s">
        <v>2443</v>
      </c>
      <c r="C255" s="19">
        <v>40989</v>
      </c>
      <c r="D255" s="19">
        <f t="shared" si="6"/>
        <v>41034</v>
      </c>
      <c r="E255" s="19">
        <f>C255+60</f>
        <v>41049</v>
      </c>
      <c r="F255" s="60" t="s">
        <v>507</v>
      </c>
      <c r="G255" s="8" t="s">
        <v>525</v>
      </c>
      <c r="H255" s="8" t="s">
        <v>504</v>
      </c>
      <c r="I255" s="8" t="s">
        <v>507</v>
      </c>
      <c r="J255" s="9" t="s">
        <v>2456</v>
      </c>
      <c r="K255" s="9" t="s">
        <v>2515</v>
      </c>
      <c r="L255" s="9" t="s">
        <v>2516</v>
      </c>
      <c r="M255" s="10" t="str">
        <f>VLOOKUP(B255,SAOM!B$2:H1247,7,0)</f>
        <v>SES-CAIS-0942</v>
      </c>
      <c r="N255" s="83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702</v>
      </c>
      <c r="X255" s="52">
        <v>40998</v>
      </c>
      <c r="Y255" s="54"/>
      <c r="Z255" s="46"/>
      <c r="AA255" s="21">
        <v>40998</v>
      </c>
    </row>
    <row r="256" spans="1:28" s="76" customFormat="1">
      <c r="A256" s="32">
        <v>943</v>
      </c>
      <c r="B256" s="91" t="s">
        <v>2444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776</v>
      </c>
      <c r="H256" s="8" t="s">
        <v>504</v>
      </c>
      <c r="I256" s="8" t="s">
        <v>514</v>
      </c>
      <c r="J256" s="9" t="s">
        <v>2457</v>
      </c>
      <c r="K256" s="9" t="s">
        <v>2517</v>
      </c>
      <c r="L256" s="9" t="s">
        <v>2518</v>
      </c>
      <c r="M256" s="10" t="str">
        <f>VLOOKUP(B256,SAOM!B$2:H1248,7,0)</f>
        <v>-</v>
      </c>
      <c r="N256" s="83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3186</v>
      </c>
      <c r="AA256" s="21">
        <v>41021</v>
      </c>
    </row>
    <row r="257" spans="1:27" s="76" customFormat="1">
      <c r="A257" s="32">
        <v>944</v>
      </c>
      <c r="B257" s="91" t="s">
        <v>2445</v>
      </c>
      <c r="C257" s="19">
        <v>40989</v>
      </c>
      <c r="D257" s="19">
        <f t="shared" si="6"/>
        <v>41034</v>
      </c>
      <c r="E257" s="19">
        <f>C257+60</f>
        <v>41049</v>
      </c>
      <c r="F257" s="60" t="s">
        <v>507</v>
      </c>
      <c r="G257" s="8" t="s">
        <v>525</v>
      </c>
      <c r="H257" s="8" t="s">
        <v>504</v>
      </c>
      <c r="I257" s="8" t="s">
        <v>507</v>
      </c>
      <c r="J257" s="9" t="s">
        <v>2458</v>
      </c>
      <c r="K257" s="9" t="s">
        <v>2519</v>
      </c>
      <c r="L257" s="9" t="s">
        <v>2520</v>
      </c>
      <c r="M257" s="10" t="str">
        <f>VLOOKUP(B257,SAOM!B$2:H1249,7,0)</f>
        <v>SES-CAAS-0944</v>
      </c>
      <c r="N257" s="83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3301</v>
      </c>
      <c r="X257" s="52">
        <v>41031</v>
      </c>
      <c r="Y257" s="54"/>
      <c r="Z257" s="46"/>
      <c r="AA257" s="21">
        <v>41031</v>
      </c>
    </row>
    <row r="258" spans="1:27" s="76" customFormat="1">
      <c r="A258" s="32">
        <v>945</v>
      </c>
      <c r="B258" s="91" t="s">
        <v>2446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776</v>
      </c>
      <c r="H258" s="8" t="s">
        <v>504</v>
      </c>
      <c r="I258" s="8" t="s">
        <v>514</v>
      </c>
      <c r="J258" s="9" t="s">
        <v>2459</v>
      </c>
      <c r="K258" s="9" t="s">
        <v>2521</v>
      </c>
      <c r="L258" s="9" t="s">
        <v>2522</v>
      </c>
      <c r="M258" s="10" t="str">
        <f>VLOOKUP(B258,SAOM!B$2:H1250,7,0)</f>
        <v>-</v>
      </c>
      <c r="N258" s="83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3189</v>
      </c>
      <c r="AA258" s="21">
        <v>41023</v>
      </c>
    </row>
    <row r="259" spans="1:27" s="76" customFormat="1">
      <c r="A259" s="32">
        <v>946</v>
      </c>
      <c r="B259" s="91" t="s">
        <v>2447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776</v>
      </c>
      <c r="H259" s="8" t="s">
        <v>504</v>
      </c>
      <c r="I259" s="8" t="s">
        <v>514</v>
      </c>
      <c r="J259" s="9" t="s">
        <v>2460</v>
      </c>
      <c r="K259" s="9" t="s">
        <v>2523</v>
      </c>
      <c r="L259" s="9" t="s">
        <v>2524</v>
      </c>
      <c r="M259" s="10" t="str">
        <f>VLOOKUP(B259,SAOM!B$2:H1251,7,0)</f>
        <v>-</v>
      </c>
      <c r="N259" s="83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3188</v>
      </c>
      <c r="AA259" s="21">
        <v>41023</v>
      </c>
    </row>
    <row r="260" spans="1:27" s="76" customFormat="1">
      <c r="A260" s="56">
        <v>947</v>
      </c>
      <c r="B260" s="91" t="s">
        <v>2448</v>
      </c>
      <c r="C260" s="19">
        <v>40989</v>
      </c>
      <c r="D260" s="19">
        <f t="shared" si="6"/>
        <v>41034</v>
      </c>
      <c r="E260" s="19">
        <f>C260+60</f>
        <v>41049</v>
      </c>
      <c r="F260" s="60" t="s">
        <v>507</v>
      </c>
      <c r="G260" s="8" t="s">
        <v>525</v>
      </c>
      <c r="H260" s="8" t="s">
        <v>504</v>
      </c>
      <c r="I260" s="8" t="s">
        <v>507</v>
      </c>
      <c r="J260" s="9" t="s">
        <v>2461</v>
      </c>
      <c r="K260" s="9" t="s">
        <v>2525</v>
      </c>
      <c r="L260" s="9" t="s">
        <v>2526</v>
      </c>
      <c r="M260" s="10" t="str">
        <f>VLOOKUP(B260,SAOM!B$2:H1252,7,0)</f>
        <v>SES-CARA-0947</v>
      </c>
      <c r="N260" s="83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2328</v>
      </c>
      <c r="X260" s="52">
        <v>41010</v>
      </c>
      <c r="Y260" s="54"/>
      <c r="Z260" s="46"/>
      <c r="AA260" s="21">
        <v>41019</v>
      </c>
    </row>
    <row r="261" spans="1:27" s="76" customFormat="1">
      <c r="A261" s="56">
        <v>937</v>
      </c>
      <c r="B261" s="91" t="s">
        <v>2449</v>
      </c>
      <c r="C261" s="19">
        <v>40989</v>
      </c>
      <c r="D261" s="19">
        <f t="shared" si="6"/>
        <v>41034</v>
      </c>
      <c r="E261" s="19">
        <f>C261+60</f>
        <v>41049</v>
      </c>
      <c r="F261" s="60" t="s">
        <v>507</v>
      </c>
      <c r="G261" s="8" t="s">
        <v>525</v>
      </c>
      <c r="H261" s="8" t="s">
        <v>504</v>
      </c>
      <c r="I261" s="8" t="s">
        <v>507</v>
      </c>
      <c r="J261" s="9" t="s">
        <v>2527</v>
      </c>
      <c r="K261" s="9" t="s">
        <v>2528</v>
      </c>
      <c r="L261" s="9" t="s">
        <v>2529</v>
      </c>
      <c r="M261" s="10" t="str">
        <f>VLOOKUP(B261,SAOM!B$2:H1253,7,0)</f>
        <v>SES-ANOS-0937</v>
      </c>
      <c r="N261" s="83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495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936</v>
      </c>
      <c r="B262" s="91" t="s">
        <v>2450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776</v>
      </c>
      <c r="H262" s="8" t="s">
        <v>504</v>
      </c>
      <c r="I262" s="8" t="s">
        <v>514</v>
      </c>
      <c r="J262" s="9" t="s">
        <v>2462</v>
      </c>
      <c r="K262" s="9" t="s">
        <v>2530</v>
      </c>
      <c r="L262" s="9" t="s">
        <v>2531</v>
      </c>
      <c r="M262" s="10" t="str">
        <f>VLOOKUP(B262,SAOM!B$2:H1254,7,0)</f>
        <v>-</v>
      </c>
      <c r="N262" s="83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3187</v>
      </c>
      <c r="AA262" s="21">
        <v>41023</v>
      </c>
    </row>
    <row r="263" spans="1:27" s="76" customFormat="1">
      <c r="A263" s="56">
        <v>935</v>
      </c>
      <c r="B263" s="91" t="s">
        <v>2451</v>
      </c>
      <c r="C263" s="19">
        <v>40989</v>
      </c>
      <c r="D263" s="19">
        <f t="shared" si="8"/>
        <v>41034</v>
      </c>
      <c r="E263" s="19">
        <f>C263+60</f>
        <v>41049</v>
      </c>
      <c r="F263" s="60" t="s">
        <v>507</v>
      </c>
      <c r="G263" s="8" t="s">
        <v>525</v>
      </c>
      <c r="H263" s="8" t="s">
        <v>504</v>
      </c>
      <c r="I263" s="8" t="s">
        <v>507</v>
      </c>
      <c r="J263" s="9" t="s">
        <v>2463</v>
      </c>
      <c r="K263" s="9" t="s">
        <v>2532</v>
      </c>
      <c r="L263" s="9" t="s">
        <v>2533</v>
      </c>
      <c r="M263" s="10" t="str">
        <f>VLOOKUP(B263,SAOM!B$2:H1255,7,0)</f>
        <v>SES-AICA-0935</v>
      </c>
      <c r="N263" s="83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495</v>
      </c>
      <c r="X263" s="52">
        <v>41002</v>
      </c>
      <c r="Y263" s="54"/>
      <c r="Z263" s="9"/>
      <c r="AA263" s="21">
        <v>41002</v>
      </c>
    </row>
    <row r="264" spans="1:27" s="76" customFormat="1">
      <c r="A264" s="56">
        <v>934</v>
      </c>
      <c r="B264" s="91" t="s">
        <v>2452</v>
      </c>
      <c r="C264" s="19">
        <v>40989</v>
      </c>
      <c r="D264" s="19">
        <f t="shared" si="8"/>
        <v>41034</v>
      </c>
      <c r="E264" s="19">
        <f>C264+60</f>
        <v>41049</v>
      </c>
      <c r="F264" s="60" t="s">
        <v>507</v>
      </c>
      <c r="G264" s="8" t="s">
        <v>525</v>
      </c>
      <c r="H264" s="8" t="s">
        <v>504</v>
      </c>
      <c r="I264" s="8" t="s">
        <v>507</v>
      </c>
      <c r="J264" s="9" t="s">
        <v>2534</v>
      </c>
      <c r="K264" s="9" t="s">
        <v>2535</v>
      </c>
      <c r="L264" s="9" t="s">
        <v>2536</v>
      </c>
      <c r="M264" s="10" t="str">
        <f>VLOOKUP(B264,SAOM!B$2:H1256,7,0)</f>
        <v>SES-AGAS-0934</v>
      </c>
      <c r="N264" s="83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2328</v>
      </c>
      <c r="X264" s="52">
        <v>41016</v>
      </c>
      <c r="Y264" s="54"/>
      <c r="Z264" s="46"/>
      <c r="AA264" s="21">
        <v>41019</v>
      </c>
    </row>
    <row r="265" spans="1:27" s="76" customFormat="1">
      <c r="A265" s="32">
        <v>955</v>
      </c>
      <c r="B265" s="91" t="s">
        <v>2573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776</v>
      </c>
      <c r="H265" s="8" t="s">
        <v>504</v>
      </c>
      <c r="I265" s="8" t="s">
        <v>514</v>
      </c>
      <c r="J265" s="9" t="s">
        <v>2574</v>
      </c>
      <c r="K265" s="9" t="s">
        <v>2575</v>
      </c>
      <c r="L265" s="9" t="s">
        <v>2576</v>
      </c>
      <c r="M265" s="10" t="str">
        <f>VLOOKUP(B265,SAOM!B$2:H1257,7,0)</f>
        <v>-</v>
      </c>
      <c r="N265" s="83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2920</v>
      </c>
      <c r="AA265" s="21"/>
    </row>
    <row r="266" spans="1:27" s="76" customFormat="1">
      <c r="A266" s="56">
        <v>951</v>
      </c>
      <c r="B266" s="91" t="s">
        <v>2604</v>
      </c>
      <c r="C266" s="19">
        <v>40997</v>
      </c>
      <c r="D266" s="19">
        <f t="shared" si="8"/>
        <v>41042</v>
      </c>
      <c r="E266" s="19">
        <f>C266+60</f>
        <v>41057</v>
      </c>
      <c r="F266" s="60" t="s">
        <v>507</v>
      </c>
      <c r="G266" s="8" t="s">
        <v>525</v>
      </c>
      <c r="H266" s="8" t="s">
        <v>504</v>
      </c>
      <c r="I266" s="8" t="s">
        <v>507</v>
      </c>
      <c r="J266" s="9" t="s">
        <v>2605</v>
      </c>
      <c r="K266" s="9" t="s">
        <v>2637</v>
      </c>
      <c r="L266" s="9" t="s">
        <v>2638</v>
      </c>
      <c r="M266" s="10" t="str">
        <f>VLOOKUP(B266,SAOM!B$2:H1258,7,0)</f>
        <v>SES-CLIO-0951</v>
      </c>
      <c r="N266" s="83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700</v>
      </c>
      <c r="X266" s="52">
        <v>41003</v>
      </c>
      <c r="Y266" s="54"/>
      <c r="Z266" s="9"/>
      <c r="AA266" s="21">
        <v>41009</v>
      </c>
    </row>
    <row r="267" spans="1:27" s="76" customFormat="1">
      <c r="A267" s="32">
        <v>949</v>
      </c>
      <c r="B267" s="91" t="s">
        <v>2609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776</v>
      </c>
      <c r="H267" s="8" t="s">
        <v>504</v>
      </c>
      <c r="I267" s="8" t="s">
        <v>514</v>
      </c>
      <c r="J267" s="9" t="s">
        <v>2610</v>
      </c>
      <c r="K267" s="9" t="s">
        <v>2639</v>
      </c>
      <c r="L267" s="9" t="s">
        <v>2640</v>
      </c>
      <c r="M267" s="10" t="str">
        <f>VLOOKUP(B267,SAOM!B$2:H1259,7,0)</f>
        <v>-</v>
      </c>
      <c r="N267" s="83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2764</v>
      </c>
      <c r="AA267" s="21">
        <v>41002</v>
      </c>
    </row>
    <row r="268" spans="1:27" s="76" customFormat="1">
      <c r="A268" s="32">
        <v>950</v>
      </c>
      <c r="B268" s="91" t="s">
        <v>2614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776</v>
      </c>
      <c r="H268" s="8" t="s">
        <v>504</v>
      </c>
      <c r="I268" s="8" t="s">
        <v>514</v>
      </c>
      <c r="J268" s="9" t="s">
        <v>2615</v>
      </c>
      <c r="K268" s="9" t="s">
        <v>2641</v>
      </c>
      <c r="L268" s="9" t="s">
        <v>2642</v>
      </c>
      <c r="M268" s="10" t="str">
        <f>VLOOKUP(B268,SAOM!B$2:H1260,7,0)</f>
        <v>-</v>
      </c>
      <c r="N268" s="83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2762</v>
      </c>
      <c r="AA268" s="21">
        <v>40972</v>
      </c>
    </row>
    <row r="269" spans="1:27" s="76" customFormat="1">
      <c r="A269" s="32">
        <v>952</v>
      </c>
      <c r="B269" s="91" t="s">
        <v>2619</v>
      </c>
      <c r="C269" s="19">
        <v>40997</v>
      </c>
      <c r="D269" s="19">
        <f t="shared" si="8"/>
        <v>41042</v>
      </c>
      <c r="E269" s="19">
        <f>C269+60</f>
        <v>41057</v>
      </c>
      <c r="F269" s="60" t="s">
        <v>507</v>
      </c>
      <c r="G269" s="8" t="s">
        <v>525</v>
      </c>
      <c r="H269" s="8" t="s">
        <v>504</v>
      </c>
      <c r="I269" s="8" t="s">
        <v>507</v>
      </c>
      <c r="J269" s="9" t="s">
        <v>2620</v>
      </c>
      <c r="K269" s="9" t="s">
        <v>2643</v>
      </c>
      <c r="L269" s="9" t="s">
        <v>2644</v>
      </c>
      <c r="M269" s="10" t="str">
        <f>VLOOKUP(B269,SAOM!B$2:H1261,7,0)</f>
        <v>SES-COAS-0952</v>
      </c>
      <c r="N269" s="83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2545</v>
      </c>
      <c r="X269" s="52">
        <v>41026</v>
      </c>
      <c r="Y269" s="54"/>
      <c r="Z269" s="46"/>
      <c r="AA269" s="21">
        <v>41026</v>
      </c>
    </row>
    <row r="270" spans="1:27" s="76" customFormat="1">
      <c r="A270" s="32">
        <v>953</v>
      </c>
      <c r="B270" s="91" t="s">
        <v>2624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776</v>
      </c>
      <c r="H270" s="8" t="s">
        <v>504</v>
      </c>
      <c r="I270" s="8" t="s">
        <v>514</v>
      </c>
      <c r="J270" s="9" t="s">
        <v>1828</v>
      </c>
      <c r="K270" s="9" t="s">
        <v>2645</v>
      </c>
      <c r="L270" s="9" t="s">
        <v>2646</v>
      </c>
      <c r="M270" s="10" t="str">
        <f>VLOOKUP(B270,SAOM!B$2:H1262,7,0)</f>
        <v>-</v>
      </c>
      <c r="N270" s="83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2921</v>
      </c>
      <c r="AA270" s="21"/>
    </row>
    <row r="271" spans="1:27" s="76" customFormat="1">
      <c r="A271" s="56">
        <v>954</v>
      </c>
      <c r="B271" s="91" t="s">
        <v>2635</v>
      </c>
      <c r="C271" s="19">
        <v>40997</v>
      </c>
      <c r="D271" s="19">
        <f t="shared" si="8"/>
        <v>41042</v>
      </c>
      <c r="E271" s="19">
        <f>C271+60</f>
        <v>41057</v>
      </c>
      <c r="F271" s="60" t="s">
        <v>507</v>
      </c>
      <c r="G271" s="8" t="s">
        <v>525</v>
      </c>
      <c r="H271" s="8" t="s">
        <v>504</v>
      </c>
      <c r="I271" s="8" t="s">
        <v>507</v>
      </c>
      <c r="J271" s="9" t="s">
        <v>2628</v>
      </c>
      <c r="K271" s="9" t="s">
        <v>2647</v>
      </c>
      <c r="L271" s="9" t="s">
        <v>2648</v>
      </c>
      <c r="M271" s="10" t="str">
        <f>VLOOKUP(B271,SAOM!B$2:H1263,7,0)</f>
        <v>SES-COAO-0954</v>
      </c>
      <c r="N271" s="83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495</v>
      </c>
      <c r="X271" s="52">
        <v>41024</v>
      </c>
      <c r="Y271" s="54"/>
      <c r="Z271" s="46"/>
      <c r="AA271" s="21">
        <v>41024</v>
      </c>
    </row>
    <row r="272" spans="1:27" s="76" customFormat="1">
      <c r="A272" s="56">
        <v>956</v>
      </c>
      <c r="B272" s="91" t="s">
        <v>2636</v>
      </c>
      <c r="C272" s="19">
        <v>40997</v>
      </c>
      <c r="D272" s="19">
        <f t="shared" si="8"/>
        <v>41042</v>
      </c>
      <c r="E272" s="19">
        <f>C272+60</f>
        <v>41057</v>
      </c>
      <c r="F272" s="60" t="s">
        <v>507</v>
      </c>
      <c r="G272" s="8" t="s">
        <v>525</v>
      </c>
      <c r="H272" s="8" t="s">
        <v>504</v>
      </c>
      <c r="I272" s="8" t="s">
        <v>507</v>
      </c>
      <c r="J272" s="9" t="s">
        <v>2851</v>
      </c>
      <c r="K272" s="9" t="s">
        <v>2649</v>
      </c>
      <c r="L272" s="9" t="s">
        <v>2650</v>
      </c>
      <c r="M272" s="10" t="str">
        <f>VLOOKUP(B272,SAOM!B$2:H1264,7,0)</f>
        <v>SES-DIIS-0956</v>
      </c>
      <c r="N272" s="83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2328</v>
      </c>
      <c r="X272" s="52">
        <v>41023</v>
      </c>
      <c r="Y272" s="54"/>
      <c r="Z272" s="46"/>
      <c r="AA272" s="21">
        <v>41023</v>
      </c>
    </row>
    <row r="273" spans="1:27" s="76" customFormat="1">
      <c r="A273" s="56">
        <v>3231</v>
      </c>
      <c r="B273" s="91" t="s">
        <v>2740</v>
      </c>
      <c r="C273" s="19">
        <v>41001</v>
      </c>
      <c r="D273" s="19">
        <f t="shared" si="8"/>
        <v>41046</v>
      </c>
      <c r="E273" s="19">
        <f>C273+60</f>
        <v>41061</v>
      </c>
      <c r="F273" s="60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3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702</v>
      </c>
      <c r="X273" s="52">
        <v>41011</v>
      </c>
      <c r="Y273" s="54"/>
      <c r="Z273" s="46"/>
      <c r="AA273" s="21">
        <v>41011</v>
      </c>
    </row>
    <row r="274" spans="1:27" s="76" customFormat="1">
      <c r="A274" s="32">
        <v>3232</v>
      </c>
      <c r="B274" s="91" t="s">
        <v>2741</v>
      </c>
      <c r="C274" s="19">
        <v>41001</v>
      </c>
      <c r="D274" s="19">
        <f t="shared" si="8"/>
        <v>41046</v>
      </c>
      <c r="E274" s="19">
        <f>C274+60</f>
        <v>41061</v>
      </c>
      <c r="F274" s="60" t="s">
        <v>507</v>
      </c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3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2420</v>
      </c>
      <c r="X274" s="52">
        <v>41032</v>
      </c>
      <c r="Y274" s="54"/>
      <c r="Z274" s="46"/>
      <c r="AA274" s="21">
        <v>41032</v>
      </c>
    </row>
    <row r="275" spans="1:27" s="76" customFormat="1">
      <c r="A275" s="56">
        <v>3233</v>
      </c>
      <c r="B275" s="91" t="s">
        <v>2742</v>
      </c>
      <c r="C275" s="19">
        <v>41002</v>
      </c>
      <c r="D275" s="19">
        <f t="shared" si="8"/>
        <v>41047</v>
      </c>
      <c r="E275" s="19">
        <f>C275+60</f>
        <v>41062</v>
      </c>
      <c r="F275" s="60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3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701</v>
      </c>
      <c r="X275" s="52">
        <v>41016</v>
      </c>
      <c r="Y275" s="54"/>
      <c r="Z275" s="46"/>
      <c r="AA275" s="21">
        <v>41019</v>
      </c>
    </row>
    <row r="276" spans="1:27" s="76" customFormat="1">
      <c r="A276" s="32">
        <v>3234</v>
      </c>
      <c r="B276" s="91" t="s">
        <v>2743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3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3197</v>
      </c>
      <c r="AA276" s="21">
        <v>41023</v>
      </c>
    </row>
    <row r="277" spans="1:27" s="76" customFormat="1">
      <c r="A277" s="56">
        <v>3236</v>
      </c>
      <c r="B277" s="91" t="s">
        <v>2744</v>
      </c>
      <c r="C277" s="19">
        <v>41002</v>
      </c>
      <c r="D277" s="19">
        <f t="shared" si="8"/>
        <v>41047</v>
      </c>
      <c r="E277" s="19">
        <f>C277+60</f>
        <v>41062</v>
      </c>
      <c r="F277" s="60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3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2545</v>
      </c>
      <c r="X277" s="52">
        <v>41012</v>
      </c>
      <c r="Y277" s="54"/>
      <c r="Z277" s="46"/>
      <c r="AA277" s="21">
        <v>41015</v>
      </c>
    </row>
    <row r="278" spans="1:27" s="76" customFormat="1">
      <c r="A278" s="56">
        <v>3237</v>
      </c>
      <c r="B278" s="91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60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3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975</v>
      </c>
      <c r="X278" s="52">
        <v>41019</v>
      </c>
      <c r="Y278" s="54"/>
      <c r="Z278" s="9"/>
      <c r="AA278" s="21">
        <v>41019</v>
      </c>
    </row>
    <row r="279" spans="1:27" s="76" customFormat="1">
      <c r="A279" s="56">
        <v>3238</v>
      </c>
      <c r="B279" s="91" t="s">
        <v>2745</v>
      </c>
      <c r="C279" s="19">
        <v>41002</v>
      </c>
      <c r="D279" s="19">
        <f t="shared" si="8"/>
        <v>41047</v>
      </c>
      <c r="E279" s="19">
        <f>C279+60</f>
        <v>41062</v>
      </c>
      <c r="F279" s="60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3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1775</v>
      </c>
      <c r="X279" s="52">
        <v>41019</v>
      </c>
      <c r="Y279" s="54"/>
      <c r="Z279" s="46"/>
      <c r="AA279" s="21">
        <v>41022</v>
      </c>
    </row>
    <row r="280" spans="1:27" s="76" customFormat="1">
      <c r="A280" s="32">
        <v>3239</v>
      </c>
      <c r="B280" s="91" t="s">
        <v>2746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3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2922</v>
      </c>
      <c r="AA280" s="21"/>
    </row>
    <row r="281" spans="1:27" s="76" customFormat="1">
      <c r="A281" s="56">
        <v>3240</v>
      </c>
      <c r="B281" s="91" t="s">
        <v>2747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60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3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1775</v>
      </c>
      <c r="X281" s="52">
        <v>41017</v>
      </c>
      <c r="Y281" s="54"/>
      <c r="Z281" s="46"/>
      <c r="AA281" s="21">
        <v>41019</v>
      </c>
    </row>
    <row r="282" spans="1:27" s="76" customFormat="1">
      <c r="A282" s="56">
        <v>3241</v>
      </c>
      <c r="B282" s="91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60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3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3413</v>
      </c>
      <c r="AA282" s="21">
        <v>41039</v>
      </c>
    </row>
    <row r="283" spans="1:27" s="76" customFormat="1">
      <c r="A283" s="56">
        <v>3242</v>
      </c>
      <c r="B283" s="91" t="s">
        <v>2748</v>
      </c>
      <c r="C283" s="19">
        <v>41002</v>
      </c>
      <c r="D283" s="19">
        <f t="shared" si="8"/>
        <v>41047</v>
      </c>
      <c r="E283" s="19">
        <f t="shared" si="9"/>
        <v>41062</v>
      </c>
      <c r="F283" s="60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3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1775</v>
      </c>
      <c r="X283" s="52">
        <v>41015</v>
      </c>
      <c r="Y283" s="54"/>
      <c r="Z283" s="46"/>
      <c r="AA283" s="21">
        <v>41019</v>
      </c>
    </row>
    <row r="284" spans="1:27" s="76" customFormat="1">
      <c r="A284" s="56">
        <v>3243</v>
      </c>
      <c r="B284" s="91" t="s">
        <v>2749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3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2324</v>
      </c>
      <c r="X284" s="52">
        <v>41018</v>
      </c>
      <c r="Y284" s="54"/>
      <c r="Z284" s="46" t="s">
        <v>2919</v>
      </c>
      <c r="AA284" s="21">
        <v>41019</v>
      </c>
    </row>
    <row r="285" spans="1:27" s="76" customFormat="1">
      <c r="A285" s="56">
        <v>3244</v>
      </c>
      <c r="B285" s="91" t="s">
        <v>2750</v>
      </c>
      <c r="C285" s="19">
        <v>41002</v>
      </c>
      <c r="D285" s="19">
        <f t="shared" si="8"/>
        <v>41047</v>
      </c>
      <c r="E285" s="19">
        <f t="shared" si="9"/>
        <v>41062</v>
      </c>
      <c r="F285" s="60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3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701</v>
      </c>
      <c r="X285" s="52">
        <v>41012</v>
      </c>
      <c r="Y285" s="54"/>
      <c r="Z285" s="46"/>
      <c r="AA285" s="21">
        <v>41012</v>
      </c>
    </row>
    <row r="286" spans="1:27" s="76" customFormat="1">
      <c r="A286" s="56">
        <v>3245</v>
      </c>
      <c r="B286" s="91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60" t="s">
        <v>507</v>
      </c>
      <c r="G286" s="8" t="s">
        <v>525</v>
      </c>
      <c r="H286" s="8" t="s">
        <v>695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3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3410</v>
      </c>
      <c r="X286" s="52">
        <v>41038</v>
      </c>
      <c r="Y286" s="54"/>
      <c r="Z286" s="9"/>
      <c r="AA286" s="21">
        <v>41038</v>
      </c>
    </row>
    <row r="287" spans="1:27" s="76" customFormat="1">
      <c r="A287" s="56">
        <v>3246</v>
      </c>
      <c r="B287" s="91" t="s">
        <v>2751</v>
      </c>
      <c r="C287" s="19">
        <v>41002</v>
      </c>
      <c r="D287" s="19">
        <f t="shared" si="8"/>
        <v>41047</v>
      </c>
      <c r="E287" s="19">
        <f t="shared" si="9"/>
        <v>41062</v>
      </c>
      <c r="F287" s="60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3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2545</v>
      </c>
      <c r="X287" s="52">
        <v>41016</v>
      </c>
      <c r="Y287" s="54"/>
      <c r="Z287" s="9"/>
      <c r="AA287" s="21">
        <v>41019</v>
      </c>
    </row>
    <row r="288" spans="1:27" s="65" customFormat="1">
      <c r="A288" s="56">
        <v>3247</v>
      </c>
      <c r="B288" s="91" t="s">
        <v>2752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3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1775</v>
      </c>
      <c r="X288" s="52">
        <v>41023</v>
      </c>
      <c r="Y288" s="54"/>
      <c r="Z288" s="46" t="s">
        <v>2919</v>
      </c>
      <c r="AA288" s="21">
        <v>41023</v>
      </c>
    </row>
    <row r="289" spans="1:27" s="76" customFormat="1">
      <c r="A289" s="56">
        <v>3248</v>
      </c>
      <c r="B289" s="91" t="s">
        <v>2753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3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702</v>
      </c>
      <c r="X289" s="52">
        <v>41023</v>
      </c>
      <c r="Y289" s="54"/>
      <c r="Z289" s="46"/>
      <c r="AA289" s="21">
        <v>41023</v>
      </c>
    </row>
    <row r="290" spans="1:27" s="76" customFormat="1">
      <c r="A290" s="56">
        <v>3249</v>
      </c>
      <c r="B290" s="94" t="s">
        <v>2754</v>
      </c>
      <c r="C290" s="60">
        <v>41002</v>
      </c>
      <c r="D290" s="60">
        <f t="shared" si="8"/>
        <v>41047</v>
      </c>
      <c r="E290" s="60">
        <f t="shared" si="9"/>
        <v>41062</v>
      </c>
      <c r="F290" s="60" t="s">
        <v>507</v>
      </c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0" t="str">
        <f>VLOOKUP(B290,SAOM!B$2:H1282,7,0)</f>
        <v>SES-SAIA-3249</v>
      </c>
      <c r="N290" s="101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2" t="str">
        <f>VLOOKUP(B290,SAOM!B$2:J1282,9,0)</f>
        <v>Karine Chaluppe</v>
      </c>
      <c r="R290" s="60" t="str">
        <f>VLOOKUP(B290,SAOM!B$2:K1728,10,0)</f>
        <v>Rua Manoel Felix Homem, 524</v>
      </c>
      <c r="S290" s="102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700</v>
      </c>
      <c r="X290" s="62">
        <v>41023</v>
      </c>
      <c r="Y290" s="81"/>
      <c r="Z290" s="63"/>
      <c r="AA290" s="64">
        <v>41023</v>
      </c>
    </row>
    <row r="291" spans="1:27" s="76" customFormat="1">
      <c r="A291" s="56">
        <v>3250</v>
      </c>
      <c r="B291" s="91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3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3414</v>
      </c>
      <c r="AA291" s="21">
        <v>41039</v>
      </c>
    </row>
    <row r="292" spans="1:27" s="65" customFormat="1">
      <c r="A292" s="56">
        <v>3252</v>
      </c>
      <c r="B292" s="91" t="s">
        <v>2755</v>
      </c>
      <c r="C292" s="19">
        <v>41002</v>
      </c>
      <c r="D292" s="19">
        <f t="shared" si="8"/>
        <v>41047</v>
      </c>
      <c r="E292" s="19">
        <f>C292+60</f>
        <v>41062</v>
      </c>
      <c r="F292" s="60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3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700</v>
      </c>
      <c r="X292" s="52">
        <v>41012</v>
      </c>
      <c r="Y292" s="54"/>
      <c r="Z292" s="46"/>
      <c r="AA292" s="21">
        <v>40985</v>
      </c>
    </row>
    <row r="293" spans="1:27" s="76" customFormat="1">
      <c r="A293" s="56">
        <v>3253</v>
      </c>
      <c r="B293" s="91" t="s">
        <v>2756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3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2923</v>
      </c>
      <c r="AA293" s="21"/>
    </row>
    <row r="294" spans="1:27" s="76" customFormat="1">
      <c r="A294" s="56">
        <v>3254</v>
      </c>
      <c r="B294" s="94" t="s">
        <v>2757</v>
      </c>
      <c r="C294" s="60">
        <v>41002</v>
      </c>
      <c r="D294" s="60">
        <f t="shared" si="8"/>
        <v>41047</v>
      </c>
      <c r="E294" s="60">
        <f>C294+60</f>
        <v>41062</v>
      </c>
      <c r="F294" s="60" t="s">
        <v>507</v>
      </c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0" t="str">
        <f>VLOOKUP(B294,SAOM!B$2:H1286,7,0)</f>
        <v>SES-SAIA-3254</v>
      </c>
      <c r="N294" s="101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2" t="str">
        <f>VLOOKUP(B294,SAOM!B$2:J1286,9,0)</f>
        <v>Adriana Lelis</v>
      </c>
      <c r="R294" s="60" t="str">
        <f>VLOOKUP(B294,SAOM!B$2:K1732,10,0)</f>
        <v>Rua Maria do Carmo Castro, 50</v>
      </c>
      <c r="S294" s="102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702</v>
      </c>
      <c r="X294" s="62">
        <v>41025</v>
      </c>
      <c r="Y294" s="81"/>
      <c r="Z294" s="63"/>
      <c r="AA294" s="64">
        <v>41025</v>
      </c>
    </row>
    <row r="295" spans="1:27" s="76" customFormat="1">
      <c r="A295" s="56">
        <v>3251</v>
      </c>
      <c r="B295" s="91" t="s">
        <v>2758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3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3025</v>
      </c>
      <c r="AA295" s="21">
        <v>41019</v>
      </c>
    </row>
    <row r="296" spans="1:27" s="76" customFormat="1">
      <c r="A296" s="56">
        <v>3255</v>
      </c>
      <c r="B296" s="91" t="s">
        <v>2759</v>
      </c>
      <c r="C296" s="19">
        <v>41002</v>
      </c>
      <c r="D296" s="19">
        <f t="shared" si="8"/>
        <v>41047</v>
      </c>
      <c r="E296" s="19">
        <f>C296+60</f>
        <v>41062</v>
      </c>
      <c r="F296" s="60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3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700</v>
      </c>
      <c r="X296" s="52">
        <v>41023</v>
      </c>
      <c r="Y296" s="54"/>
      <c r="Z296" s="46"/>
      <c r="AA296" s="21">
        <v>41023</v>
      </c>
    </row>
    <row r="297" spans="1:27" s="76" customFormat="1">
      <c r="A297" s="56">
        <v>3259</v>
      </c>
      <c r="B297" s="91" t="s">
        <v>2760</v>
      </c>
      <c r="C297" s="19">
        <v>41002</v>
      </c>
      <c r="D297" s="19">
        <f t="shared" si="8"/>
        <v>41047</v>
      </c>
      <c r="E297" s="19">
        <f>C297+60</f>
        <v>41062</v>
      </c>
      <c r="F297" s="60" t="s">
        <v>507</v>
      </c>
      <c r="G297" s="8" t="s">
        <v>525</v>
      </c>
      <c r="H297" s="8" t="s">
        <v>504</v>
      </c>
      <c r="I297" s="8" t="s">
        <v>507</v>
      </c>
      <c r="J297" s="9" t="s">
        <v>2733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3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702</v>
      </c>
      <c r="X297" s="52">
        <v>41039</v>
      </c>
      <c r="Y297" s="54"/>
      <c r="Z297" s="46" t="s">
        <v>3343</v>
      </c>
      <c r="AA297" s="21">
        <v>41039</v>
      </c>
    </row>
    <row r="298" spans="1:27" s="76" customFormat="1">
      <c r="A298" s="56">
        <v>3235</v>
      </c>
      <c r="B298" s="91" t="s">
        <v>2761</v>
      </c>
      <c r="C298" s="19">
        <v>41002</v>
      </c>
      <c r="D298" s="19">
        <f t="shared" si="8"/>
        <v>41047</v>
      </c>
      <c r="E298" s="19">
        <f>C298+60</f>
        <v>41062</v>
      </c>
      <c r="F298" s="60" t="s">
        <v>507</v>
      </c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3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700</v>
      </c>
      <c r="X298" s="52">
        <v>41032</v>
      </c>
      <c r="Y298" s="54"/>
      <c r="Z298" s="9"/>
      <c r="AA298" s="21">
        <v>41032</v>
      </c>
    </row>
    <row r="299" spans="1:27" s="76" customFormat="1">
      <c r="A299" s="56">
        <v>3266</v>
      </c>
      <c r="B299" s="91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60" t="s">
        <v>507</v>
      </c>
      <c r="G299" s="8" t="s">
        <v>525</v>
      </c>
      <c r="H299" s="8" t="s">
        <v>504</v>
      </c>
      <c r="I299" s="8" t="s">
        <v>507</v>
      </c>
      <c r="J299" s="9" t="s">
        <v>2778</v>
      </c>
      <c r="K299" s="9" t="s">
        <v>2807</v>
      </c>
      <c r="L299" s="9" t="s">
        <v>2808</v>
      </c>
      <c r="M299" s="10" t="str">
        <f>VLOOKUP(B299,SAOM!B$2:H1291,7,0)</f>
        <v>SES-DOVO-3266</v>
      </c>
      <c r="N299" s="83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495</v>
      </c>
      <c r="X299" s="52">
        <v>41015</v>
      </c>
      <c r="Y299" s="54"/>
      <c r="Z299" s="9"/>
      <c r="AA299" s="21">
        <v>41019</v>
      </c>
    </row>
    <row r="300" spans="1:27" s="76" customFormat="1">
      <c r="A300" s="56">
        <v>3267</v>
      </c>
      <c r="B300" s="91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776</v>
      </c>
      <c r="H300" s="8" t="s">
        <v>504</v>
      </c>
      <c r="I300" s="8" t="s">
        <v>514</v>
      </c>
      <c r="J300" s="9" t="s">
        <v>2782</v>
      </c>
      <c r="K300" s="9" t="s">
        <v>2809</v>
      </c>
      <c r="L300" s="9" t="s">
        <v>2810</v>
      </c>
      <c r="M300" s="10" t="str">
        <f>VLOOKUP(B300,SAOM!B$2:H1292,7,0)</f>
        <v>-</v>
      </c>
      <c r="N300" s="83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2924</v>
      </c>
      <c r="AA300" s="21"/>
    </row>
    <row r="301" spans="1:27" s="76" customFormat="1">
      <c r="A301" s="56">
        <v>3268</v>
      </c>
      <c r="B301" s="91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776</v>
      </c>
      <c r="H301" s="8" t="s">
        <v>504</v>
      </c>
      <c r="I301" s="8" t="s">
        <v>514</v>
      </c>
      <c r="J301" s="9" t="s">
        <v>2786</v>
      </c>
      <c r="K301" s="9" t="s">
        <v>2811</v>
      </c>
      <c r="L301" s="9" t="s">
        <v>2812</v>
      </c>
      <c r="M301" s="10" t="str">
        <f>VLOOKUP(B301,SAOM!B$2:H1293,7,0)</f>
        <v>-</v>
      </c>
      <c r="N301" s="83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2925</v>
      </c>
      <c r="AA301" s="21"/>
    </row>
    <row r="302" spans="1:27" s="76" customFormat="1">
      <c r="A302" s="56">
        <v>3269</v>
      </c>
      <c r="B302" s="91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776</v>
      </c>
      <c r="H302" s="8" t="s">
        <v>504</v>
      </c>
      <c r="I302" s="8" t="s">
        <v>514</v>
      </c>
      <c r="J302" s="9" t="s">
        <v>2790</v>
      </c>
      <c r="K302" s="9" t="s">
        <v>2813</v>
      </c>
      <c r="L302" s="9" t="s">
        <v>2814</v>
      </c>
      <c r="M302" s="10" t="str">
        <f>VLOOKUP(B302,SAOM!B$2:H1294,7,0)</f>
        <v>-</v>
      </c>
      <c r="N302" s="83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2926</v>
      </c>
      <c r="AA302" s="21"/>
    </row>
    <row r="303" spans="1:27" s="76" customFormat="1">
      <c r="A303" s="56">
        <v>3270</v>
      </c>
      <c r="B303" s="91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60" t="s">
        <v>507</v>
      </c>
      <c r="G303" s="8" t="s">
        <v>525</v>
      </c>
      <c r="H303" s="8" t="s">
        <v>504</v>
      </c>
      <c r="I303" s="8" t="s">
        <v>507</v>
      </c>
      <c r="J303" s="9" t="s">
        <v>2794</v>
      </c>
      <c r="K303" s="9" t="s">
        <v>2815</v>
      </c>
      <c r="L303" s="9" t="s">
        <v>2816</v>
      </c>
      <c r="M303" s="10" t="str">
        <f>VLOOKUP(B303,SAOM!B$2:H1295,7,0)</f>
        <v>SES-ESIA-3270</v>
      </c>
      <c r="N303" s="83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700</v>
      </c>
      <c r="X303" s="52">
        <v>41026</v>
      </c>
      <c r="Y303" s="54"/>
      <c r="Z303" s="46"/>
      <c r="AA303" s="21">
        <v>41026</v>
      </c>
    </row>
    <row r="304" spans="1:27" s="76" customFormat="1">
      <c r="A304" s="56">
        <v>3271</v>
      </c>
      <c r="B304" s="91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60" t="s">
        <v>507</v>
      </c>
      <c r="G304" s="8" t="s">
        <v>525</v>
      </c>
      <c r="H304" s="8" t="s">
        <v>504</v>
      </c>
      <c r="I304" s="8" t="s">
        <v>507</v>
      </c>
      <c r="J304" s="9" t="s">
        <v>2798</v>
      </c>
      <c r="K304" s="9" t="s">
        <v>2817</v>
      </c>
      <c r="L304" s="9" t="s">
        <v>2818</v>
      </c>
      <c r="M304" s="10" t="str">
        <f>VLOOKUP(B304,SAOM!B$2:H1296,7,0)</f>
        <v>SES-SARE-3271</v>
      </c>
      <c r="N304" s="83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3020</v>
      </c>
      <c r="X304" s="52">
        <v>41018</v>
      </c>
      <c r="Y304" s="54"/>
      <c r="Z304" s="46"/>
      <c r="AA304" s="21">
        <v>41019</v>
      </c>
    </row>
    <row r="305" spans="1:27" s="76" customFormat="1">
      <c r="A305" s="56">
        <v>3272</v>
      </c>
      <c r="B305" s="91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60" t="s">
        <v>507</v>
      </c>
      <c r="G305" s="8" t="s">
        <v>525</v>
      </c>
      <c r="H305" s="8" t="s">
        <v>504</v>
      </c>
      <c r="I305" s="8" t="s">
        <v>507</v>
      </c>
      <c r="J305" s="9" t="s">
        <v>2798</v>
      </c>
      <c r="K305" s="9" t="s">
        <v>2817</v>
      </c>
      <c r="L305" s="9" t="s">
        <v>2818</v>
      </c>
      <c r="M305" s="10" t="str">
        <f>VLOOKUP(B305,SAOM!B$2:H1297,7,0)</f>
        <v>SES-SARE-3272</v>
      </c>
      <c r="N305" s="83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495</v>
      </c>
      <c r="X305" s="52">
        <v>41017</v>
      </c>
      <c r="Y305" s="54"/>
      <c r="Z305" s="9"/>
      <c r="AA305" s="21">
        <v>41019</v>
      </c>
    </row>
    <row r="306" spans="1:27" s="76" customFormat="1">
      <c r="A306" s="56">
        <v>3265</v>
      </c>
      <c r="B306" s="91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60" t="s">
        <v>507</v>
      </c>
      <c r="G306" s="8" t="s">
        <v>525</v>
      </c>
      <c r="H306" s="8" t="s">
        <v>504</v>
      </c>
      <c r="I306" s="8" t="s">
        <v>507</v>
      </c>
      <c r="J306" s="9" t="s">
        <v>2803</v>
      </c>
      <c r="K306" s="9" t="s">
        <v>2819</v>
      </c>
      <c r="L306" s="9" t="s">
        <v>2820</v>
      </c>
      <c r="M306" s="10" t="str">
        <f>VLOOKUP(B306,SAOM!B$2:H1298,7,0)</f>
        <v>SES-DOSO-3265</v>
      </c>
      <c r="N306" s="83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495</v>
      </c>
      <c r="X306" s="52">
        <v>41023</v>
      </c>
      <c r="Y306" s="54"/>
      <c r="Z306" s="46"/>
      <c r="AA306" s="21">
        <v>41023</v>
      </c>
    </row>
    <row r="307" spans="1:27" s="76" customFormat="1">
      <c r="A307" s="56">
        <v>3206</v>
      </c>
      <c r="B307" s="91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776</v>
      </c>
      <c r="H307" s="8" t="s">
        <v>504</v>
      </c>
      <c r="I307" s="8" t="s">
        <v>514</v>
      </c>
      <c r="J307" s="9" t="s">
        <v>2822</v>
      </c>
      <c r="K307" s="9" t="s">
        <v>2823</v>
      </c>
      <c r="L307" s="9" t="s">
        <v>2824</v>
      </c>
      <c r="M307" s="10" t="str">
        <f>VLOOKUP(B307,SAOM!B$2:H1299,7,0)</f>
        <v>-</v>
      </c>
      <c r="N307" s="83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2927</v>
      </c>
      <c r="AA307" s="21"/>
    </row>
    <row r="308" spans="1:27" s="76" customFormat="1">
      <c r="A308" s="56">
        <v>3319</v>
      </c>
      <c r="B308" s="91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60" t="s">
        <v>507</v>
      </c>
      <c r="G308" s="8" t="s">
        <v>525</v>
      </c>
      <c r="H308" s="8" t="s">
        <v>504</v>
      </c>
      <c r="I308" s="8" t="s">
        <v>507</v>
      </c>
      <c r="J308" s="9" t="s">
        <v>2864</v>
      </c>
      <c r="K308" s="9" t="s">
        <v>2903</v>
      </c>
      <c r="L308" s="9" t="s">
        <v>2904</v>
      </c>
      <c r="M308" s="10" t="str">
        <f>VLOOKUP(B308,SAOM!B$2:H1300,7,0)</f>
        <v>SES-FEHO-3319</v>
      </c>
      <c r="N308" s="83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2328</v>
      </c>
      <c r="X308" s="52">
        <v>41036</v>
      </c>
      <c r="Y308" s="54"/>
      <c r="Z308" s="46"/>
      <c r="AA308" s="21">
        <v>41036</v>
      </c>
    </row>
    <row r="309" spans="1:27" s="76" customFormat="1">
      <c r="A309" s="56">
        <v>3318</v>
      </c>
      <c r="B309" s="91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776</v>
      </c>
      <c r="H309" s="8" t="s">
        <v>504</v>
      </c>
      <c r="I309" s="8" t="s">
        <v>514</v>
      </c>
      <c r="J309" s="9" t="s">
        <v>2868</v>
      </c>
      <c r="K309" s="9" t="s">
        <v>2905</v>
      </c>
      <c r="L309" s="9" t="s">
        <v>2906</v>
      </c>
      <c r="M309" s="10" t="str">
        <f>VLOOKUP(B309,SAOM!B$2:H1301,7,0)</f>
        <v>-</v>
      </c>
      <c r="N309" s="83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3022</v>
      </c>
      <c r="AA309" s="21">
        <v>41019</v>
      </c>
    </row>
    <row r="310" spans="1:27" s="76" customFormat="1">
      <c r="A310" s="56">
        <v>3320</v>
      </c>
      <c r="B310" s="91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776</v>
      </c>
      <c r="H310" s="8" t="s">
        <v>504</v>
      </c>
      <c r="I310" s="8" t="s">
        <v>514</v>
      </c>
      <c r="J310" s="9" t="s">
        <v>1828</v>
      </c>
      <c r="K310" s="9" t="s">
        <v>2645</v>
      </c>
      <c r="L310" s="9" t="s">
        <v>2646</v>
      </c>
      <c r="M310" s="10" t="str">
        <f>VLOOKUP(B310,SAOM!B$2:H1302,7,0)</f>
        <v>-</v>
      </c>
      <c r="N310" s="83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3021</v>
      </c>
      <c r="AA310" s="21">
        <v>41019</v>
      </c>
    </row>
    <row r="311" spans="1:27" s="76" customFormat="1">
      <c r="A311" s="56">
        <v>3323</v>
      </c>
      <c r="B311" s="91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776</v>
      </c>
      <c r="H311" s="8" t="s">
        <v>504</v>
      </c>
      <c r="I311" s="8" t="s">
        <v>514</v>
      </c>
      <c r="J311" s="9" t="s">
        <v>2875</v>
      </c>
      <c r="K311" s="9" t="s">
        <v>2907</v>
      </c>
      <c r="L311" s="9" t="s">
        <v>2908</v>
      </c>
      <c r="M311" s="10" t="str">
        <f>VLOOKUP(B311,SAOM!B$2:H1303,7,0)</f>
        <v>-</v>
      </c>
      <c r="N311" s="83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3023</v>
      </c>
      <c r="AA311" s="21">
        <v>41019</v>
      </c>
    </row>
    <row r="312" spans="1:27" s="76" customFormat="1">
      <c r="A312" s="56">
        <v>3325</v>
      </c>
      <c r="B312" s="91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60" t="s">
        <v>507</v>
      </c>
      <c r="G312" s="8" t="s">
        <v>525</v>
      </c>
      <c r="H312" s="8" t="s">
        <v>504</v>
      </c>
      <c r="I312" s="8" t="s">
        <v>507</v>
      </c>
      <c r="J312" s="9" t="s">
        <v>2879</v>
      </c>
      <c r="K312" s="9" t="s">
        <v>2909</v>
      </c>
      <c r="L312" s="9" t="s">
        <v>2910</v>
      </c>
      <c r="M312" s="10" t="str">
        <f>VLOOKUP(B312,SAOM!B$2:H1304,7,0)</f>
        <v>SES-GUOR-3325</v>
      </c>
      <c r="N312" s="83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700</v>
      </c>
      <c r="X312" s="52">
        <v>41033</v>
      </c>
      <c r="Y312" s="54"/>
      <c r="Z312" s="46"/>
      <c r="AA312" s="21">
        <v>41033</v>
      </c>
    </row>
    <row r="313" spans="1:27" s="76" customFormat="1">
      <c r="A313" s="56">
        <v>3326</v>
      </c>
      <c r="B313" s="91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60" t="s">
        <v>507</v>
      </c>
      <c r="G313" s="8" t="s">
        <v>525</v>
      </c>
      <c r="H313" s="8" t="s">
        <v>504</v>
      </c>
      <c r="I313" s="8" t="s">
        <v>507</v>
      </c>
      <c r="J313" s="9" t="s">
        <v>2883</v>
      </c>
      <c r="K313" s="9" t="s">
        <v>2911</v>
      </c>
      <c r="L313" s="9" t="s">
        <v>2912</v>
      </c>
      <c r="M313" s="10" t="str">
        <f>VLOOKUP(B313,SAOM!B$2:H1305,7,0)</f>
        <v>SES-HERA-3326</v>
      </c>
      <c r="N313" s="83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495</v>
      </c>
      <c r="X313" s="52">
        <v>41031</v>
      </c>
      <c r="Y313" s="54"/>
      <c r="Z313" s="46"/>
      <c r="AA313" s="21">
        <v>41031</v>
      </c>
    </row>
    <row r="314" spans="1:27" s="76" customFormat="1">
      <c r="A314" s="56">
        <v>3327</v>
      </c>
      <c r="B314" s="91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60" t="s">
        <v>507</v>
      </c>
      <c r="G314" s="8" t="s">
        <v>525</v>
      </c>
      <c r="H314" s="8" t="s">
        <v>504</v>
      </c>
      <c r="I314" s="8" t="s">
        <v>507</v>
      </c>
      <c r="J314" s="9" t="s">
        <v>2887</v>
      </c>
      <c r="K314" s="9" t="s">
        <v>2913</v>
      </c>
      <c r="L314" s="9" t="s">
        <v>2914</v>
      </c>
      <c r="M314" s="10" t="str">
        <f>VLOOKUP(B314,SAOM!B$2:H1306,7,0)</f>
        <v>SES-IAPU-3327</v>
      </c>
      <c r="N314" s="83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2328</v>
      </c>
      <c r="X314" s="52">
        <v>41032</v>
      </c>
      <c r="Y314" s="54"/>
      <c r="Z314" s="46"/>
      <c r="AA314" s="21">
        <v>41032</v>
      </c>
    </row>
    <row r="315" spans="1:27" s="76" customFormat="1">
      <c r="A315" s="56">
        <v>3328</v>
      </c>
      <c r="B315" s="91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776</v>
      </c>
      <c r="H315" s="8" t="s">
        <v>504</v>
      </c>
      <c r="I315" s="8" t="s">
        <v>514</v>
      </c>
      <c r="J315" s="9" t="s">
        <v>2891</v>
      </c>
      <c r="K315" s="9" t="s">
        <v>2915</v>
      </c>
      <c r="L315" s="9" t="s">
        <v>2916</v>
      </c>
      <c r="M315" s="10" t="str">
        <f>VLOOKUP(B315,SAOM!B$2:H1307,7,0)</f>
        <v>-</v>
      </c>
      <c r="N315" s="83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3024</v>
      </c>
      <c r="AA315" s="21">
        <v>41019</v>
      </c>
    </row>
    <row r="316" spans="1:27" s="76" customFormat="1">
      <c r="A316" s="56">
        <v>3329</v>
      </c>
      <c r="B316" s="91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525</v>
      </c>
      <c r="H316" s="8" t="s">
        <v>504</v>
      </c>
      <c r="I316" s="8" t="s">
        <v>507</v>
      </c>
      <c r="J316" s="9" t="s">
        <v>2895</v>
      </c>
      <c r="K316" s="9" t="s">
        <v>2915</v>
      </c>
      <c r="L316" s="9" t="s">
        <v>2916</v>
      </c>
      <c r="M316" s="10" t="str">
        <f>VLOOKUP(B316,SAOM!B$2:H1308,7,0)</f>
        <v>SES-IJCI-3329</v>
      </c>
      <c r="N316" s="83">
        <v>4033</v>
      </c>
      <c r="O316" s="19">
        <f>VLOOKUP(B316,SAOM!B$2:I1308,8,0)</f>
        <v>41054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00:20:0e:10:52:a8</v>
      </c>
      <c r="V316" s="19">
        <v>41054</v>
      </c>
      <c r="W316" s="9" t="s">
        <v>700</v>
      </c>
      <c r="X316" s="52">
        <v>41054</v>
      </c>
      <c r="Y316" s="54"/>
      <c r="Z316" s="46" t="s">
        <v>3991</v>
      </c>
      <c r="AA316" s="21">
        <v>41054</v>
      </c>
    </row>
    <row r="317" spans="1:27" s="76" customFormat="1">
      <c r="A317" s="56">
        <v>3330</v>
      </c>
      <c r="B317" s="91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776</v>
      </c>
      <c r="H317" s="8" t="s">
        <v>504</v>
      </c>
      <c r="I317" s="8" t="s">
        <v>514</v>
      </c>
      <c r="J317" s="9" t="s">
        <v>2899</v>
      </c>
      <c r="K317" s="9" t="s">
        <v>2917</v>
      </c>
      <c r="L317" s="9" t="s">
        <v>2918</v>
      </c>
      <c r="M317" s="10" t="str">
        <f>VLOOKUP(B317,SAOM!B$2:H1309,7,0)</f>
        <v>-</v>
      </c>
      <c r="N317" s="83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3190</v>
      </c>
      <c r="AA317" s="21">
        <v>41023</v>
      </c>
    </row>
    <row r="318" spans="1:27" s="76" customFormat="1">
      <c r="A318" s="56">
        <v>3336</v>
      </c>
      <c r="B318" s="91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776</v>
      </c>
      <c r="H318" s="8" t="s">
        <v>504</v>
      </c>
      <c r="I318" s="8" t="s">
        <v>514</v>
      </c>
      <c r="J318" s="9" t="s">
        <v>2936</v>
      </c>
      <c r="K318" s="9" t="s">
        <v>2952</v>
      </c>
      <c r="L318" s="9" t="s">
        <v>2953</v>
      </c>
      <c r="M318" s="10" t="str">
        <f>VLOOKUP(B318,SAOM!B$2:H1310,7,0)</f>
        <v>-</v>
      </c>
      <c r="N318" s="83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3191</v>
      </c>
      <c r="AA318" s="21">
        <v>41023</v>
      </c>
    </row>
    <row r="319" spans="1:27" s="76" customFormat="1">
      <c r="A319" s="56">
        <v>3335</v>
      </c>
      <c r="B319" s="91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60" t="s">
        <v>507</v>
      </c>
      <c r="G319" s="8" t="s">
        <v>489</v>
      </c>
      <c r="H319" s="8" t="s">
        <v>504</v>
      </c>
      <c r="I319" s="8" t="s">
        <v>504</v>
      </c>
      <c r="J319" s="9" t="s">
        <v>2940</v>
      </c>
      <c r="K319" s="9" t="s">
        <v>2954</v>
      </c>
      <c r="L319" s="9" t="s">
        <v>2955</v>
      </c>
      <c r="M319" s="10" t="str">
        <f>VLOOKUP(B319,SAOM!B$2:H1311,7,0)</f>
        <v>SES-ITIM-3335</v>
      </c>
      <c r="N319" s="83">
        <v>4035</v>
      </c>
      <c r="O319" s="19">
        <f>VLOOKUP(B319,SAOM!B$2:I1311,8,0)</f>
        <v>41059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56">
        <v>3333</v>
      </c>
      <c r="B320" s="91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60" t="s">
        <v>507</v>
      </c>
      <c r="G320" s="8" t="s">
        <v>525</v>
      </c>
      <c r="H320" s="8" t="s">
        <v>504</v>
      </c>
      <c r="I320" s="8" t="s">
        <v>507</v>
      </c>
      <c r="J320" s="9" t="s">
        <v>2944</v>
      </c>
      <c r="K320" s="9" t="s">
        <v>2956</v>
      </c>
      <c r="L320" s="9" t="s">
        <v>2957</v>
      </c>
      <c r="M320" s="10" t="str">
        <f>VLOOKUP(B320,SAOM!B$2:H1312,7,0)</f>
        <v>SES-ITGI-3333</v>
      </c>
      <c r="N320" s="83">
        <v>4033</v>
      </c>
      <c r="O320" s="19">
        <f>VLOOKUP(B320,SAOM!B$2:I1312,8,0)</f>
        <v>41053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00:20:0e:10:48:9b</v>
      </c>
      <c r="V320" s="19">
        <v>41053</v>
      </c>
      <c r="W320" s="9" t="s">
        <v>1775</v>
      </c>
      <c r="X320" s="52">
        <v>41053</v>
      </c>
      <c r="Y320" s="54"/>
      <c r="Z320" s="46"/>
      <c r="AA320" s="21">
        <v>41053</v>
      </c>
    </row>
    <row r="321" spans="1:27" s="76" customFormat="1">
      <c r="A321" s="56">
        <v>3332</v>
      </c>
      <c r="B321" s="91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60" t="s">
        <v>507</v>
      </c>
      <c r="G321" s="8" t="s">
        <v>525</v>
      </c>
      <c r="H321" s="8" t="s">
        <v>504</v>
      </c>
      <c r="I321" s="8" t="s">
        <v>507</v>
      </c>
      <c r="J321" s="9" t="s">
        <v>2948</v>
      </c>
      <c r="K321" s="9" t="s">
        <v>2958</v>
      </c>
      <c r="L321" s="9" t="s">
        <v>2959</v>
      </c>
      <c r="M321" s="10" t="str">
        <f>VLOOKUP(B321,SAOM!B$2:H1313,7,0)</f>
        <v>SES-ITRA-3332</v>
      </c>
      <c r="N321" s="83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2545</v>
      </c>
      <c r="X321" s="52">
        <v>41023</v>
      </c>
      <c r="Y321" s="54"/>
      <c r="Z321" s="46"/>
      <c r="AA321" s="21">
        <v>41023</v>
      </c>
    </row>
    <row r="322" spans="1:27" s="76" customFormat="1">
      <c r="A322" s="56">
        <v>3340</v>
      </c>
      <c r="B322" s="91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60" t="s">
        <v>507</v>
      </c>
      <c r="G322" s="8" t="s">
        <v>525</v>
      </c>
      <c r="H322" s="8" t="s">
        <v>504</v>
      </c>
      <c r="I322" s="8" t="s">
        <v>507</v>
      </c>
      <c r="J322" s="9" t="s">
        <v>2972</v>
      </c>
      <c r="K322" s="9" t="s">
        <v>3004</v>
      </c>
      <c r="L322" s="9" t="s">
        <v>3005</v>
      </c>
      <c r="M322" s="10" t="str">
        <f>VLOOKUP(B322,SAOM!B$2:H1314,7,0)</f>
        <v>SES-JEIA-3340</v>
      </c>
      <c r="N322" s="83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3321</v>
      </c>
      <c r="X322" s="52">
        <v>41032</v>
      </c>
      <c r="Y322" s="54"/>
      <c r="Z322" s="46"/>
      <c r="AA322" s="21">
        <v>41032</v>
      </c>
    </row>
    <row r="323" spans="1:27" s="76" customFormat="1">
      <c r="A323" s="56">
        <v>3341</v>
      </c>
      <c r="B323" s="91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776</v>
      </c>
      <c r="H323" s="8" t="s">
        <v>504</v>
      </c>
      <c r="I323" s="8" t="s">
        <v>514</v>
      </c>
      <c r="J323" s="9" t="s">
        <v>2976</v>
      </c>
      <c r="K323" s="9" t="s">
        <v>3006</v>
      </c>
      <c r="L323" s="9" t="s">
        <v>3007</v>
      </c>
      <c r="M323" s="10" t="str">
        <f>VLOOKUP(B323,SAOM!B$2:H1315,7,0)</f>
        <v>-</v>
      </c>
      <c r="N323" s="83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3192</v>
      </c>
      <c r="AA323" s="21">
        <v>41023</v>
      </c>
    </row>
    <row r="324" spans="1:27" s="76" customFormat="1">
      <c r="A324" s="56">
        <v>3342</v>
      </c>
      <c r="B324" s="91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776</v>
      </c>
      <c r="H324" s="8" t="s">
        <v>504</v>
      </c>
      <c r="I324" s="8" t="s">
        <v>514</v>
      </c>
      <c r="J324" s="9" t="s">
        <v>2980</v>
      </c>
      <c r="K324" s="9" t="s">
        <v>3008</v>
      </c>
      <c r="L324" s="9" t="s">
        <v>3009</v>
      </c>
      <c r="M324" s="10" t="str">
        <f>VLOOKUP(B324,SAOM!B$2:H1316,7,0)</f>
        <v>-</v>
      </c>
      <c r="N324" s="83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3193</v>
      </c>
      <c r="AA324" s="21">
        <v>41023</v>
      </c>
    </row>
    <row r="325" spans="1:27" s="76" customFormat="1">
      <c r="A325" s="56">
        <v>3337</v>
      </c>
      <c r="B325" s="91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60" t="s">
        <v>507</v>
      </c>
      <c r="G325" s="8" t="s">
        <v>525</v>
      </c>
      <c r="H325" s="8" t="s">
        <v>504</v>
      </c>
      <c r="I325" s="8" t="s">
        <v>507</v>
      </c>
      <c r="J325" s="9" t="s">
        <v>2984</v>
      </c>
      <c r="K325" s="9" t="s">
        <v>3010</v>
      </c>
      <c r="L325" s="9" t="s">
        <v>3011</v>
      </c>
      <c r="M325" s="10" t="str">
        <f>VLOOKUP(B325,SAOM!B$2:H1317,7,0)</f>
        <v>SES-JAAR-3337</v>
      </c>
      <c r="N325" s="83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3301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3339</v>
      </c>
      <c r="B326" s="91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60">
        <v>41057</v>
      </c>
      <c r="G326" s="8" t="s">
        <v>776</v>
      </c>
      <c r="H326" s="8" t="s">
        <v>504</v>
      </c>
      <c r="I326" s="8" t="s">
        <v>504</v>
      </c>
      <c r="J326" s="9" t="s">
        <v>2988</v>
      </c>
      <c r="K326" s="9" t="s">
        <v>3012</v>
      </c>
      <c r="L326" s="9" t="s">
        <v>3013</v>
      </c>
      <c r="M326" s="10" t="str">
        <f>VLOOKUP(B326,SAOM!B$2:H1318,7,0)</f>
        <v>-</v>
      </c>
      <c r="N326" s="83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112" t="s">
        <v>4001</v>
      </c>
      <c r="AA326" s="21">
        <v>41057</v>
      </c>
    </row>
    <row r="327" spans="1:27" s="76" customFormat="1">
      <c r="A327" s="56">
        <v>3343</v>
      </c>
      <c r="B327" s="91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60" t="s">
        <v>507</v>
      </c>
      <c r="G327" s="8" t="s">
        <v>525</v>
      </c>
      <c r="H327" s="8" t="s">
        <v>504</v>
      </c>
      <c r="I327" s="8" t="s">
        <v>507</v>
      </c>
      <c r="J327" s="9" t="s">
        <v>2992</v>
      </c>
      <c r="K327" s="9" t="s">
        <v>3014</v>
      </c>
      <c r="L327" s="9" t="s">
        <v>3015</v>
      </c>
      <c r="M327" s="10" t="str">
        <f>VLOOKUP(B327,SAOM!B$2:H1319,7,0)</f>
        <v>SES-LAAR-3343</v>
      </c>
      <c r="N327" s="83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700</v>
      </c>
      <c r="X327" s="52">
        <v>41032</v>
      </c>
      <c r="Y327" s="54"/>
      <c r="Z327" s="46"/>
      <c r="AA327" s="21">
        <v>41032</v>
      </c>
    </row>
    <row r="328" spans="1:27" s="76" customFormat="1">
      <c r="A328" s="56">
        <v>3344</v>
      </c>
      <c r="B328" s="91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60" t="s">
        <v>507</v>
      </c>
      <c r="G328" s="8" t="s">
        <v>525</v>
      </c>
      <c r="H328" s="8" t="s">
        <v>504</v>
      </c>
      <c r="I328" s="8" t="s">
        <v>507</v>
      </c>
      <c r="J328" s="9" t="s">
        <v>2996</v>
      </c>
      <c r="K328" s="9" t="s">
        <v>3016</v>
      </c>
      <c r="L328" s="9" t="s">
        <v>3017</v>
      </c>
      <c r="M328" s="10" t="str">
        <f>VLOOKUP(B328,SAOM!B$2:H1320,7,0)</f>
        <v>SES-LERA-3344</v>
      </c>
      <c r="N328" s="83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1439</v>
      </c>
      <c r="X328" s="52">
        <v>41031</v>
      </c>
      <c r="Y328" s="54"/>
      <c r="Z328" s="46"/>
      <c r="AA328" s="21">
        <v>41031</v>
      </c>
    </row>
    <row r="329" spans="1:27" s="76" customFormat="1">
      <c r="A329" s="56">
        <v>3346</v>
      </c>
      <c r="B329" s="91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776</v>
      </c>
      <c r="H329" s="8" t="s">
        <v>504</v>
      </c>
      <c r="I329" s="8" t="s">
        <v>514</v>
      </c>
      <c r="J329" s="9" t="s">
        <v>3000</v>
      </c>
      <c r="K329" s="9" t="s">
        <v>3018</v>
      </c>
      <c r="L329" s="9" t="s">
        <v>3019</v>
      </c>
      <c r="M329" s="10" t="str">
        <f>VLOOKUP(B329,SAOM!B$2:H1321,7,0)</f>
        <v>-</v>
      </c>
      <c r="N329" s="83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3194</v>
      </c>
      <c r="AA329" s="21">
        <v>41023</v>
      </c>
    </row>
    <row r="330" spans="1:27" s="76" customFormat="1">
      <c r="A330" s="56">
        <v>3350</v>
      </c>
      <c r="B330" s="91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776</v>
      </c>
      <c r="H330" s="8" t="s">
        <v>504</v>
      </c>
      <c r="I330" s="8" t="s">
        <v>514</v>
      </c>
      <c r="J330" s="9" t="s">
        <v>3035</v>
      </c>
      <c r="K330" s="9" t="s">
        <v>3144</v>
      </c>
      <c r="L330" s="9" t="s">
        <v>3145</v>
      </c>
      <c r="M330" s="10" t="str">
        <f>VLOOKUP(B330,SAOM!B$2:H1322,7,0)</f>
        <v>-</v>
      </c>
      <c r="N330" s="83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3189</v>
      </c>
      <c r="AA330" s="21">
        <v>41023</v>
      </c>
    </row>
    <row r="331" spans="1:27" s="76" customFormat="1">
      <c r="A331" s="56">
        <v>3351</v>
      </c>
      <c r="B331" s="91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776</v>
      </c>
      <c r="H331" s="8" t="s">
        <v>504</v>
      </c>
      <c r="I331" s="8" t="s">
        <v>514</v>
      </c>
      <c r="J331" s="9" t="s">
        <v>3039</v>
      </c>
      <c r="K331" s="9" t="s">
        <v>3146</v>
      </c>
      <c r="L331" s="9" t="s">
        <v>3147</v>
      </c>
      <c r="M331" s="10" t="str">
        <f>VLOOKUP(B331,SAOM!B$2:H1323,7,0)</f>
        <v>-</v>
      </c>
      <c r="N331" s="83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3195</v>
      </c>
      <c r="AA331" s="21">
        <v>41023</v>
      </c>
    </row>
    <row r="332" spans="1:27" s="76" customFormat="1">
      <c r="A332" s="56">
        <v>3348</v>
      </c>
      <c r="B332" s="91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776</v>
      </c>
      <c r="H332" s="8" t="s">
        <v>504</v>
      </c>
      <c r="I332" s="8" t="s">
        <v>514</v>
      </c>
      <c r="J332" s="9" t="s">
        <v>3043</v>
      </c>
      <c r="K332" s="9" t="s">
        <v>3148</v>
      </c>
      <c r="L332" s="9" t="s">
        <v>3149</v>
      </c>
      <c r="M332" s="10" t="str">
        <f>VLOOKUP(B332,SAOM!B$2:H1324,7,0)</f>
        <v>-</v>
      </c>
      <c r="N332" s="83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3196</v>
      </c>
      <c r="AA332" s="21">
        <v>41023</v>
      </c>
    </row>
    <row r="333" spans="1:27" s="76" customFormat="1">
      <c r="A333" s="56">
        <v>3349</v>
      </c>
      <c r="B333" s="91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60" t="s">
        <v>507</v>
      </c>
      <c r="G333" s="8" t="s">
        <v>525</v>
      </c>
      <c r="H333" s="8" t="s">
        <v>504</v>
      </c>
      <c r="I333" s="8" t="s">
        <v>507</v>
      </c>
      <c r="J333" s="9" t="s">
        <v>3047</v>
      </c>
      <c r="K333" s="9" t="s">
        <v>3150</v>
      </c>
      <c r="L333" s="9" t="s">
        <v>3151</v>
      </c>
      <c r="M333" s="10" t="str">
        <f>VLOOKUP(B333,SAOM!B$2:H1325,7,0)</f>
        <v>SES-MAGA-3349</v>
      </c>
      <c r="N333" s="83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702</v>
      </c>
      <c r="X333" s="52">
        <v>41036</v>
      </c>
      <c r="Y333" s="54"/>
      <c r="Z333" s="46" t="s">
        <v>3332</v>
      </c>
      <c r="AA333" s="21">
        <v>41036</v>
      </c>
    </row>
    <row r="334" spans="1:27" s="76" customFormat="1">
      <c r="A334" s="56">
        <v>3352</v>
      </c>
      <c r="B334" s="91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60" t="s">
        <v>507</v>
      </c>
      <c r="G334" s="8" t="s">
        <v>525</v>
      </c>
      <c r="H334" s="8" t="s">
        <v>504</v>
      </c>
      <c r="I334" s="8" t="s">
        <v>507</v>
      </c>
      <c r="J334" s="9" t="s">
        <v>3051</v>
      </c>
      <c r="K334" s="9" t="s">
        <v>3152</v>
      </c>
      <c r="L334" s="9" t="s">
        <v>3153</v>
      </c>
      <c r="M334" s="10" t="str">
        <f>VLOOKUP(B334,SAOM!B$2:H1326,7,0)</f>
        <v>SES-ATIA-3352</v>
      </c>
      <c r="N334" s="83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3411</v>
      </c>
      <c r="X334" s="52">
        <v>41038</v>
      </c>
      <c r="Y334" s="54"/>
      <c r="Z334" s="46"/>
      <c r="AA334" s="21">
        <v>41038</v>
      </c>
    </row>
    <row r="335" spans="1:27" s="76" customFormat="1">
      <c r="A335" s="56">
        <v>3353</v>
      </c>
      <c r="B335" s="91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60" t="s">
        <v>507</v>
      </c>
      <c r="G335" s="8" t="s">
        <v>525</v>
      </c>
      <c r="H335" s="8" t="s">
        <v>504</v>
      </c>
      <c r="I335" s="8" t="s">
        <v>507</v>
      </c>
      <c r="J335" s="9" t="s">
        <v>3051</v>
      </c>
      <c r="K335" s="9" t="s">
        <v>3152</v>
      </c>
      <c r="L335" s="9" t="s">
        <v>3153</v>
      </c>
      <c r="M335" s="10" t="str">
        <f>VLOOKUP(B335,SAOM!B$2:H1327,7,0)</f>
        <v>SES-ATIA-3353</v>
      </c>
      <c r="N335" s="83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2328</v>
      </c>
      <c r="X335" s="52">
        <v>41040</v>
      </c>
      <c r="Y335" s="54"/>
      <c r="Z335" s="46" t="s">
        <v>3344</v>
      </c>
      <c r="AA335" s="21">
        <v>41040</v>
      </c>
    </row>
    <row r="336" spans="1:27" s="76" customFormat="1">
      <c r="A336" s="56">
        <v>3354</v>
      </c>
      <c r="B336" s="91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776</v>
      </c>
      <c r="H336" s="8" t="s">
        <v>504</v>
      </c>
      <c r="I336" s="8" t="s">
        <v>514</v>
      </c>
      <c r="J336" s="9" t="s">
        <v>3051</v>
      </c>
      <c r="K336" s="9" t="s">
        <v>3152</v>
      </c>
      <c r="L336" s="9" t="s">
        <v>3153</v>
      </c>
      <c r="M336" s="10" t="str">
        <f>VLOOKUP(B336,SAOM!B$2:H1328,7,0)</f>
        <v>SES-ATIA-3354</v>
      </c>
      <c r="N336" s="83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2821</v>
      </c>
      <c r="AA336" s="21">
        <v>41025</v>
      </c>
    </row>
    <row r="337" spans="1:27" s="76" customFormat="1">
      <c r="A337" s="56">
        <v>3355</v>
      </c>
      <c r="B337" s="91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60" t="s">
        <v>507</v>
      </c>
      <c r="G337" s="8" t="s">
        <v>525</v>
      </c>
      <c r="H337" s="8" t="s">
        <v>504</v>
      </c>
      <c r="I337" s="8" t="s">
        <v>507</v>
      </c>
      <c r="J337" s="9" t="s">
        <v>3051</v>
      </c>
      <c r="K337" s="9" t="s">
        <v>3152</v>
      </c>
      <c r="L337" s="9" t="s">
        <v>3153</v>
      </c>
      <c r="M337" s="10" t="str">
        <f>VLOOKUP(B337,SAOM!B$2:H1329,7,0)</f>
        <v>SES-ATIA-3355</v>
      </c>
      <c r="N337" s="83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2328</v>
      </c>
      <c r="X337" s="52">
        <v>41040</v>
      </c>
      <c r="Y337" s="54"/>
      <c r="Z337" s="46"/>
      <c r="AA337" s="21">
        <v>41040</v>
      </c>
    </row>
    <row r="338" spans="1:27" s="76" customFormat="1">
      <c r="A338" s="56">
        <v>3357</v>
      </c>
      <c r="B338" s="91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60" t="s">
        <v>507</v>
      </c>
      <c r="G338" s="8" t="s">
        <v>525</v>
      </c>
      <c r="H338" s="8" t="s">
        <v>504</v>
      </c>
      <c r="I338" s="8" t="s">
        <v>507</v>
      </c>
      <c r="J338" s="9" t="s">
        <v>3051</v>
      </c>
      <c r="K338" s="9" t="s">
        <v>3152</v>
      </c>
      <c r="L338" s="9" t="s">
        <v>3153</v>
      </c>
      <c r="M338" s="10" t="str">
        <f>VLOOKUP(B338,SAOM!B$2:H1330,7,0)</f>
        <v>SES-ATIA-3357</v>
      </c>
      <c r="N338" s="83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2328</v>
      </c>
      <c r="X338" s="52">
        <v>41039</v>
      </c>
      <c r="Y338" s="54"/>
      <c r="Z338" s="46" t="s">
        <v>3345</v>
      </c>
      <c r="AA338" s="21">
        <v>41039</v>
      </c>
    </row>
    <row r="339" spans="1:27" s="76" customFormat="1">
      <c r="A339" s="56">
        <v>3358</v>
      </c>
      <c r="B339" s="91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60" t="s">
        <v>507</v>
      </c>
      <c r="G339" s="8" t="s">
        <v>489</v>
      </c>
      <c r="H339" s="8" t="s">
        <v>504</v>
      </c>
      <c r="I339" s="8" t="s">
        <v>507</v>
      </c>
      <c r="J339" s="9" t="s">
        <v>2822</v>
      </c>
      <c r="K339" s="9" t="s">
        <v>3154</v>
      </c>
      <c r="L339" s="9" t="s">
        <v>3155</v>
      </c>
      <c r="M339" s="10" t="str">
        <f>VLOOKUP(B339,SAOM!B$2:H1331,7,0)</f>
        <v>SES-BEIS-3358</v>
      </c>
      <c r="N339" s="83">
        <v>4035</v>
      </c>
      <c r="O339" s="19">
        <f>VLOOKUP(B339,SAOM!B$2:I1331,8,0)</f>
        <v>41059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3359</v>
      </c>
      <c r="B340" s="91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60" t="s">
        <v>507</v>
      </c>
      <c r="G340" s="8" t="s">
        <v>693</v>
      </c>
      <c r="H340" s="8" t="s">
        <v>504</v>
      </c>
      <c r="I340" s="8" t="s">
        <v>507</v>
      </c>
      <c r="J340" s="9" t="s">
        <v>2822</v>
      </c>
      <c r="K340" s="9" t="s">
        <v>3154</v>
      </c>
      <c r="L340" s="9" t="s">
        <v>3155</v>
      </c>
      <c r="M340" s="10" t="str">
        <f>VLOOKUP(B340,SAOM!B$2:H1332,7,0)</f>
        <v>SES-BEIS-3359</v>
      </c>
      <c r="N340" s="83">
        <v>4035</v>
      </c>
      <c r="O340" s="19">
        <f>VLOOKUP(B340,SAOM!B$2:I1332,8,0)</f>
        <v>41060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>
      <c r="A341" s="56">
        <v>3361</v>
      </c>
      <c r="B341" s="91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60" t="s">
        <v>507</v>
      </c>
      <c r="G341" s="8" t="s">
        <v>693</v>
      </c>
      <c r="H341" s="8" t="s">
        <v>504</v>
      </c>
      <c r="I341" s="8" t="s">
        <v>507</v>
      </c>
      <c r="J341" s="9" t="s">
        <v>2822</v>
      </c>
      <c r="K341" s="9" t="s">
        <v>3154</v>
      </c>
      <c r="L341" s="9" t="s">
        <v>3155</v>
      </c>
      <c r="M341" s="10" t="str">
        <f>VLOOKUP(B341,SAOM!B$2:H1333,7,0)</f>
        <v>SES-BEIS-3361</v>
      </c>
      <c r="N341" s="83">
        <v>4035</v>
      </c>
      <c r="O341" s="19">
        <f>VLOOKUP(B341,SAOM!B$2:I1333,8,0)</f>
        <v>41061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3362</v>
      </c>
      <c r="B342" s="91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60" t="s">
        <v>507</v>
      </c>
      <c r="G342" s="8" t="s">
        <v>489</v>
      </c>
      <c r="H342" s="8" t="s">
        <v>504</v>
      </c>
      <c r="I342" s="8" t="s">
        <v>507</v>
      </c>
      <c r="J342" s="9" t="s">
        <v>190</v>
      </c>
      <c r="K342" s="9" t="s">
        <v>3156</v>
      </c>
      <c r="L342" s="9" t="s">
        <v>3157</v>
      </c>
      <c r="M342" s="10" t="str">
        <f>VLOOKUP(B342,SAOM!B$2:H1334,7,0)</f>
        <v>SES-CAIO-3362</v>
      </c>
      <c r="N342" s="83">
        <v>4035</v>
      </c>
      <c r="O342" s="19">
        <f>VLOOKUP(B342,SAOM!B$2:I1334,8,0)</f>
        <v>41059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56">
        <v>3363</v>
      </c>
      <c r="B343" s="91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60" t="s">
        <v>507</v>
      </c>
      <c r="G343" s="8" t="s">
        <v>693</v>
      </c>
      <c r="H343" s="8" t="s">
        <v>504</v>
      </c>
      <c r="I343" s="8" t="s">
        <v>504</v>
      </c>
      <c r="J343" s="9" t="s">
        <v>190</v>
      </c>
      <c r="K343" s="9" t="s">
        <v>3156</v>
      </c>
      <c r="L343" s="9" t="s">
        <v>3157</v>
      </c>
      <c r="M343" s="10" t="str">
        <f>VLOOKUP(B343,SAOM!B$2:H1335,7,0)</f>
        <v>-</v>
      </c>
      <c r="N343" s="83">
        <v>4035</v>
      </c>
      <c r="O343" s="19">
        <f>VLOOKUP(B343,SAOM!B$2:I1335,8,0)</f>
        <v>41060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56">
        <v>3373</v>
      </c>
      <c r="B344" s="91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60" t="s">
        <v>507</v>
      </c>
      <c r="G344" s="8" t="s">
        <v>525</v>
      </c>
      <c r="H344" s="8" t="s">
        <v>504</v>
      </c>
      <c r="I344" s="8" t="s">
        <v>507</v>
      </c>
      <c r="J344" s="9" t="s">
        <v>3166</v>
      </c>
      <c r="K344" s="9" t="s">
        <v>3180</v>
      </c>
      <c r="L344" s="9" t="s">
        <v>3181</v>
      </c>
      <c r="M344" s="10" t="str">
        <f>VLOOKUP(B344,SAOM!B$2:H1336,7,0)</f>
        <v>SES-PAAO-3373</v>
      </c>
      <c r="N344" s="83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1775</v>
      </c>
      <c r="X344" s="52">
        <v>41040</v>
      </c>
      <c r="Y344" s="54"/>
      <c r="Z344" s="46" t="s">
        <v>3425</v>
      </c>
      <c r="AA344" s="21">
        <v>41040</v>
      </c>
    </row>
    <row r="345" spans="1:27" s="76" customFormat="1">
      <c r="A345" s="56">
        <v>3374</v>
      </c>
      <c r="B345" s="91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60" t="s">
        <v>507</v>
      </c>
      <c r="G345" s="8" t="s">
        <v>525</v>
      </c>
      <c r="H345" s="8" t="s">
        <v>504</v>
      </c>
      <c r="I345" s="8" t="s">
        <v>507</v>
      </c>
      <c r="J345" s="9" t="s">
        <v>3166</v>
      </c>
      <c r="K345" s="9" t="s">
        <v>3180</v>
      </c>
      <c r="L345" s="9" t="s">
        <v>3181</v>
      </c>
      <c r="M345" s="10" t="str">
        <f>VLOOKUP(B345,SAOM!B$2:H1337,7,0)</f>
        <v>SES-PAAO-3374</v>
      </c>
      <c r="N345" s="83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1775</v>
      </c>
      <c r="X345" s="52">
        <v>41039</v>
      </c>
      <c r="Y345" s="54"/>
      <c r="Z345" s="46"/>
      <c r="AA345" s="21">
        <v>41039</v>
      </c>
    </row>
    <row r="346" spans="1:27" s="76" customFormat="1">
      <c r="A346" s="56">
        <v>3372</v>
      </c>
      <c r="B346" s="91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60" t="s">
        <v>507</v>
      </c>
      <c r="G346" s="8" t="s">
        <v>525</v>
      </c>
      <c r="H346" s="8" t="s">
        <v>504</v>
      </c>
      <c r="I346" s="8" t="s">
        <v>507</v>
      </c>
      <c r="J346" s="9" t="s">
        <v>3173</v>
      </c>
      <c r="K346" s="9" t="s">
        <v>3182</v>
      </c>
      <c r="L346" s="9" t="s">
        <v>3183</v>
      </c>
      <c r="M346" s="10" t="str">
        <f>VLOOKUP(B346,SAOM!B$2:H1338,7,0)</f>
        <v>SES-FRES-3372</v>
      </c>
      <c r="N346" s="83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00:20:0e:10:48:f7</v>
      </c>
      <c r="V346" s="19">
        <v>41046</v>
      </c>
      <c r="W346" s="9" t="s">
        <v>1775</v>
      </c>
      <c r="X346" s="52">
        <v>41046</v>
      </c>
      <c r="Y346" s="54"/>
      <c r="Z346" s="46"/>
      <c r="AA346" s="52">
        <v>41046</v>
      </c>
    </row>
    <row r="347" spans="1:27" s="76" customFormat="1">
      <c r="A347" s="56">
        <v>3371</v>
      </c>
      <c r="B347" s="91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60" t="s">
        <v>507</v>
      </c>
      <c r="G347" s="8" t="s">
        <v>525</v>
      </c>
      <c r="H347" s="8" t="s">
        <v>504</v>
      </c>
      <c r="I347" s="8" t="s">
        <v>507</v>
      </c>
      <c r="J347" s="9" t="s">
        <v>3173</v>
      </c>
      <c r="K347" s="9" t="s">
        <v>3182</v>
      </c>
      <c r="L347" s="9" t="s">
        <v>3183</v>
      </c>
      <c r="M347" s="10" t="str">
        <f>VLOOKUP(B347,SAOM!B$2:H1339,7,0)</f>
        <v>SES-FRES- 3371</v>
      </c>
      <c r="N347" s="83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00:20:0e:10:4a:08</v>
      </c>
      <c r="V347" s="19">
        <v>41047</v>
      </c>
      <c r="W347" s="9" t="s">
        <v>1775</v>
      </c>
      <c r="X347" s="52">
        <v>41054</v>
      </c>
      <c r="Y347" s="54"/>
      <c r="Z347" s="46" t="s">
        <v>3960</v>
      </c>
      <c r="AA347" s="21">
        <v>41054</v>
      </c>
    </row>
    <row r="348" spans="1:27" s="76" customFormat="1">
      <c r="A348" s="56">
        <v>3383</v>
      </c>
      <c r="B348" s="91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60" t="s">
        <v>507</v>
      </c>
      <c r="G348" s="8" t="s">
        <v>525</v>
      </c>
      <c r="H348" s="8" t="s">
        <v>504</v>
      </c>
      <c r="I348" s="8" t="s">
        <v>507</v>
      </c>
      <c r="J348" s="9" t="s">
        <v>3209</v>
      </c>
      <c r="K348" s="9" t="s">
        <v>3287</v>
      </c>
      <c r="L348" s="9" t="s">
        <v>3288</v>
      </c>
      <c r="M348" s="10" t="str">
        <f>VLOOKUP(B348,SAOM!B$2:H1340,7,0)</f>
        <v>SES-CADE-3383</v>
      </c>
      <c r="N348" s="83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700</v>
      </c>
      <c r="X348" s="52">
        <v>41038</v>
      </c>
      <c r="Y348" s="54"/>
      <c r="Z348" s="46" t="s">
        <v>3346</v>
      </c>
      <c r="AA348" s="21">
        <v>41038</v>
      </c>
    </row>
    <row r="349" spans="1:27" s="76" customFormat="1">
      <c r="A349" s="56">
        <v>3382</v>
      </c>
      <c r="B349" s="91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60" t="s">
        <v>507</v>
      </c>
      <c r="G349" s="8" t="s">
        <v>525</v>
      </c>
      <c r="H349" s="8" t="s">
        <v>504</v>
      </c>
      <c r="I349" s="8" t="s">
        <v>507</v>
      </c>
      <c r="J349" s="9" t="s">
        <v>3209</v>
      </c>
      <c r="K349" s="9" t="s">
        <v>3287</v>
      </c>
      <c r="L349" s="9" t="s">
        <v>3288</v>
      </c>
      <c r="M349" s="10" t="str">
        <f>VLOOKUP(B349,SAOM!B$2:H1341,7,0)</f>
        <v>SES-CADE-3382</v>
      </c>
      <c r="N349" s="83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700</v>
      </c>
      <c r="X349" s="52">
        <v>41039</v>
      </c>
      <c r="Y349" s="54"/>
      <c r="Z349" s="46"/>
      <c r="AA349" s="21">
        <v>41039</v>
      </c>
    </row>
    <row r="350" spans="1:27" s="76" customFormat="1">
      <c r="A350" s="56">
        <v>3385</v>
      </c>
      <c r="B350" s="91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60" t="s">
        <v>507</v>
      </c>
      <c r="G350" s="8" t="s">
        <v>525</v>
      </c>
      <c r="H350" s="8" t="s">
        <v>504</v>
      </c>
      <c r="I350" s="8" t="s">
        <v>507</v>
      </c>
      <c r="J350" s="9" t="s">
        <v>3216</v>
      </c>
      <c r="K350" s="9" t="s">
        <v>3291</v>
      </c>
      <c r="L350" s="9" t="s">
        <v>3292</v>
      </c>
      <c r="M350" s="10" t="str">
        <f>VLOOKUP(B350,SAOM!B$2:H1342,7,0)</f>
        <v>SES-CAIS-3385</v>
      </c>
      <c r="N350" s="83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2420</v>
      </c>
      <c r="X350" s="52">
        <v>41040</v>
      </c>
      <c r="Y350" s="54"/>
      <c r="Z350" s="46" t="s">
        <v>3424</v>
      </c>
      <c r="AA350" s="21">
        <v>41040</v>
      </c>
    </row>
    <row r="351" spans="1:27" s="76" customFormat="1">
      <c r="A351" s="56">
        <v>3386</v>
      </c>
      <c r="B351" s="91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60" t="s">
        <v>507</v>
      </c>
      <c r="G351" s="8" t="s">
        <v>525</v>
      </c>
      <c r="H351" s="8" t="s">
        <v>504</v>
      </c>
      <c r="I351" s="8" t="s">
        <v>507</v>
      </c>
      <c r="J351" s="9" t="s">
        <v>3216</v>
      </c>
      <c r="K351" s="9" t="s">
        <v>3291</v>
      </c>
      <c r="L351" s="9" t="s">
        <v>3292</v>
      </c>
      <c r="M351" s="10" t="str">
        <f>VLOOKUP(B351,SAOM!B$2:H1343,7,0)</f>
        <v>SES-CAIS-3386</v>
      </c>
      <c r="N351" s="83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2545</v>
      </c>
      <c r="X351" s="52">
        <v>41043</v>
      </c>
      <c r="Y351" s="54"/>
      <c r="Z351" s="46" t="s">
        <v>3424</v>
      </c>
      <c r="AA351" s="21">
        <v>41043</v>
      </c>
    </row>
    <row r="352" spans="1:27" s="76" customFormat="1">
      <c r="A352" s="56">
        <v>3387</v>
      </c>
      <c r="B352" s="91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60" t="s">
        <v>507</v>
      </c>
      <c r="G352" s="8" t="s">
        <v>525</v>
      </c>
      <c r="H352" s="8" t="s">
        <v>504</v>
      </c>
      <c r="I352" s="8" t="s">
        <v>507</v>
      </c>
      <c r="J352" s="9" t="s">
        <v>3223</v>
      </c>
      <c r="K352" s="9" t="s">
        <v>3289</v>
      </c>
      <c r="L352" s="9" t="s">
        <v>3290</v>
      </c>
      <c r="M352" s="10" t="str">
        <f>VLOOKUP(B352,SAOM!B$2:H1344,7,0)</f>
        <v>SES-CAIS-3387</v>
      </c>
      <c r="N352" s="83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2420</v>
      </c>
      <c r="X352" s="52">
        <v>41043</v>
      </c>
      <c r="Y352" s="54"/>
      <c r="Z352" s="46"/>
      <c r="AA352" s="21">
        <v>41043</v>
      </c>
    </row>
    <row r="353" spans="1:27" s="76" customFormat="1">
      <c r="A353" s="56">
        <v>3388</v>
      </c>
      <c r="B353" s="91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60" t="s">
        <v>507</v>
      </c>
      <c r="G353" s="8" t="s">
        <v>489</v>
      </c>
      <c r="H353" s="8" t="s">
        <v>504</v>
      </c>
      <c r="I353" s="8" t="s">
        <v>504</v>
      </c>
      <c r="J353" s="9" t="s">
        <v>3223</v>
      </c>
      <c r="K353" s="9" t="s">
        <v>3289</v>
      </c>
      <c r="L353" s="9" t="s">
        <v>3290</v>
      </c>
      <c r="M353" s="10" t="str">
        <f>VLOOKUP(B353,SAOM!B$2:H1345,7,0)</f>
        <v>SES-CAIS-3388</v>
      </c>
      <c r="N353" s="83">
        <v>4033</v>
      </c>
      <c r="O353" s="19">
        <f>VLOOKUP(B353,SAOM!B$2:I1345,8,0)</f>
        <v>41059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3381</v>
      </c>
      <c r="B354" s="91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60" t="s">
        <v>507</v>
      </c>
      <c r="G354" s="8" t="s">
        <v>525</v>
      </c>
      <c r="H354" s="8" t="s">
        <v>504</v>
      </c>
      <c r="I354" s="8" t="s">
        <v>507</v>
      </c>
      <c r="J354" s="9" t="s">
        <v>3209</v>
      </c>
      <c r="K354" s="9" t="s">
        <v>3287</v>
      </c>
      <c r="L354" s="9" t="s">
        <v>3288</v>
      </c>
      <c r="M354" s="10" t="str">
        <f>VLOOKUP(B354,SAOM!B$2:H1346,7,0)</f>
        <v>SES-CADE-3381</v>
      </c>
      <c r="N354" s="83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700</v>
      </c>
      <c r="X354" s="52">
        <v>41040</v>
      </c>
      <c r="Y354" s="54"/>
      <c r="Z354" s="46"/>
      <c r="AA354" s="21">
        <v>41043</v>
      </c>
    </row>
    <row r="355" spans="1:27" s="76" customFormat="1">
      <c r="A355" s="56">
        <v>3380</v>
      </c>
      <c r="B355" s="91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60" t="s">
        <v>507</v>
      </c>
      <c r="G355" s="8" t="s">
        <v>525</v>
      </c>
      <c r="H355" s="8" t="s">
        <v>504</v>
      </c>
      <c r="I355" s="8" t="s">
        <v>507</v>
      </c>
      <c r="J355" s="9" t="s">
        <v>3209</v>
      </c>
      <c r="K355" s="9" t="s">
        <v>3287</v>
      </c>
      <c r="L355" s="9" t="s">
        <v>3288</v>
      </c>
      <c r="M355" s="10" t="str">
        <f>VLOOKUP(B355,SAOM!B$2:H1347,7,0)</f>
        <v>SES-CADE-3380</v>
      </c>
      <c r="N355" s="83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00:20:0e:10:52:13</v>
      </c>
      <c r="V355" s="19">
        <v>41047</v>
      </c>
      <c r="W355" s="9" t="s">
        <v>700</v>
      </c>
      <c r="X355" s="52">
        <v>41051</v>
      </c>
      <c r="Y355" s="54"/>
      <c r="Z355" s="46"/>
      <c r="AA355" s="21">
        <v>41051</v>
      </c>
    </row>
    <row r="356" spans="1:27" s="76" customFormat="1">
      <c r="A356" s="56">
        <v>3379</v>
      </c>
      <c r="B356" s="91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60" t="s">
        <v>507</v>
      </c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3293</v>
      </c>
      <c r="L356" s="9" t="s">
        <v>3294</v>
      </c>
      <c r="M356" s="10" t="str">
        <f>VLOOKUP(B356,SAOM!B$2:H1348,7,0)</f>
        <v>SES-CADA-3379</v>
      </c>
      <c r="N356" s="83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00:20:0e:10:51:f0</v>
      </c>
      <c r="V356" s="19">
        <v>41046</v>
      </c>
      <c r="W356" s="9" t="s">
        <v>700</v>
      </c>
      <c r="X356" s="52">
        <v>41046</v>
      </c>
      <c r="Y356" s="54"/>
      <c r="Z356" s="46"/>
      <c r="AA356" s="19">
        <v>41046</v>
      </c>
    </row>
    <row r="357" spans="1:27" s="76" customFormat="1">
      <c r="A357" s="56">
        <v>3378</v>
      </c>
      <c r="B357" s="91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60" t="s">
        <v>507</v>
      </c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3293</v>
      </c>
      <c r="L357" s="9" t="s">
        <v>3294</v>
      </c>
      <c r="M357" s="10" t="str">
        <f>VLOOKUP(B357,SAOM!B$2:H1349,7,0)</f>
        <v>SES-CADA-3378</v>
      </c>
      <c r="N357" s="83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00:20:0e:10:52:12</v>
      </c>
      <c r="V357" s="19">
        <v>41046</v>
      </c>
      <c r="W357" s="9" t="s">
        <v>700</v>
      </c>
      <c r="X357" s="52">
        <v>41046</v>
      </c>
      <c r="Y357" s="54"/>
      <c r="Z357" s="46"/>
      <c r="AA357" s="21">
        <v>41046</v>
      </c>
    </row>
    <row r="358" spans="1:27" s="76" customFormat="1">
      <c r="A358" s="56">
        <v>3377</v>
      </c>
      <c r="B358" s="91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60" t="s">
        <v>507</v>
      </c>
      <c r="G358" s="8" t="s">
        <v>525</v>
      </c>
      <c r="H358" s="8" t="s">
        <v>504</v>
      </c>
      <c r="I358" s="8" t="s">
        <v>507</v>
      </c>
      <c r="J358" s="9" t="s">
        <v>1911</v>
      </c>
      <c r="K358" s="9" t="s">
        <v>3295</v>
      </c>
      <c r="L358" s="9" t="s">
        <v>3296</v>
      </c>
      <c r="M358" s="10" t="str">
        <f>VLOOKUP(B358,SAOM!B$2:H1350,7,0)</f>
        <v>SES-SANO-3377</v>
      </c>
      <c r="N358" s="83">
        <v>4035</v>
      </c>
      <c r="O358" s="19">
        <f>VLOOKUP(B358,SAOM!B$2:I1350,8,0)</f>
        <v>41057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00:20:0E:10:52:AC</v>
      </c>
      <c r="V358" s="19">
        <v>41057</v>
      </c>
      <c r="W358" s="9" t="s">
        <v>2328</v>
      </c>
      <c r="X358" s="52">
        <v>41058</v>
      </c>
      <c r="Y358" s="54"/>
      <c r="Z358" s="46"/>
      <c r="AA358" s="21">
        <v>41058</v>
      </c>
    </row>
    <row r="359" spans="1:27" s="76" customFormat="1">
      <c r="A359" s="56">
        <v>3376</v>
      </c>
      <c r="B359" s="91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60" t="s">
        <v>507</v>
      </c>
      <c r="G359" s="8" t="s">
        <v>693</v>
      </c>
      <c r="H359" s="8" t="s">
        <v>504</v>
      </c>
      <c r="I359" s="8" t="s">
        <v>504</v>
      </c>
      <c r="J359" s="9" t="s">
        <v>3280</v>
      </c>
      <c r="K359" s="9" t="s">
        <v>3297</v>
      </c>
      <c r="L359" s="9" t="s">
        <v>3298</v>
      </c>
      <c r="M359" s="10" t="str">
        <f>VLOOKUP(B359,SAOM!B$2:H1351,7,0)</f>
        <v>SES-SAAS-3376</v>
      </c>
      <c r="N359" s="109">
        <v>4035</v>
      </c>
      <c r="O359" s="19">
        <f>VLOOKUP(B359,SAOM!B$2:I1351,8,0)</f>
        <v>41060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3375</v>
      </c>
      <c r="B360" s="91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60" t="s">
        <v>507</v>
      </c>
      <c r="G360" s="8" t="s">
        <v>764</v>
      </c>
      <c r="H360" s="8" t="s">
        <v>504</v>
      </c>
      <c r="I360" s="8" t="s">
        <v>504</v>
      </c>
      <c r="J360" s="9" t="s">
        <v>3280</v>
      </c>
      <c r="K360" s="9" t="s">
        <v>3297</v>
      </c>
      <c r="L360" s="9" t="s">
        <v>3298</v>
      </c>
      <c r="M360" s="10" t="str">
        <f>VLOOKUP(B360,SAOM!B$2:H1352,7,0)</f>
        <v>SES-SAAS-3375</v>
      </c>
      <c r="N360" s="109">
        <v>4035</v>
      </c>
      <c r="O360" s="19" t="str">
        <f>VLOOKUP(B360,SAOM!B$2:I1352,8,0)</f>
        <v>-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1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60" t="s">
        <v>507</v>
      </c>
      <c r="G361" s="8" t="s">
        <v>764</v>
      </c>
      <c r="H361" s="8" t="s">
        <v>504</v>
      </c>
      <c r="I361" s="8" t="s">
        <v>504</v>
      </c>
      <c r="J361" s="9" t="s">
        <v>3351</v>
      </c>
      <c r="K361" s="9" t="s">
        <v>3403</v>
      </c>
      <c r="L361" s="9" t="s">
        <v>3404</v>
      </c>
      <c r="M361" s="10" t="str">
        <f>VLOOKUP(B361,SAOM!B$2:H1353,7,0)</f>
        <v>-</v>
      </c>
      <c r="N361" s="10">
        <v>4035</v>
      </c>
      <c r="O361" s="19" t="str">
        <f>VLOOKUP(B361,SAOM!B$2:I1353,8,0)</f>
        <v>-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1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60" t="s">
        <v>507</v>
      </c>
      <c r="G362" s="8" t="s">
        <v>764</v>
      </c>
      <c r="H362" s="8" t="s">
        <v>504</v>
      </c>
      <c r="I362" s="8" t="s">
        <v>504</v>
      </c>
      <c r="J362" s="9" t="s">
        <v>2194</v>
      </c>
      <c r="K362" s="9" t="s">
        <v>3405</v>
      </c>
      <c r="L362" s="9" t="s">
        <v>3406</v>
      </c>
      <c r="M362" s="10" t="str">
        <f>VLOOKUP(B362,SAOM!B$2:H1354,7,0)</f>
        <v>SES-BURO-3450</v>
      </c>
      <c r="N362" s="10">
        <v>4035</v>
      </c>
      <c r="O362" s="19" t="str">
        <f>VLOOKUP(B362,SAOM!B$2:I1354,8,0)</f>
        <v>-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6" customFormat="1">
      <c r="A363" s="56">
        <v>3451</v>
      </c>
      <c r="B363" s="91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776</v>
      </c>
      <c r="H363" s="8" t="s">
        <v>504</v>
      </c>
      <c r="I363" s="8" t="s">
        <v>514</v>
      </c>
      <c r="J363" s="9" t="s">
        <v>3621</v>
      </c>
      <c r="K363" s="9" t="s">
        <v>1062</v>
      </c>
      <c r="L363" s="9" t="s">
        <v>1063</v>
      </c>
      <c r="M363" s="10" t="str">
        <f>VLOOKUP(B363,SAOM!B$2:H1355,7,0)</f>
        <v>SES-IBAI-3451</v>
      </c>
      <c r="N363" s="10">
        <v>4033</v>
      </c>
      <c r="O363" s="19">
        <f>VLOOKUP(B363,SAOM!B$2:I1355,8,0)</f>
        <v>41056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3426</v>
      </c>
      <c r="AA363" s="21">
        <v>41043</v>
      </c>
    </row>
    <row r="364" spans="1:27" s="76" customFormat="1">
      <c r="A364" s="56">
        <v>3452</v>
      </c>
      <c r="B364" s="91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60" t="s">
        <v>507</v>
      </c>
      <c r="G364" s="8" t="s">
        <v>764</v>
      </c>
      <c r="H364" s="8" t="s">
        <v>504</v>
      </c>
      <c r="I364" s="8" t="s">
        <v>504</v>
      </c>
      <c r="J364" s="9" t="s">
        <v>3621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9" t="str">
        <f>VLOOKUP(B364,SAOM!B$2:I1356,8,0)</f>
        <v>-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1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60" t="s">
        <v>507</v>
      </c>
      <c r="G365" s="8" t="s">
        <v>764</v>
      </c>
      <c r="H365" s="8" t="s">
        <v>504</v>
      </c>
      <c r="I365" s="8" t="s">
        <v>504</v>
      </c>
      <c r="J365" s="9" t="s">
        <v>2194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9" t="str">
        <f>VLOOKUP(B365,SAOM!B$2:I1358,8,0)</f>
        <v>-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1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60" t="s">
        <v>507</v>
      </c>
      <c r="G366" s="8" t="s">
        <v>764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3407</v>
      </c>
      <c r="M366" s="10" t="str">
        <f>VLOOKUP(B366,SAOM!B$2:H1359,7,0)</f>
        <v>SES-PASO-3445</v>
      </c>
      <c r="N366" s="10">
        <v>4035</v>
      </c>
      <c r="O366" s="19" t="str">
        <f>VLOOKUP(B366,SAOM!B$2:I1359,8,0)</f>
        <v>-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1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60" t="s">
        <v>507</v>
      </c>
      <c r="G367" s="8" t="s">
        <v>764</v>
      </c>
      <c r="H367" s="8" t="s">
        <v>504</v>
      </c>
      <c r="I367" s="8" t="s">
        <v>504</v>
      </c>
      <c r="J367" s="9" t="s">
        <v>2194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9" t="str">
        <f>VLOOKUP(B367,SAOM!B$2:I1360,8,0)</f>
        <v>-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1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60" t="s">
        <v>507</v>
      </c>
      <c r="G368" s="8" t="s">
        <v>764</v>
      </c>
      <c r="H368" s="8" t="s">
        <v>504</v>
      </c>
      <c r="I368" s="8" t="s">
        <v>504</v>
      </c>
      <c r="J368" s="9" t="s">
        <v>2194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9" t="str">
        <f>VLOOKUP(B368,SAOM!B$2:I1361,8,0)</f>
        <v>-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6" customFormat="1">
      <c r="A369" s="56">
        <v>3442</v>
      </c>
      <c r="B369" s="91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60" t="s">
        <v>507</v>
      </c>
      <c r="G369" s="8" t="s">
        <v>764</v>
      </c>
      <c r="H369" s="8" t="s">
        <v>504</v>
      </c>
      <c r="I369" s="8" t="s">
        <v>504</v>
      </c>
      <c r="J369" s="9" t="s">
        <v>2194</v>
      </c>
      <c r="K369" s="9" t="s">
        <v>1303</v>
      </c>
      <c r="L369" s="9" t="s">
        <v>1304</v>
      </c>
      <c r="M369" s="10" t="str">
        <f>VLOOKUP(B369,SAOM!B$2:H1362,7,0)</f>
        <v>SES-BURO-3442</v>
      </c>
      <c r="N369" s="10">
        <v>4035</v>
      </c>
      <c r="O369" s="19" t="str">
        <f>VLOOKUP(B369,SAOM!B$2:I1362,8,0)</f>
        <v>-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1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 t="s">
        <v>507</v>
      </c>
      <c r="G370" s="8" t="s">
        <v>764</v>
      </c>
      <c r="H370" s="8" t="s">
        <v>504</v>
      </c>
      <c r="I370" s="8" t="s">
        <v>504</v>
      </c>
      <c r="J370" s="9" t="s">
        <v>3384</v>
      </c>
      <c r="K370" s="9" t="s">
        <v>3408</v>
      </c>
      <c r="L370" s="9" t="s">
        <v>3409</v>
      </c>
      <c r="M370" s="10" t="str">
        <f>VLOOKUP(B370,SAOM!B$2:H1364,7,0)</f>
        <v>SES-SAAS-3460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1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60" t="s">
        <v>507</v>
      </c>
      <c r="G371" s="8" t="s">
        <v>764</v>
      </c>
      <c r="H371" s="8" t="s">
        <v>504</v>
      </c>
      <c r="I371" s="8" t="s">
        <v>504</v>
      </c>
      <c r="J371" s="9" t="s">
        <v>1961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1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60" t="s">
        <v>507</v>
      </c>
      <c r="G372" s="8" t="s">
        <v>764</v>
      </c>
      <c r="H372" s="8" t="s">
        <v>504</v>
      </c>
      <c r="I372" s="8" t="s">
        <v>504</v>
      </c>
      <c r="J372" s="9" t="s">
        <v>3351</v>
      </c>
      <c r="K372" s="9" t="s">
        <v>3403</v>
      </c>
      <c r="L372" s="9" t="s">
        <v>3404</v>
      </c>
      <c r="M372" s="10" t="str">
        <f>VLOOKUP(B372,SAOM!B$2:H1366,7,0)</f>
        <v>SES-LACE-3456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1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60" t="s">
        <v>507</v>
      </c>
      <c r="G373" s="8" t="s">
        <v>764</v>
      </c>
      <c r="H373" s="8" t="s">
        <v>504</v>
      </c>
      <c r="I373" s="8" t="s">
        <v>504</v>
      </c>
      <c r="J373" s="9" t="s">
        <v>3351</v>
      </c>
      <c r="K373" s="9" t="s">
        <v>3403</v>
      </c>
      <c r="L373" s="9" t="s">
        <v>3404</v>
      </c>
      <c r="M373" s="10" t="str">
        <f>VLOOKUP(B373,SAOM!B$2:H1367,7,0)</f>
        <v>SES-LACE-3457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1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60" t="s">
        <v>507</v>
      </c>
      <c r="G374" s="8" t="s">
        <v>764</v>
      </c>
      <c r="H374" s="8" t="s">
        <v>504</v>
      </c>
      <c r="I374" s="8" t="s">
        <v>504</v>
      </c>
      <c r="J374" s="9" t="s">
        <v>1961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1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60" t="s">
        <v>507</v>
      </c>
      <c r="G375" s="8" t="s">
        <v>764</v>
      </c>
      <c r="H375" s="8" t="s">
        <v>504</v>
      </c>
      <c r="I375" s="8" t="s">
        <v>504</v>
      </c>
      <c r="J375" s="9" t="s">
        <v>1961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1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60" t="s">
        <v>507</v>
      </c>
      <c r="G376" s="8" t="s">
        <v>764</v>
      </c>
      <c r="H376" s="8" t="s">
        <v>504</v>
      </c>
      <c r="I376" s="8" t="s">
        <v>504</v>
      </c>
      <c r="J376" s="9" t="s">
        <v>1961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1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60" t="s">
        <v>507</v>
      </c>
      <c r="G377" s="8" t="s">
        <v>764</v>
      </c>
      <c r="H377" s="8" t="s">
        <v>504</v>
      </c>
      <c r="I377" s="8" t="s">
        <v>504</v>
      </c>
      <c r="J377" s="9" t="s">
        <v>1961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1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776</v>
      </c>
      <c r="H378" s="8" t="s">
        <v>504</v>
      </c>
      <c r="I378" s="8" t="s">
        <v>514</v>
      </c>
      <c r="J378" s="9" t="s">
        <v>1961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3464</v>
      </c>
      <c r="AA378" s="21">
        <v>41044</v>
      </c>
    </row>
    <row r="379" spans="1:27" s="76" customFormat="1">
      <c r="A379" s="56">
        <v>3468</v>
      </c>
      <c r="B379" s="91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60" t="s">
        <v>507</v>
      </c>
      <c r="G379" s="8" t="s">
        <v>764</v>
      </c>
      <c r="H379" s="8" t="s">
        <v>504</v>
      </c>
      <c r="I379" s="8" t="s">
        <v>504</v>
      </c>
      <c r="J379" s="9" t="s">
        <v>1961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1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60" t="s">
        <v>507</v>
      </c>
      <c r="G380" s="8" t="s">
        <v>764</v>
      </c>
      <c r="H380" s="8" t="s">
        <v>504</v>
      </c>
      <c r="I380" s="8" t="s">
        <v>504</v>
      </c>
      <c r="J380" s="9" t="s">
        <v>1961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1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60" t="s">
        <v>507</v>
      </c>
      <c r="G381" s="8" t="s">
        <v>764</v>
      </c>
      <c r="H381" s="8" t="s">
        <v>504</v>
      </c>
      <c r="I381" s="8" t="s">
        <v>504</v>
      </c>
      <c r="J381" s="9" t="s">
        <v>1961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1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60" t="s">
        <v>507</v>
      </c>
      <c r="G382" s="8" t="s">
        <v>764</v>
      </c>
      <c r="H382" s="8" t="s">
        <v>504</v>
      </c>
      <c r="I382" s="8" t="s">
        <v>504</v>
      </c>
      <c r="J382" s="9" t="s">
        <v>1961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1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776</v>
      </c>
      <c r="H383" s="8" t="s">
        <v>504</v>
      </c>
      <c r="I383" s="8" t="s">
        <v>514</v>
      </c>
      <c r="J383" s="9" t="s">
        <v>1961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3465</v>
      </c>
      <c r="AA383" s="21">
        <v>41044</v>
      </c>
    </row>
    <row r="384" spans="1:27" s="76" customFormat="1">
      <c r="A384" s="56">
        <v>3463</v>
      </c>
      <c r="B384" s="91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60" t="s">
        <v>507</v>
      </c>
      <c r="G384" s="8" t="s">
        <v>764</v>
      </c>
      <c r="H384" s="8" t="s">
        <v>504</v>
      </c>
      <c r="I384" s="8" t="s">
        <v>504</v>
      </c>
      <c r="J384" s="9" t="s">
        <v>1961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1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60" t="s">
        <v>507</v>
      </c>
      <c r="G385" s="8" t="s">
        <v>764</v>
      </c>
      <c r="H385" s="8" t="s">
        <v>504</v>
      </c>
      <c r="I385" s="8" t="s">
        <v>504</v>
      </c>
      <c r="J385" s="9" t="s">
        <v>1961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1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60" t="s">
        <v>507</v>
      </c>
      <c r="G386" s="8" t="s">
        <v>764</v>
      </c>
      <c r="H386" s="8" t="s">
        <v>504</v>
      </c>
      <c r="I386" s="8" t="s">
        <v>504</v>
      </c>
      <c r="J386" s="9" t="s">
        <v>3579</v>
      </c>
      <c r="K386" s="9" t="s">
        <v>3608</v>
      </c>
      <c r="L386" s="9" t="s">
        <v>3609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1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60">
        <v>41050</v>
      </c>
      <c r="G387" s="8" t="s">
        <v>776</v>
      </c>
      <c r="H387" s="8" t="s">
        <v>504</v>
      </c>
      <c r="I387" s="8" t="s">
        <v>514</v>
      </c>
      <c r="J387" s="9" t="s">
        <v>3384</v>
      </c>
      <c r="K387" s="9" t="s">
        <v>3612</v>
      </c>
      <c r="L387" s="9" t="s">
        <v>3613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 t="s">
        <v>1551</v>
      </c>
      <c r="AA387" s="21">
        <v>41050</v>
      </c>
    </row>
    <row r="388" spans="1:27" s="76" customFormat="1">
      <c r="A388" s="56">
        <v>3479</v>
      </c>
      <c r="B388" s="91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60" t="s">
        <v>507</v>
      </c>
      <c r="G388" s="8" t="s">
        <v>764</v>
      </c>
      <c r="H388" s="8" t="s">
        <v>504</v>
      </c>
      <c r="I388" s="8" t="s">
        <v>504</v>
      </c>
      <c r="J388" s="9" t="s">
        <v>3590</v>
      </c>
      <c r="K388" s="9" t="s">
        <v>3614</v>
      </c>
      <c r="L388" s="9" t="s">
        <v>3615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1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60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3616</v>
      </c>
      <c r="L389" s="9" t="s">
        <v>3617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 t="s">
        <v>1551</v>
      </c>
      <c r="AA389" s="21">
        <v>41050</v>
      </c>
    </row>
    <row r="390" spans="1:27" s="76" customFormat="1">
      <c r="A390" s="56">
        <v>3481</v>
      </c>
      <c r="B390" s="91">
        <v>3481</v>
      </c>
      <c r="C390" s="19">
        <v>41044</v>
      </c>
      <c r="D390" s="19">
        <f t="shared" ref="D390:D425" si="13">C390+45</f>
        <v>41089</v>
      </c>
      <c r="E390" s="19">
        <f t="shared" si="12"/>
        <v>41104</v>
      </c>
      <c r="F390" s="60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3616</v>
      </c>
      <c r="L390" s="9" t="s">
        <v>3617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 t="s">
        <v>3798</v>
      </c>
      <c r="AA390" s="21">
        <v>41050</v>
      </c>
    </row>
    <row r="391" spans="1:27" s="76" customFormat="1">
      <c r="A391" s="56">
        <v>3482</v>
      </c>
      <c r="B391" s="91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60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3616</v>
      </c>
      <c r="L391" s="9" t="s">
        <v>3617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 t="s">
        <v>3799</v>
      </c>
      <c r="AA391" s="21">
        <v>41050</v>
      </c>
    </row>
    <row r="392" spans="1:27" s="76" customFormat="1">
      <c r="A392" s="56">
        <v>3483</v>
      </c>
      <c r="B392" s="91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60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3616</v>
      </c>
      <c r="L392" s="9" t="s">
        <v>3617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 t="s">
        <v>1551</v>
      </c>
      <c r="AA392" s="21">
        <v>41050</v>
      </c>
    </row>
    <row r="393" spans="1:27" s="76" customFormat="1">
      <c r="A393" s="56">
        <v>3484</v>
      </c>
      <c r="B393" s="91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60" t="s">
        <v>507</v>
      </c>
      <c r="G393" s="8" t="s">
        <v>764</v>
      </c>
      <c r="H393" s="8" t="s">
        <v>504</v>
      </c>
      <c r="I393" s="8" t="s">
        <v>504</v>
      </c>
      <c r="J393" s="9" t="s">
        <v>121</v>
      </c>
      <c r="K393" s="9" t="s">
        <v>3616</v>
      </c>
      <c r="L393" s="9" t="s">
        <v>3617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1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60" t="s">
        <v>507</v>
      </c>
      <c r="G394" s="8" t="s">
        <v>764</v>
      </c>
      <c r="H394" s="8" t="s">
        <v>504</v>
      </c>
      <c r="I394" s="8" t="s">
        <v>504</v>
      </c>
      <c r="J394" s="9" t="s">
        <v>1398</v>
      </c>
      <c r="K394" s="9" t="s">
        <v>3559</v>
      </c>
      <c r="L394" s="9" t="s">
        <v>3560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1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60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3610</v>
      </c>
      <c r="L395" s="9" t="s">
        <v>3611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 t="s">
        <v>3800</v>
      </c>
      <c r="AA395" s="21">
        <v>41050</v>
      </c>
    </row>
    <row r="396" spans="1:27" s="76" customFormat="1">
      <c r="A396" s="56">
        <v>3487</v>
      </c>
      <c r="B396" s="91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60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3559</v>
      </c>
      <c r="L396" s="9" t="s">
        <v>3560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 t="s">
        <v>3801</v>
      </c>
      <c r="AA396" s="21">
        <v>41050</v>
      </c>
    </row>
    <row r="397" spans="1:27" s="76" customFormat="1">
      <c r="A397" s="56">
        <v>3488</v>
      </c>
      <c r="B397" s="91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60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3559</v>
      </c>
      <c r="L397" s="9" t="s">
        <v>3560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 t="s">
        <v>3799</v>
      </c>
      <c r="AA397" s="21">
        <v>41050</v>
      </c>
    </row>
    <row r="398" spans="1:27" s="76" customFormat="1">
      <c r="A398" s="56">
        <v>3489</v>
      </c>
      <c r="B398" s="91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60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3559</v>
      </c>
      <c r="L398" s="9" t="s">
        <v>3560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 t="s">
        <v>3802</v>
      </c>
      <c r="AA398" s="21">
        <v>41050</v>
      </c>
    </row>
    <row r="399" spans="1:27" s="76" customFormat="1">
      <c r="A399" s="56">
        <v>3490</v>
      </c>
      <c r="B399" s="91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60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3559</v>
      </c>
      <c r="L399" s="9" t="s">
        <v>3560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 t="s">
        <v>3803</v>
      </c>
      <c r="AA399" s="21">
        <v>41050</v>
      </c>
    </row>
    <row r="400" spans="1:27" s="76" customFormat="1">
      <c r="A400" s="56">
        <v>3491</v>
      </c>
      <c r="B400" s="91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60">
        <v>41050</v>
      </c>
      <c r="G400" s="8" t="s">
        <v>776</v>
      </c>
      <c r="H400" s="8" t="s">
        <v>504</v>
      </c>
      <c r="I400" s="8" t="s">
        <v>514</v>
      </c>
      <c r="J400" s="9" t="s">
        <v>3523</v>
      </c>
      <c r="K400" s="9" t="s">
        <v>3571</v>
      </c>
      <c r="L400" s="9" t="s">
        <v>3572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 t="s">
        <v>1551</v>
      </c>
      <c r="AA400" s="21">
        <v>41050</v>
      </c>
    </row>
    <row r="401" spans="1:27" s="76" customFormat="1">
      <c r="A401" s="56">
        <v>3492</v>
      </c>
      <c r="B401" s="91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60" t="s">
        <v>507</v>
      </c>
      <c r="G401" s="8" t="s">
        <v>525</v>
      </c>
      <c r="H401" s="8" t="s">
        <v>504</v>
      </c>
      <c r="I401" s="8" t="s">
        <v>507</v>
      </c>
      <c r="J401" s="9" t="s">
        <v>3523</v>
      </c>
      <c r="K401" s="9" t="s">
        <v>3571</v>
      </c>
      <c r="L401" s="9" t="s">
        <v>3572</v>
      </c>
      <c r="M401" s="10" t="str">
        <f>VLOOKUP(B401,SAOM!B$2:H1400,7,0)</f>
        <v>SES-BASO-3492</v>
      </c>
      <c r="N401" s="10">
        <v>4033</v>
      </c>
      <c r="O401" s="19">
        <f>VLOOKUP(B401,SAOM!B$2:I1400,8,0)</f>
        <v>41052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00:20:0e:10:49:a4</v>
      </c>
      <c r="V401" s="19">
        <v>41053</v>
      </c>
      <c r="W401" s="9" t="s">
        <v>3020</v>
      </c>
      <c r="X401" s="52">
        <v>41054</v>
      </c>
      <c r="Y401" s="54"/>
      <c r="Z401" s="46" t="s">
        <v>3992</v>
      </c>
      <c r="AA401" s="21">
        <v>41054</v>
      </c>
    </row>
    <row r="402" spans="1:27" s="76" customFormat="1">
      <c r="A402" s="56">
        <v>3493</v>
      </c>
      <c r="B402" s="91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60">
        <v>41050</v>
      </c>
      <c r="G402" s="8" t="s">
        <v>776</v>
      </c>
      <c r="H402" s="8" t="s">
        <v>504</v>
      </c>
      <c r="I402" s="8" t="s">
        <v>514</v>
      </c>
      <c r="J402" s="9" t="s">
        <v>3523</v>
      </c>
      <c r="K402" s="9" t="s">
        <v>3571</v>
      </c>
      <c r="L402" s="9" t="s">
        <v>3572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 t="s">
        <v>3799</v>
      </c>
      <c r="AA402" s="21">
        <v>41050</v>
      </c>
    </row>
    <row r="403" spans="1:27" s="76" customFormat="1">
      <c r="A403" s="56">
        <v>3494</v>
      </c>
      <c r="B403" s="91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60" t="s">
        <v>507</v>
      </c>
      <c r="G403" s="8" t="s">
        <v>525</v>
      </c>
      <c r="H403" s="8" t="s">
        <v>504</v>
      </c>
      <c r="I403" s="8" t="s">
        <v>507</v>
      </c>
      <c r="J403" s="9" t="s">
        <v>3523</v>
      </c>
      <c r="K403" s="9" t="s">
        <v>3571</v>
      </c>
      <c r="L403" s="9" t="s">
        <v>3572</v>
      </c>
      <c r="M403" s="10" t="str">
        <f>VLOOKUP(B403,SAOM!B$2:H1402,7,0)</f>
        <v>SES-BASO-3494</v>
      </c>
      <c r="N403" s="10">
        <v>4033</v>
      </c>
      <c r="O403" s="19">
        <f>VLOOKUP(B403,SAOM!B$2:I1402,8,0)</f>
        <v>41057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00:20:0e:10:45:49</v>
      </c>
      <c r="V403" s="19">
        <v>41057</v>
      </c>
      <c r="W403" s="9" t="s">
        <v>3020</v>
      </c>
      <c r="X403" s="52">
        <v>41057</v>
      </c>
      <c r="Y403" s="54"/>
      <c r="Z403" s="46"/>
      <c r="AA403" s="21">
        <v>41057</v>
      </c>
    </row>
    <row r="404" spans="1:27" s="76" customFormat="1">
      <c r="A404" s="56">
        <v>3495</v>
      </c>
      <c r="B404" s="91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60" t="s">
        <v>507</v>
      </c>
      <c r="G404" s="8" t="s">
        <v>489</v>
      </c>
      <c r="H404" s="8" t="s">
        <v>504</v>
      </c>
      <c r="I404" s="8" t="s">
        <v>507</v>
      </c>
      <c r="J404" s="9" t="s">
        <v>3523</v>
      </c>
      <c r="K404" s="9" t="s">
        <v>3571</v>
      </c>
      <c r="L404" s="9" t="s">
        <v>3572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41059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1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60" t="s">
        <v>507</v>
      </c>
      <c r="G405" s="8" t="s">
        <v>525</v>
      </c>
      <c r="H405" s="8" t="s">
        <v>504</v>
      </c>
      <c r="I405" s="8" t="s">
        <v>507</v>
      </c>
      <c r="J405" s="9" t="s">
        <v>2620</v>
      </c>
      <c r="K405" s="9" t="s">
        <v>3573</v>
      </c>
      <c r="L405" s="9" t="s">
        <v>3574</v>
      </c>
      <c r="M405" s="10" t="str">
        <f>VLOOKUP(B405,SAOM!B$2:H1404,7,0)</f>
        <v>SES-COAS-3496</v>
      </c>
      <c r="N405" s="10">
        <v>4033</v>
      </c>
      <c r="O405" s="19">
        <f>VLOOKUP(B405,SAOM!B$2:I1404,8,0)</f>
        <v>41057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00:20:0E:10:48:E4</v>
      </c>
      <c r="V405" s="19">
        <v>41054</v>
      </c>
      <c r="W405" s="9" t="s">
        <v>2420</v>
      </c>
      <c r="X405" s="52">
        <v>41057</v>
      </c>
      <c r="Y405" s="54"/>
      <c r="Z405" s="46"/>
      <c r="AA405" s="21">
        <v>41057</v>
      </c>
    </row>
    <row r="406" spans="1:27" s="76" customFormat="1">
      <c r="A406" s="56">
        <v>3497</v>
      </c>
      <c r="B406" s="91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60" t="s">
        <v>507</v>
      </c>
      <c r="G406" s="8" t="s">
        <v>764</v>
      </c>
      <c r="H406" s="8" t="s">
        <v>695</v>
      </c>
      <c r="I406" s="8" t="s">
        <v>507</v>
      </c>
      <c r="J406" s="9" t="s">
        <v>3542</v>
      </c>
      <c r="K406" s="9" t="s">
        <v>3575</v>
      </c>
      <c r="L406" s="9" t="s">
        <v>3576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1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60" t="s">
        <v>507</v>
      </c>
      <c r="G407" s="8" t="s">
        <v>764</v>
      </c>
      <c r="H407" s="8" t="s">
        <v>695</v>
      </c>
      <c r="I407" s="8" t="s">
        <v>507</v>
      </c>
      <c r="J407" s="9" t="s">
        <v>3542</v>
      </c>
      <c r="K407" s="9" t="s">
        <v>3575</v>
      </c>
      <c r="L407" s="9" t="s">
        <v>3576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1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60" t="s">
        <v>507</v>
      </c>
      <c r="G408" s="8" t="s">
        <v>764</v>
      </c>
      <c r="H408" s="8" t="s">
        <v>695</v>
      </c>
      <c r="I408" s="8" t="s">
        <v>507</v>
      </c>
      <c r="J408" s="9" t="s">
        <v>1029</v>
      </c>
      <c r="K408" s="9" t="s">
        <v>3577</v>
      </c>
      <c r="L408" s="9" t="s">
        <v>3578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1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60" t="s">
        <v>507</v>
      </c>
      <c r="G409" s="8" t="s">
        <v>764</v>
      </c>
      <c r="H409" s="8" t="s">
        <v>695</v>
      </c>
      <c r="I409" s="8" t="s">
        <v>507</v>
      </c>
      <c r="J409" s="9" t="s">
        <v>206</v>
      </c>
      <c r="K409" s="9" t="s">
        <v>3557</v>
      </c>
      <c r="L409" s="9" t="s">
        <v>3558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1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60" t="s">
        <v>507</v>
      </c>
      <c r="G410" s="8" t="s">
        <v>764</v>
      </c>
      <c r="H410" s="8" t="s">
        <v>695</v>
      </c>
      <c r="I410" s="8" t="s">
        <v>507</v>
      </c>
      <c r="J410" s="9" t="s">
        <v>206</v>
      </c>
      <c r="K410" s="9" t="s">
        <v>3557</v>
      </c>
      <c r="L410" s="9" t="s">
        <v>3558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1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60" t="s">
        <v>507</v>
      </c>
      <c r="G411" s="8" t="s">
        <v>764</v>
      </c>
      <c r="H411" s="8" t="s">
        <v>695</v>
      </c>
      <c r="I411" s="8" t="s">
        <v>507</v>
      </c>
      <c r="J411" s="9" t="s">
        <v>206</v>
      </c>
      <c r="K411" s="9" t="s">
        <v>3557</v>
      </c>
      <c r="L411" s="9" t="s">
        <v>3558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1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60" t="s">
        <v>507</v>
      </c>
      <c r="G412" s="8" t="s">
        <v>525</v>
      </c>
      <c r="H412" s="8" t="s">
        <v>695</v>
      </c>
      <c r="I412" s="8" t="s">
        <v>507</v>
      </c>
      <c r="J412" s="9" t="s">
        <v>3487</v>
      </c>
      <c r="K412" s="9" t="s">
        <v>3563</v>
      </c>
      <c r="L412" s="9" t="s">
        <v>3564</v>
      </c>
      <c r="M412" s="10" t="str">
        <f>VLOOKUP(B412,SAOM!B$2:H1386,7,0)</f>
        <v>SES-ENAS-3503</v>
      </c>
      <c r="N412" s="10">
        <v>4033</v>
      </c>
      <c r="O412" s="19">
        <f>VLOOKUP(B412,SAOM!B$2:I1386,8,0)</f>
        <v>41053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00:20:0e:10:4c:31</v>
      </c>
      <c r="V412" s="19">
        <v>41053</v>
      </c>
      <c r="W412" s="9" t="s">
        <v>3410</v>
      </c>
      <c r="X412" s="52">
        <v>41053</v>
      </c>
      <c r="Y412" s="54"/>
      <c r="Z412" s="46"/>
      <c r="AA412" s="21">
        <v>41053</v>
      </c>
    </row>
    <row r="413" spans="1:27" s="76" customFormat="1">
      <c r="A413" s="56">
        <v>3504</v>
      </c>
      <c r="B413" s="91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60" t="s">
        <v>507</v>
      </c>
      <c r="G413" s="8" t="s">
        <v>764</v>
      </c>
      <c r="H413" s="8" t="s">
        <v>695</v>
      </c>
      <c r="I413" s="8" t="s">
        <v>507</v>
      </c>
      <c r="J413" s="9" t="s">
        <v>3487</v>
      </c>
      <c r="K413" s="9" t="s">
        <v>3563</v>
      </c>
      <c r="L413" s="9" t="s">
        <v>3564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1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60" t="s">
        <v>507</v>
      </c>
      <c r="G414" s="8" t="s">
        <v>764</v>
      </c>
      <c r="H414" s="8" t="s">
        <v>695</v>
      </c>
      <c r="I414" s="8" t="s">
        <v>507</v>
      </c>
      <c r="J414" s="9" t="s">
        <v>3487</v>
      </c>
      <c r="K414" s="9" t="s">
        <v>3563</v>
      </c>
      <c r="L414" s="9" t="s">
        <v>3564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 t="s">
        <v>3873</v>
      </c>
      <c r="AA414" s="21"/>
    </row>
    <row r="415" spans="1:27" s="76" customFormat="1">
      <c r="A415" s="56">
        <v>3506</v>
      </c>
      <c r="B415" s="91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60">
        <v>41050</v>
      </c>
      <c r="G415" s="8" t="s">
        <v>776</v>
      </c>
      <c r="H415" s="8" t="s">
        <v>504</v>
      </c>
      <c r="I415" s="8" t="s">
        <v>514</v>
      </c>
      <c r="J415" s="9" t="s">
        <v>3497</v>
      </c>
      <c r="K415" s="9" t="s">
        <v>3565</v>
      </c>
      <c r="L415" s="9" t="s">
        <v>3566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 t="s">
        <v>1551</v>
      </c>
      <c r="AA415" s="21">
        <v>41050</v>
      </c>
    </row>
    <row r="416" spans="1:27" s="76" customFormat="1">
      <c r="A416" s="56">
        <v>3507</v>
      </c>
      <c r="B416" s="91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60">
        <v>41050</v>
      </c>
      <c r="G416" s="8" t="s">
        <v>776</v>
      </c>
      <c r="H416" s="8" t="s">
        <v>504</v>
      </c>
      <c r="I416" s="8" t="s">
        <v>514</v>
      </c>
      <c r="J416" s="9" t="s">
        <v>2891</v>
      </c>
      <c r="K416" s="9" t="s">
        <v>3567</v>
      </c>
      <c r="L416" s="9" t="s">
        <v>3568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 t="s">
        <v>3799</v>
      </c>
      <c r="AA416" s="21">
        <v>41050</v>
      </c>
    </row>
    <row r="417" spans="1:27" s="76" customFormat="1">
      <c r="A417" s="56">
        <v>3508</v>
      </c>
      <c r="B417" s="91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60" t="s">
        <v>507</v>
      </c>
      <c r="G417" s="8" t="s">
        <v>525</v>
      </c>
      <c r="H417" s="8" t="s">
        <v>504</v>
      </c>
      <c r="I417" s="8" t="s">
        <v>507</v>
      </c>
      <c r="J417" s="9" t="s">
        <v>2100</v>
      </c>
      <c r="K417" s="9" t="s">
        <v>1085</v>
      </c>
      <c r="L417" s="9" t="s">
        <v>1086</v>
      </c>
      <c r="M417" s="10" t="str">
        <f>VLOOKUP(B417,SAOM!B$2:H1391,7,0)</f>
        <v>SES-LADA-3508</v>
      </c>
      <c r="N417" s="10">
        <v>4033</v>
      </c>
      <c r="O417" s="19">
        <f>VLOOKUP(B417,SAOM!B$2:I1391,8,0)</f>
        <v>41051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00:20:0e:10:4a:53</v>
      </c>
      <c r="V417" s="19">
        <v>41053</v>
      </c>
      <c r="W417" s="9" t="s">
        <v>702</v>
      </c>
      <c r="X417" s="52">
        <v>41053</v>
      </c>
      <c r="Y417" s="54"/>
      <c r="Z417" s="46"/>
      <c r="AA417" s="21">
        <v>41053</v>
      </c>
    </row>
    <row r="418" spans="1:27" s="76" customFormat="1">
      <c r="A418" s="56">
        <v>3509</v>
      </c>
      <c r="B418" s="91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60">
        <v>41050</v>
      </c>
      <c r="G418" s="8" t="s">
        <v>776</v>
      </c>
      <c r="H418" s="8" t="s">
        <v>504</v>
      </c>
      <c r="I418" s="8" t="s">
        <v>514</v>
      </c>
      <c r="J418" s="9" t="s">
        <v>2100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 t="s">
        <v>1551</v>
      </c>
      <c r="AA418" s="21">
        <v>41050</v>
      </c>
    </row>
    <row r="419" spans="1:27" s="76" customFormat="1">
      <c r="A419" s="56">
        <v>3510</v>
      </c>
      <c r="B419" s="91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60">
        <v>41050</v>
      </c>
      <c r="G419" s="8" t="s">
        <v>776</v>
      </c>
      <c r="H419" s="8" t="s">
        <v>504</v>
      </c>
      <c r="I419" s="8" t="s">
        <v>514</v>
      </c>
      <c r="J419" s="9" t="s">
        <v>3497</v>
      </c>
      <c r="K419" s="9" t="s">
        <v>3565</v>
      </c>
      <c r="L419" s="9" t="s">
        <v>3566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 t="s">
        <v>1551</v>
      </c>
      <c r="AA419" s="21">
        <v>41050</v>
      </c>
    </row>
    <row r="420" spans="1:27" s="76" customFormat="1">
      <c r="A420" s="56">
        <v>3511</v>
      </c>
      <c r="B420" s="91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60">
        <v>41050</v>
      </c>
      <c r="G420" s="8" t="s">
        <v>776</v>
      </c>
      <c r="H420" s="8" t="s">
        <v>504</v>
      </c>
      <c r="I420" s="8" t="s">
        <v>514</v>
      </c>
      <c r="J420" s="9" t="s">
        <v>3497</v>
      </c>
      <c r="K420" s="9" t="s">
        <v>3565</v>
      </c>
      <c r="L420" s="9" t="s">
        <v>3566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 t="s">
        <v>3804</v>
      </c>
      <c r="AA420" s="21">
        <v>41050</v>
      </c>
    </row>
    <row r="421" spans="1:27" s="76" customFormat="1">
      <c r="A421" s="56">
        <v>3512</v>
      </c>
      <c r="B421" s="91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60" t="s">
        <v>507</v>
      </c>
      <c r="G421" s="8" t="s">
        <v>764</v>
      </c>
      <c r="H421" s="8" t="s">
        <v>695</v>
      </c>
      <c r="I421" s="8" t="s">
        <v>507</v>
      </c>
      <c r="J421" s="9" t="s">
        <v>2100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1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60">
        <v>41050</v>
      </c>
      <c r="G422" s="8" t="s">
        <v>776</v>
      </c>
      <c r="H422" s="8" t="s">
        <v>504</v>
      </c>
      <c r="I422" s="8" t="s">
        <v>514</v>
      </c>
      <c r="J422" s="9" t="s">
        <v>3477</v>
      </c>
      <c r="K422" s="9" t="s">
        <v>3561</v>
      </c>
      <c r="L422" s="9" t="s">
        <v>3562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 t="s">
        <v>1551</v>
      </c>
      <c r="AA422" s="21">
        <v>41050</v>
      </c>
    </row>
    <row r="423" spans="1:27" s="76" customFormat="1">
      <c r="A423" s="56">
        <v>3514</v>
      </c>
      <c r="B423" s="91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60">
        <v>41050</v>
      </c>
      <c r="G423" s="8" t="s">
        <v>776</v>
      </c>
      <c r="H423" s="8" t="s">
        <v>504</v>
      </c>
      <c r="I423" s="8" t="s">
        <v>514</v>
      </c>
      <c r="J423" s="9" t="s">
        <v>3477</v>
      </c>
      <c r="K423" s="9" t="s">
        <v>3561</v>
      </c>
      <c r="L423" s="9" t="s">
        <v>3562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 t="s">
        <v>1551</v>
      </c>
      <c r="AA423" s="21">
        <v>41050</v>
      </c>
    </row>
    <row r="424" spans="1:27" s="76" customFormat="1">
      <c r="A424" s="56">
        <v>3515</v>
      </c>
      <c r="B424" s="91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60" t="s">
        <v>507</v>
      </c>
      <c r="G424" s="8" t="s">
        <v>764</v>
      </c>
      <c r="H424" s="8" t="s">
        <v>504</v>
      </c>
      <c r="I424" s="8" t="s">
        <v>504</v>
      </c>
      <c r="J424" s="9" t="s">
        <v>3223</v>
      </c>
      <c r="K424" s="9" t="s">
        <v>3569</v>
      </c>
      <c r="L424" s="9" t="s">
        <v>3570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1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60">
        <v>41050</v>
      </c>
      <c r="G425" s="8" t="s">
        <v>776</v>
      </c>
      <c r="H425" s="8" t="s">
        <v>504</v>
      </c>
      <c r="I425" s="8" t="s">
        <v>514</v>
      </c>
      <c r="J425" s="9" t="s">
        <v>3223</v>
      </c>
      <c r="K425" s="9" t="s">
        <v>3569</v>
      </c>
      <c r="L425" s="9" t="s">
        <v>3570</v>
      </c>
      <c r="M425" s="10" t="str">
        <f>VLOOKUP(B425,SAOM!B$2:H1395,7,0)</f>
        <v>SES-CAIS-3516</v>
      </c>
      <c r="N425" s="10">
        <v>4033</v>
      </c>
      <c r="O425" s="19">
        <f>VLOOKUP(B425,SAOM!B$2:I1395,8,0)</f>
        <v>41059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 t="s">
        <v>3805</v>
      </c>
      <c r="AA425" s="21">
        <v>41050</v>
      </c>
    </row>
    <row r="426" spans="1:27" s="76" customFormat="1">
      <c r="A426" s="56">
        <v>3520</v>
      </c>
      <c r="B426" s="91">
        <v>3520</v>
      </c>
      <c r="C426" s="19">
        <v>41047</v>
      </c>
      <c r="D426" s="19">
        <f t="shared" ref="D426:D453" si="15">C426+45</f>
        <v>41092</v>
      </c>
      <c r="E426" s="19">
        <f t="shared" ref="E426:E453" si="16">C426+60</f>
        <v>41107</v>
      </c>
      <c r="F426" s="60">
        <v>41054</v>
      </c>
      <c r="G426" s="8" t="s">
        <v>776</v>
      </c>
      <c r="H426" s="8" t="s">
        <v>504</v>
      </c>
      <c r="I426" s="8" t="s">
        <v>514</v>
      </c>
      <c r="J426" s="9" t="s">
        <v>3497</v>
      </c>
      <c r="K426" s="9" t="s">
        <v>3780</v>
      </c>
      <c r="L426" s="9" t="s">
        <v>3781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2"/>
      <c r="Y426" s="54"/>
      <c r="Z426" s="46" t="s">
        <v>3961</v>
      </c>
      <c r="AA426" s="21">
        <v>41054</v>
      </c>
    </row>
    <row r="427" spans="1:27" s="76" customFormat="1">
      <c r="A427" s="56">
        <v>3522</v>
      </c>
      <c r="B427" s="91">
        <v>3522</v>
      </c>
      <c r="C427" s="19">
        <v>41047</v>
      </c>
      <c r="D427" s="19">
        <f t="shared" si="15"/>
        <v>41092</v>
      </c>
      <c r="E427" s="19">
        <f t="shared" si="16"/>
        <v>41107</v>
      </c>
      <c r="F427" s="60">
        <v>41054</v>
      </c>
      <c r="G427" s="8" t="s">
        <v>776</v>
      </c>
      <c r="H427" s="8" t="s">
        <v>504</v>
      </c>
      <c r="I427" s="8" t="s">
        <v>514</v>
      </c>
      <c r="J427" s="9" t="s">
        <v>3497</v>
      </c>
      <c r="K427" s="9" t="s">
        <v>3780</v>
      </c>
      <c r="L427" s="9" t="s">
        <v>3781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2"/>
      <c r="Y427" s="54"/>
      <c r="Z427" s="46" t="s">
        <v>3961</v>
      </c>
      <c r="AA427" s="21">
        <v>41054</v>
      </c>
    </row>
    <row r="428" spans="1:27" s="76" customFormat="1">
      <c r="A428" s="56">
        <v>3523</v>
      </c>
      <c r="B428" s="91">
        <v>3523</v>
      </c>
      <c r="C428" s="19">
        <v>41047</v>
      </c>
      <c r="D428" s="19">
        <f t="shared" si="15"/>
        <v>41092</v>
      </c>
      <c r="E428" s="19">
        <f t="shared" si="16"/>
        <v>41107</v>
      </c>
      <c r="F428" s="60">
        <v>41054</v>
      </c>
      <c r="G428" s="8" t="s">
        <v>776</v>
      </c>
      <c r="H428" s="8" t="s">
        <v>504</v>
      </c>
      <c r="I428" s="8" t="s">
        <v>514</v>
      </c>
      <c r="J428" s="9" t="s">
        <v>3497</v>
      </c>
      <c r="K428" s="9" t="s">
        <v>3780</v>
      </c>
      <c r="L428" s="9" t="s">
        <v>3781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2"/>
      <c r="Y428" s="54"/>
      <c r="Z428" s="46" t="s">
        <v>3962</v>
      </c>
      <c r="AA428" s="21">
        <v>41054</v>
      </c>
    </row>
    <row r="429" spans="1:27" s="76" customFormat="1">
      <c r="A429" s="56">
        <v>3524</v>
      </c>
      <c r="B429" s="91">
        <v>3524</v>
      </c>
      <c r="C429" s="19">
        <v>41047</v>
      </c>
      <c r="D429" s="19">
        <f t="shared" si="15"/>
        <v>41092</v>
      </c>
      <c r="E429" s="19">
        <f t="shared" si="16"/>
        <v>41107</v>
      </c>
      <c r="F429" s="60">
        <v>41054</v>
      </c>
      <c r="G429" s="8" t="s">
        <v>776</v>
      </c>
      <c r="H429" s="8" t="s">
        <v>504</v>
      </c>
      <c r="I429" s="8" t="s">
        <v>514</v>
      </c>
      <c r="J429" s="9" t="s">
        <v>3497</v>
      </c>
      <c r="K429" s="9" t="s">
        <v>3780</v>
      </c>
      <c r="L429" s="9" t="s">
        <v>3781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2"/>
      <c r="Y429" s="54"/>
      <c r="Z429" s="46" t="s">
        <v>3962</v>
      </c>
      <c r="AA429" s="21">
        <v>41054</v>
      </c>
    </row>
    <row r="430" spans="1:27" s="76" customFormat="1">
      <c r="A430" s="56">
        <v>3525</v>
      </c>
      <c r="B430" s="91">
        <v>3525</v>
      </c>
      <c r="C430" s="19">
        <v>41047</v>
      </c>
      <c r="D430" s="19">
        <f t="shared" si="15"/>
        <v>41092</v>
      </c>
      <c r="E430" s="19">
        <f t="shared" si="16"/>
        <v>41107</v>
      </c>
      <c r="F430" s="60">
        <v>41054</v>
      </c>
      <c r="G430" s="8" t="s">
        <v>776</v>
      </c>
      <c r="H430" s="8" t="s">
        <v>504</v>
      </c>
      <c r="I430" s="8" t="s">
        <v>514</v>
      </c>
      <c r="J430" s="9" t="s">
        <v>3497</v>
      </c>
      <c r="K430" s="9" t="s">
        <v>3780</v>
      </c>
      <c r="L430" s="9" t="s">
        <v>3781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2"/>
      <c r="Y430" s="54"/>
      <c r="Z430" s="46" t="s">
        <v>3961</v>
      </c>
      <c r="AA430" s="21">
        <v>41054</v>
      </c>
    </row>
    <row r="431" spans="1:27" s="76" customFormat="1">
      <c r="A431" s="56">
        <v>3526</v>
      </c>
      <c r="B431" s="91">
        <v>3526</v>
      </c>
      <c r="C431" s="19">
        <v>41047</v>
      </c>
      <c r="D431" s="19">
        <f t="shared" si="15"/>
        <v>41092</v>
      </c>
      <c r="E431" s="19">
        <f t="shared" si="16"/>
        <v>41107</v>
      </c>
      <c r="F431" s="60">
        <v>41054</v>
      </c>
      <c r="G431" s="8" t="s">
        <v>776</v>
      </c>
      <c r="H431" s="8" t="s">
        <v>504</v>
      </c>
      <c r="I431" s="8" t="s">
        <v>514</v>
      </c>
      <c r="J431" s="9" t="s">
        <v>3497</v>
      </c>
      <c r="K431" s="9" t="s">
        <v>3780</v>
      </c>
      <c r="L431" s="9" t="s">
        <v>3781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2"/>
      <c r="Y431" s="54"/>
      <c r="Z431" s="46" t="s">
        <v>3962</v>
      </c>
      <c r="AA431" s="21">
        <v>41054</v>
      </c>
    </row>
    <row r="432" spans="1:27" s="76" customFormat="1">
      <c r="A432" s="56">
        <v>3527</v>
      </c>
      <c r="B432" s="91">
        <v>3527</v>
      </c>
      <c r="C432" s="19">
        <v>41047</v>
      </c>
      <c r="D432" s="19">
        <f t="shared" si="15"/>
        <v>41092</v>
      </c>
      <c r="E432" s="19">
        <f t="shared" si="16"/>
        <v>41107</v>
      </c>
      <c r="F432" s="60">
        <v>41054</v>
      </c>
      <c r="G432" s="8" t="s">
        <v>776</v>
      </c>
      <c r="H432" s="8" t="s">
        <v>504</v>
      </c>
      <c r="I432" s="8" t="s">
        <v>514</v>
      </c>
      <c r="J432" s="9" t="s">
        <v>3716</v>
      </c>
      <c r="K432" s="9" t="s">
        <v>3782</v>
      </c>
      <c r="L432" s="9" t="s">
        <v>3783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2"/>
      <c r="Y432" s="54"/>
      <c r="Z432" s="46" t="s">
        <v>3963</v>
      </c>
      <c r="AA432" s="21">
        <v>41054</v>
      </c>
    </row>
    <row r="433" spans="1:27" s="76" customFormat="1">
      <c r="A433" s="56">
        <v>3528</v>
      </c>
      <c r="B433" s="91">
        <v>3528</v>
      </c>
      <c r="C433" s="19">
        <v>41047</v>
      </c>
      <c r="D433" s="19">
        <f t="shared" si="15"/>
        <v>41092</v>
      </c>
      <c r="E433" s="19">
        <f t="shared" si="16"/>
        <v>41107</v>
      </c>
      <c r="F433" s="60">
        <v>41054</v>
      </c>
      <c r="G433" s="8" t="s">
        <v>776</v>
      </c>
      <c r="H433" s="8" t="s">
        <v>504</v>
      </c>
      <c r="I433" s="8" t="s">
        <v>514</v>
      </c>
      <c r="J433" s="9" t="s">
        <v>3716</v>
      </c>
      <c r="K433" s="9" t="s">
        <v>3782</v>
      </c>
      <c r="L433" s="9" t="s">
        <v>3783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2"/>
      <c r="Y433" s="54"/>
      <c r="Z433" s="46" t="s">
        <v>3964</v>
      </c>
      <c r="AA433" s="21">
        <v>41054</v>
      </c>
    </row>
    <row r="434" spans="1:27" s="76" customFormat="1">
      <c r="A434" s="56">
        <v>3529</v>
      </c>
      <c r="B434" s="91">
        <v>3529</v>
      </c>
      <c r="C434" s="19">
        <v>41047</v>
      </c>
      <c r="D434" s="19">
        <f t="shared" si="15"/>
        <v>41092</v>
      </c>
      <c r="E434" s="19">
        <f t="shared" si="16"/>
        <v>41107</v>
      </c>
      <c r="F434" s="60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2"/>
      <c r="Y434" s="54"/>
      <c r="Z434" s="46" t="s">
        <v>3965</v>
      </c>
      <c r="AA434" s="21">
        <v>41054</v>
      </c>
    </row>
    <row r="435" spans="1:27" s="76" customFormat="1">
      <c r="A435" s="56">
        <v>3530</v>
      </c>
      <c r="B435" s="91">
        <v>3530</v>
      </c>
      <c r="C435" s="19">
        <v>41047</v>
      </c>
      <c r="D435" s="19">
        <f t="shared" si="15"/>
        <v>41092</v>
      </c>
      <c r="E435" s="19">
        <f t="shared" si="16"/>
        <v>41107</v>
      </c>
      <c r="F435" s="60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2"/>
      <c r="Y435" s="54"/>
      <c r="Z435" s="46" t="s">
        <v>3966</v>
      </c>
      <c r="AA435" s="21">
        <v>41054</v>
      </c>
    </row>
    <row r="436" spans="1:27" s="76" customFormat="1">
      <c r="A436" s="56">
        <v>3531</v>
      </c>
      <c r="B436" s="91">
        <v>3531</v>
      </c>
      <c r="C436" s="19">
        <v>41047</v>
      </c>
      <c r="D436" s="19">
        <f t="shared" si="15"/>
        <v>41092</v>
      </c>
      <c r="E436" s="19">
        <f t="shared" si="16"/>
        <v>41107</v>
      </c>
      <c r="F436" s="60" t="s">
        <v>507</v>
      </c>
      <c r="G436" s="8" t="s">
        <v>764</v>
      </c>
      <c r="H436" s="8" t="s">
        <v>504</v>
      </c>
      <c r="I436" s="8" t="s">
        <v>504</v>
      </c>
      <c r="J436" s="9" t="s">
        <v>3659</v>
      </c>
      <c r="K436" s="9" t="s">
        <v>3784</v>
      </c>
      <c r="L436" s="9" t="s">
        <v>3785</v>
      </c>
      <c r="M436" s="10" t="str">
        <f>VLOOKUP(B436,SAOM!B$2:H1401,7,0)</f>
        <v>-</v>
      </c>
      <c r="N436" s="10">
        <v>4033</v>
      </c>
      <c r="O436" s="19" t="str">
        <f>VLOOKUP(B436,SAOM!B$2:I1401,8,0)</f>
        <v>-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2"/>
      <c r="Y436" s="54"/>
      <c r="Z436" s="46"/>
      <c r="AA436" s="21"/>
    </row>
    <row r="437" spans="1:27" s="76" customFormat="1">
      <c r="A437" s="56">
        <v>3532</v>
      </c>
      <c r="B437" s="91">
        <v>3532</v>
      </c>
      <c r="C437" s="19">
        <v>41047</v>
      </c>
      <c r="D437" s="19">
        <f t="shared" si="15"/>
        <v>41092</v>
      </c>
      <c r="E437" s="19">
        <f t="shared" si="16"/>
        <v>41107</v>
      </c>
      <c r="F437" s="60" t="s">
        <v>507</v>
      </c>
      <c r="G437" s="8" t="s">
        <v>764</v>
      </c>
      <c r="H437" s="8" t="s">
        <v>504</v>
      </c>
      <c r="I437" s="8" t="s">
        <v>504</v>
      </c>
      <c r="J437" s="9" t="s">
        <v>3659</v>
      </c>
      <c r="K437" s="9" t="s">
        <v>3784</v>
      </c>
      <c r="L437" s="9" t="s">
        <v>3785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2"/>
      <c r="Y437" s="54"/>
      <c r="Z437" s="46"/>
      <c r="AA437" s="21"/>
    </row>
    <row r="438" spans="1:27" s="76" customFormat="1">
      <c r="A438" s="56">
        <v>3533</v>
      </c>
      <c r="B438" s="91">
        <v>3533</v>
      </c>
      <c r="C438" s="19">
        <v>41047</v>
      </c>
      <c r="D438" s="19">
        <f t="shared" si="15"/>
        <v>41092</v>
      </c>
      <c r="E438" s="19">
        <f t="shared" si="16"/>
        <v>41107</v>
      </c>
      <c r="F438" s="60" t="s">
        <v>507</v>
      </c>
      <c r="G438" s="8" t="s">
        <v>764</v>
      </c>
      <c r="H438" s="8" t="s">
        <v>504</v>
      </c>
      <c r="I438" s="8" t="s">
        <v>504</v>
      </c>
      <c r="J438" s="9" t="s">
        <v>3659</v>
      </c>
      <c r="K438" s="9" t="s">
        <v>3784</v>
      </c>
      <c r="L438" s="9" t="s">
        <v>3785</v>
      </c>
      <c r="M438" s="10" t="str">
        <f>VLOOKUP(B438,SAOM!B$2:H1409,7,0)</f>
        <v>-</v>
      </c>
      <c r="N438" s="10">
        <v>4033</v>
      </c>
      <c r="O438" s="19" t="str">
        <f>VLOOKUP(B438,SAOM!B$2:I1409,8,0)</f>
        <v>-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2"/>
      <c r="Y438" s="54"/>
      <c r="Z438" s="46"/>
      <c r="AA438" s="21"/>
    </row>
    <row r="439" spans="1:27" s="76" customFormat="1">
      <c r="A439" s="56">
        <v>3534</v>
      </c>
      <c r="B439" s="91">
        <v>3534</v>
      </c>
      <c r="C439" s="19">
        <v>41047</v>
      </c>
      <c r="D439" s="19">
        <f t="shared" si="15"/>
        <v>41092</v>
      </c>
      <c r="E439" s="19">
        <f t="shared" si="16"/>
        <v>41107</v>
      </c>
      <c r="F439" s="60" t="s">
        <v>507</v>
      </c>
      <c r="G439" s="8" t="s">
        <v>764</v>
      </c>
      <c r="H439" s="8" t="s">
        <v>504</v>
      </c>
      <c r="I439" s="8" t="s">
        <v>504</v>
      </c>
      <c r="J439" s="9" t="s">
        <v>2274</v>
      </c>
      <c r="K439" s="9" t="s">
        <v>3786</v>
      </c>
      <c r="L439" s="9" t="s">
        <v>3787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2"/>
      <c r="Y439" s="54"/>
      <c r="Z439" s="46"/>
      <c r="AA439" s="21"/>
    </row>
    <row r="440" spans="1:27" s="76" customFormat="1">
      <c r="A440" s="56">
        <v>3535</v>
      </c>
      <c r="B440" s="91">
        <v>3535</v>
      </c>
      <c r="C440" s="19">
        <v>41047</v>
      </c>
      <c r="D440" s="19">
        <f t="shared" si="15"/>
        <v>41092</v>
      </c>
      <c r="E440" s="19">
        <f t="shared" si="16"/>
        <v>41107</v>
      </c>
      <c r="F440" s="60" t="s">
        <v>507</v>
      </c>
      <c r="G440" s="8" t="s">
        <v>764</v>
      </c>
      <c r="H440" s="8" t="s">
        <v>504</v>
      </c>
      <c r="I440" s="8" t="s">
        <v>504</v>
      </c>
      <c r="J440" s="9" t="s">
        <v>2274</v>
      </c>
      <c r="K440" s="9" t="s">
        <v>3786</v>
      </c>
      <c r="L440" s="9" t="s">
        <v>3787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2"/>
      <c r="Y440" s="54"/>
      <c r="Z440" s="46"/>
      <c r="AA440" s="21"/>
    </row>
    <row r="441" spans="1:27" s="140" customFormat="1">
      <c r="A441" s="132">
        <v>3536</v>
      </c>
      <c r="B441" s="91">
        <v>3536</v>
      </c>
      <c r="C441" s="133">
        <v>41047</v>
      </c>
      <c r="D441" s="133">
        <f t="shared" si="15"/>
        <v>41092</v>
      </c>
      <c r="E441" s="133">
        <f t="shared" si="16"/>
        <v>41107</v>
      </c>
      <c r="F441" s="77" t="s">
        <v>507</v>
      </c>
      <c r="G441" s="108" t="s">
        <v>764</v>
      </c>
      <c r="H441" s="108" t="s">
        <v>504</v>
      </c>
      <c r="I441" s="108" t="s">
        <v>514</v>
      </c>
      <c r="J441" s="95" t="s">
        <v>2274</v>
      </c>
      <c r="K441" s="95" t="s">
        <v>3786</v>
      </c>
      <c r="L441" s="95" t="s">
        <v>3787</v>
      </c>
      <c r="M441" s="91" t="str">
        <f>VLOOKUP(B441,SAOM!B$2:H1406,7,0)</f>
        <v>-</v>
      </c>
      <c r="N441" s="91">
        <v>4033</v>
      </c>
      <c r="O441" s="133" t="str">
        <f>VLOOKUP(B441,SAOM!B$2:I1406,8,0)</f>
        <v>-</v>
      </c>
      <c r="P441" s="133" t="e">
        <f>VLOOKUP(B441,AG_Lider!A$1:F1765,6,0)</f>
        <v>#N/A</v>
      </c>
      <c r="Q441" s="134" t="str">
        <f>VLOOKUP(B441,SAOM!B$2:J1406,9,0)</f>
        <v>Aline de Sousa Marques</v>
      </c>
      <c r="R441" s="133" t="str">
        <f>VLOOKUP(B441,SAOM!B$2:K1852,10,0)</f>
        <v>Praça Getulio Silva, 56</v>
      </c>
      <c r="S441" s="134" t="str">
        <f>VLOOKUP(B441,SAOM!B$2:L2132,11,0)</f>
        <v>32 3353-6460</v>
      </c>
      <c r="T441" s="135"/>
      <c r="U441" s="95" t="str">
        <f>VLOOKUP(B441,SAOM!B$2:M1712,12,0)</f>
        <v>-</v>
      </c>
      <c r="V441" s="133"/>
      <c r="W441" s="95"/>
      <c r="X441" s="136"/>
      <c r="Y441" s="137"/>
      <c r="Z441" s="138" t="s">
        <v>3993</v>
      </c>
      <c r="AA441" s="139">
        <v>41054</v>
      </c>
    </row>
    <row r="442" spans="1:27" s="76" customFormat="1">
      <c r="A442" s="56">
        <v>3537</v>
      </c>
      <c r="B442" s="91">
        <v>3537</v>
      </c>
      <c r="C442" s="19">
        <v>41047</v>
      </c>
      <c r="D442" s="19">
        <f t="shared" si="15"/>
        <v>41092</v>
      </c>
      <c r="E442" s="19">
        <f t="shared" si="16"/>
        <v>41107</v>
      </c>
      <c r="F442" s="60" t="s">
        <v>507</v>
      </c>
      <c r="G442" s="8" t="s">
        <v>764</v>
      </c>
      <c r="H442" s="8" t="s">
        <v>504</v>
      </c>
      <c r="I442" s="8" t="s">
        <v>504</v>
      </c>
      <c r="J442" s="9" t="s">
        <v>1828</v>
      </c>
      <c r="K442" s="9" t="s">
        <v>3788</v>
      </c>
      <c r="L442" s="9" t="s">
        <v>3789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2"/>
      <c r="Y442" s="54"/>
      <c r="Z442" s="46"/>
      <c r="AA442" s="21"/>
    </row>
    <row r="443" spans="1:27" s="76" customFormat="1">
      <c r="A443" s="56">
        <v>3538</v>
      </c>
      <c r="B443" s="91">
        <v>3538</v>
      </c>
      <c r="C443" s="19">
        <v>41047</v>
      </c>
      <c r="D443" s="19">
        <f t="shared" si="15"/>
        <v>41092</v>
      </c>
      <c r="E443" s="19">
        <f t="shared" si="16"/>
        <v>41107</v>
      </c>
      <c r="F443" s="60" t="s">
        <v>507</v>
      </c>
      <c r="G443" s="8" t="s">
        <v>764</v>
      </c>
      <c r="H443" s="8" t="s">
        <v>504</v>
      </c>
      <c r="I443" s="8" t="s">
        <v>504</v>
      </c>
      <c r="J443" s="9" t="s">
        <v>3670</v>
      </c>
      <c r="K443" s="9" t="s">
        <v>3790</v>
      </c>
      <c r="L443" s="9" t="s">
        <v>3791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2"/>
      <c r="Y443" s="54"/>
      <c r="Z443" s="46"/>
      <c r="AA443" s="21"/>
    </row>
    <row r="444" spans="1:27" s="76" customFormat="1">
      <c r="A444" s="56">
        <v>3539</v>
      </c>
      <c r="B444" s="91">
        <v>3539</v>
      </c>
      <c r="C444" s="19">
        <v>41047</v>
      </c>
      <c r="D444" s="19">
        <f t="shared" si="15"/>
        <v>41092</v>
      </c>
      <c r="E444" s="19">
        <f t="shared" si="16"/>
        <v>41107</v>
      </c>
      <c r="F444" s="60" t="s">
        <v>507</v>
      </c>
      <c r="G444" s="8" t="s">
        <v>764</v>
      </c>
      <c r="H444" s="8" t="s">
        <v>504</v>
      </c>
      <c r="I444" s="8" t="s">
        <v>504</v>
      </c>
      <c r="J444" s="9" t="s">
        <v>3666</v>
      </c>
      <c r="K444" s="9" t="s">
        <v>3792</v>
      </c>
      <c r="L444" s="9" t="s">
        <v>3793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2"/>
      <c r="Y444" s="54"/>
      <c r="Z444" s="46"/>
      <c r="AA444" s="21"/>
    </row>
    <row r="445" spans="1:27" s="76" customFormat="1">
      <c r="A445" s="56">
        <v>3540</v>
      </c>
      <c r="B445" s="91">
        <v>3540</v>
      </c>
      <c r="C445" s="19">
        <v>41047</v>
      </c>
      <c r="D445" s="19">
        <f t="shared" si="15"/>
        <v>41092</v>
      </c>
      <c r="E445" s="19">
        <f t="shared" si="16"/>
        <v>41107</v>
      </c>
      <c r="F445" s="60">
        <v>41054</v>
      </c>
      <c r="G445" s="8" t="s">
        <v>776</v>
      </c>
      <c r="H445" s="8" t="s">
        <v>504</v>
      </c>
      <c r="I445" s="8" t="s">
        <v>514</v>
      </c>
      <c r="J445" s="9" t="s">
        <v>3666</v>
      </c>
      <c r="K445" s="9" t="s">
        <v>3792</v>
      </c>
      <c r="L445" s="9" t="s">
        <v>3793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2"/>
      <c r="Y445" s="54"/>
      <c r="Z445" s="46" t="s">
        <v>3967</v>
      </c>
      <c r="AA445" s="21">
        <v>41054</v>
      </c>
    </row>
    <row r="446" spans="1:27" s="76" customFormat="1">
      <c r="A446" s="56">
        <v>3541</v>
      </c>
      <c r="B446" s="91">
        <v>3541</v>
      </c>
      <c r="C446" s="19">
        <v>41047</v>
      </c>
      <c r="D446" s="19">
        <f t="shared" si="15"/>
        <v>41092</v>
      </c>
      <c r="E446" s="19">
        <f t="shared" si="16"/>
        <v>41107</v>
      </c>
      <c r="F446" s="60">
        <v>41054</v>
      </c>
      <c r="G446" s="8" t="s">
        <v>776</v>
      </c>
      <c r="H446" s="8" t="s">
        <v>504</v>
      </c>
      <c r="I446" s="8" t="s">
        <v>514</v>
      </c>
      <c r="J446" s="9" t="s">
        <v>3692</v>
      </c>
      <c r="K446" s="9" t="s">
        <v>3794</v>
      </c>
      <c r="L446" s="9" t="s">
        <v>3795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2"/>
      <c r="Y446" s="54"/>
      <c r="Z446" s="46" t="s">
        <v>3968</v>
      </c>
      <c r="AA446" s="21">
        <v>41054</v>
      </c>
    </row>
    <row r="447" spans="1:27" s="76" customFormat="1">
      <c r="A447" s="56">
        <v>3542</v>
      </c>
      <c r="B447" s="91">
        <v>3542</v>
      </c>
      <c r="C447" s="19">
        <v>41047</v>
      </c>
      <c r="D447" s="19">
        <f t="shared" si="15"/>
        <v>41092</v>
      </c>
      <c r="E447" s="19">
        <f t="shared" si="16"/>
        <v>41107</v>
      </c>
      <c r="F447" s="60" t="s">
        <v>507</v>
      </c>
      <c r="G447" s="8" t="s">
        <v>764</v>
      </c>
      <c r="H447" s="8" t="s">
        <v>504</v>
      </c>
      <c r="I447" s="8" t="s">
        <v>504</v>
      </c>
      <c r="J447" s="9" t="s">
        <v>2005</v>
      </c>
      <c r="K447" s="9" t="s">
        <v>3796</v>
      </c>
      <c r="L447" s="9" t="s">
        <v>3797</v>
      </c>
      <c r="M447" s="10" t="str">
        <f>VLOOKUP(B447,SAOM!B$2:H1412,7,0)</f>
        <v>-</v>
      </c>
      <c r="N447" s="10">
        <v>4033</v>
      </c>
      <c r="O447" s="19" t="str">
        <f>VLOOKUP(B447,SAOM!B$2:I1412,8,0)</f>
        <v>-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2"/>
      <c r="Y447" s="54"/>
      <c r="Z447" s="46"/>
      <c r="AA447" s="21"/>
    </row>
    <row r="448" spans="1:27" s="76" customFormat="1">
      <c r="A448" s="56">
        <v>3543</v>
      </c>
      <c r="B448" s="91">
        <v>3543</v>
      </c>
      <c r="C448" s="19">
        <v>41047</v>
      </c>
      <c r="D448" s="19">
        <f t="shared" si="15"/>
        <v>41092</v>
      </c>
      <c r="E448" s="19">
        <f t="shared" si="16"/>
        <v>41107</v>
      </c>
      <c r="F448" s="60" t="s">
        <v>507</v>
      </c>
      <c r="G448" s="8" t="s">
        <v>764</v>
      </c>
      <c r="H448" s="8" t="s">
        <v>504</v>
      </c>
      <c r="I448" s="8" t="s">
        <v>504</v>
      </c>
      <c r="J448" s="9" t="s">
        <v>2005</v>
      </c>
      <c r="K448" s="9" t="s">
        <v>3796</v>
      </c>
      <c r="L448" s="9" t="s">
        <v>3797</v>
      </c>
      <c r="M448" s="10" t="str">
        <f>VLOOKUP(B448,SAOM!B$2:H1413,7,0)</f>
        <v>-</v>
      </c>
      <c r="N448" s="10">
        <v>4033</v>
      </c>
      <c r="O448" s="19" t="str">
        <f>VLOOKUP(B448,SAOM!B$2:I1413,8,0)</f>
        <v>-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2"/>
      <c r="Y448" s="54"/>
      <c r="Z448" s="46"/>
      <c r="AA448" s="21"/>
    </row>
    <row r="449" spans="1:27" s="76" customFormat="1">
      <c r="A449" s="56">
        <v>3545</v>
      </c>
      <c r="B449" s="91">
        <v>3545</v>
      </c>
      <c r="C449" s="19">
        <v>41047</v>
      </c>
      <c r="D449" s="19">
        <f t="shared" si="15"/>
        <v>41092</v>
      </c>
      <c r="E449" s="19">
        <f t="shared" si="16"/>
        <v>41107</v>
      </c>
      <c r="F449" s="60" t="s">
        <v>507</v>
      </c>
      <c r="G449" s="8" t="s">
        <v>764</v>
      </c>
      <c r="H449" s="8" t="s">
        <v>504</v>
      </c>
      <c r="I449" s="8" t="s">
        <v>504</v>
      </c>
      <c r="J449" s="9" t="s">
        <v>2005</v>
      </c>
      <c r="K449" s="9" t="s">
        <v>3796</v>
      </c>
      <c r="L449" s="9" t="s">
        <v>3797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2"/>
      <c r="Y449" s="54"/>
      <c r="Z449" s="46"/>
      <c r="AA449" s="21"/>
    </row>
    <row r="450" spans="1:27" s="76" customFormat="1">
      <c r="A450" s="56">
        <v>3546</v>
      </c>
      <c r="B450" s="91">
        <v>3546</v>
      </c>
      <c r="C450" s="19">
        <v>41047</v>
      </c>
      <c r="D450" s="19">
        <f t="shared" si="15"/>
        <v>41092</v>
      </c>
      <c r="E450" s="19">
        <f t="shared" si="16"/>
        <v>41107</v>
      </c>
      <c r="F450" s="60" t="s">
        <v>507</v>
      </c>
      <c r="G450" s="8" t="s">
        <v>764</v>
      </c>
      <c r="H450" s="8" t="s">
        <v>504</v>
      </c>
      <c r="I450" s="8" t="s">
        <v>504</v>
      </c>
      <c r="J450" s="9" t="s">
        <v>2005</v>
      </c>
      <c r="K450" s="9" t="s">
        <v>3796</v>
      </c>
      <c r="L450" s="9" t="s">
        <v>3797</v>
      </c>
      <c r="M450" s="10" t="str">
        <f>VLOOKUP(B450,SAOM!B$2:H1399,7,0)</f>
        <v>-</v>
      </c>
      <c r="N450" s="10">
        <v>4033</v>
      </c>
      <c r="O450" s="19" t="str">
        <f>VLOOKUP(B450,SAOM!B$2:I1399,8,0)</f>
        <v>-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2"/>
      <c r="Y450" s="54"/>
      <c r="Z450" s="46"/>
      <c r="AA450" s="21"/>
    </row>
    <row r="451" spans="1:27" s="76" customFormat="1">
      <c r="A451" s="56">
        <v>3548</v>
      </c>
      <c r="B451" s="91">
        <v>3548</v>
      </c>
      <c r="C451" s="19">
        <v>41047</v>
      </c>
      <c r="D451" s="19">
        <f t="shared" si="15"/>
        <v>41092</v>
      </c>
      <c r="E451" s="19">
        <f t="shared" si="16"/>
        <v>41107</v>
      </c>
      <c r="F451" s="60" t="s">
        <v>507</v>
      </c>
      <c r="G451" s="8" t="s">
        <v>764</v>
      </c>
      <c r="H451" s="8" t="s">
        <v>504</v>
      </c>
      <c r="I451" s="8" t="s">
        <v>504</v>
      </c>
      <c r="J451" s="9" t="s">
        <v>2005</v>
      </c>
      <c r="K451" s="9" t="s">
        <v>3796</v>
      </c>
      <c r="L451" s="9" t="s">
        <v>3797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72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2"/>
      <c r="Y451" s="54"/>
      <c r="Z451" s="46"/>
      <c r="AA451" s="21"/>
    </row>
    <row r="452" spans="1:27" s="76" customFormat="1">
      <c r="A452" s="56">
        <v>3549</v>
      </c>
      <c r="B452" s="91">
        <v>3549</v>
      </c>
      <c r="C452" s="19">
        <v>41047</v>
      </c>
      <c r="D452" s="19">
        <f t="shared" si="15"/>
        <v>41092</v>
      </c>
      <c r="E452" s="19">
        <f t="shared" si="16"/>
        <v>41107</v>
      </c>
      <c r="F452" s="60">
        <v>41054</v>
      </c>
      <c r="G452" s="8" t="s">
        <v>776</v>
      </c>
      <c r="H452" s="8" t="s">
        <v>504</v>
      </c>
      <c r="I452" s="8" t="s">
        <v>514</v>
      </c>
      <c r="J452" s="9" t="s">
        <v>2005</v>
      </c>
      <c r="K452" s="9" t="s">
        <v>3796</v>
      </c>
      <c r="L452" s="9" t="s">
        <v>3797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2"/>
      <c r="Y452" s="54"/>
      <c r="Z452" s="46" t="s">
        <v>3961</v>
      </c>
      <c r="AA452" s="21">
        <v>41054</v>
      </c>
    </row>
    <row r="453" spans="1:27" s="76" customFormat="1">
      <c r="A453" s="56">
        <v>3552</v>
      </c>
      <c r="B453" s="91">
        <v>3552</v>
      </c>
      <c r="C453" s="19">
        <v>41047</v>
      </c>
      <c r="D453" s="19">
        <f t="shared" si="15"/>
        <v>41092</v>
      </c>
      <c r="E453" s="19">
        <f t="shared" si="16"/>
        <v>41107</v>
      </c>
      <c r="F453" s="60">
        <v>41054</v>
      </c>
      <c r="G453" s="8" t="s">
        <v>776</v>
      </c>
      <c r="H453" s="8" t="s">
        <v>504</v>
      </c>
      <c r="I453" s="8" t="s">
        <v>514</v>
      </c>
      <c r="J453" s="9" t="s">
        <v>2005</v>
      </c>
      <c r="K453" s="9" t="s">
        <v>3796</v>
      </c>
      <c r="L453" s="9" t="s">
        <v>3797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2"/>
      <c r="Y453" s="54"/>
      <c r="Z453" s="46" t="s">
        <v>3969</v>
      </c>
      <c r="AA453" s="21">
        <v>40933</v>
      </c>
    </row>
    <row r="454" spans="1:27" s="76" customFormat="1">
      <c r="A454" s="56">
        <v>3565</v>
      </c>
      <c r="B454" s="91">
        <v>3565</v>
      </c>
      <c r="C454" s="19">
        <v>41051</v>
      </c>
      <c r="D454" s="19">
        <f t="shared" ref="D454:D463" si="17">C454+45</f>
        <v>41096</v>
      </c>
      <c r="E454" s="19">
        <f t="shared" ref="E454:E463" si="18">C454+60</f>
        <v>41111</v>
      </c>
      <c r="F454" s="60" t="s">
        <v>507</v>
      </c>
      <c r="G454" s="8" t="s">
        <v>764</v>
      </c>
      <c r="H454" s="8" t="s">
        <v>504</v>
      </c>
      <c r="I454" s="8" t="s">
        <v>504</v>
      </c>
      <c r="J454" s="9" t="s">
        <v>3832</v>
      </c>
      <c r="K454" s="9" t="s">
        <v>3871</v>
      </c>
      <c r="L454" s="9" t="s">
        <v>3872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2"/>
      <c r="Y454" s="54"/>
      <c r="Z454" s="46"/>
      <c r="AA454" s="21"/>
    </row>
    <row r="455" spans="1:27" s="76" customFormat="1">
      <c r="A455" s="56">
        <v>3564</v>
      </c>
      <c r="B455" s="91">
        <v>3564</v>
      </c>
      <c r="C455" s="19">
        <v>41051</v>
      </c>
      <c r="D455" s="19">
        <f t="shared" si="17"/>
        <v>41096</v>
      </c>
      <c r="E455" s="19">
        <f t="shared" si="18"/>
        <v>41111</v>
      </c>
      <c r="F455" s="60" t="s">
        <v>507</v>
      </c>
      <c r="G455" s="8" t="s">
        <v>764</v>
      </c>
      <c r="H455" s="8" t="s">
        <v>504</v>
      </c>
      <c r="I455" s="8" t="s">
        <v>504</v>
      </c>
      <c r="J455" s="9" t="s">
        <v>3836</v>
      </c>
      <c r="K455" s="9" t="s">
        <v>3874</v>
      </c>
      <c r="L455" s="9" t="s">
        <v>3875</v>
      </c>
      <c r="M455" s="10" t="str">
        <f>VLOOKUP(B455,SAOM!B$2:H1398,7,0)</f>
        <v>-</v>
      </c>
      <c r="N455" s="10">
        <v>4033</v>
      </c>
      <c r="O455" s="19" t="str">
        <f>VLOOKUP(B455,SAOM!B$2:I1398,8,0)</f>
        <v>-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/>
      <c r="W455" s="9"/>
      <c r="X455" s="52"/>
      <c r="Y455" s="54"/>
      <c r="Z455" s="46"/>
      <c r="AA455" s="21"/>
    </row>
    <row r="456" spans="1:27" s="76" customFormat="1">
      <c r="A456" s="56">
        <v>3563</v>
      </c>
      <c r="B456" s="91">
        <v>3563</v>
      </c>
      <c r="C456" s="19">
        <v>41051</v>
      </c>
      <c r="D456" s="19">
        <f t="shared" si="17"/>
        <v>41096</v>
      </c>
      <c r="E456" s="19">
        <f t="shared" si="18"/>
        <v>41111</v>
      </c>
      <c r="F456" s="60">
        <v>41054</v>
      </c>
      <c r="G456" s="8" t="s">
        <v>776</v>
      </c>
      <c r="H456" s="8" t="s">
        <v>504</v>
      </c>
      <c r="I456" s="8" t="s">
        <v>514</v>
      </c>
      <c r="J456" s="9" t="s">
        <v>3840</v>
      </c>
      <c r="K456" s="9" t="s">
        <v>3876</v>
      </c>
      <c r="L456" s="9" t="s">
        <v>3877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2"/>
      <c r="Y456" s="54"/>
      <c r="Z456" s="46" t="s">
        <v>3970</v>
      </c>
      <c r="AA456" s="21">
        <v>41054</v>
      </c>
    </row>
    <row r="457" spans="1:27" s="76" customFormat="1">
      <c r="A457" s="56">
        <v>3562</v>
      </c>
      <c r="B457" s="91">
        <v>3562</v>
      </c>
      <c r="C457" s="19">
        <v>41051</v>
      </c>
      <c r="D457" s="19">
        <f t="shared" si="17"/>
        <v>41096</v>
      </c>
      <c r="E457" s="19">
        <f t="shared" si="18"/>
        <v>41111</v>
      </c>
      <c r="F457" s="60">
        <v>41054</v>
      </c>
      <c r="G457" s="8" t="s">
        <v>776</v>
      </c>
      <c r="H457" s="8" t="s">
        <v>504</v>
      </c>
      <c r="I457" s="8" t="s">
        <v>514</v>
      </c>
      <c r="J457" s="9" t="s">
        <v>3844</v>
      </c>
      <c r="K457" s="9" t="s">
        <v>3878</v>
      </c>
      <c r="L457" s="9" t="s">
        <v>3879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Amaro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2"/>
      <c r="Y457" s="54"/>
      <c r="Z457" s="46" t="s">
        <v>3971</v>
      </c>
      <c r="AA457" s="21">
        <v>41054</v>
      </c>
    </row>
    <row r="458" spans="1:27" s="76" customFormat="1">
      <c r="A458" s="56">
        <v>3561</v>
      </c>
      <c r="B458" s="91">
        <v>3561</v>
      </c>
      <c r="C458" s="19">
        <v>41051</v>
      </c>
      <c r="D458" s="19">
        <f t="shared" si="17"/>
        <v>41096</v>
      </c>
      <c r="E458" s="19">
        <f t="shared" si="18"/>
        <v>41111</v>
      </c>
      <c r="F458" s="60">
        <v>41054</v>
      </c>
      <c r="G458" s="8" t="s">
        <v>776</v>
      </c>
      <c r="H458" s="8" t="s">
        <v>504</v>
      </c>
      <c r="I458" s="8" t="s">
        <v>514</v>
      </c>
      <c r="J458" s="9" t="s">
        <v>3847</v>
      </c>
      <c r="K458" s="9" t="s">
        <v>3880</v>
      </c>
      <c r="L458" s="9" t="s">
        <v>3881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2"/>
      <c r="Y458" s="54"/>
      <c r="Z458" s="46" t="s">
        <v>3972</v>
      </c>
      <c r="AA458" s="21">
        <v>41054</v>
      </c>
    </row>
    <row r="459" spans="1:27" s="76" customFormat="1">
      <c r="A459" s="56">
        <v>3559</v>
      </c>
      <c r="B459" s="91">
        <v>3559</v>
      </c>
      <c r="C459" s="19">
        <v>41051</v>
      </c>
      <c r="D459" s="19">
        <f t="shared" si="17"/>
        <v>41096</v>
      </c>
      <c r="E459" s="19">
        <f t="shared" si="18"/>
        <v>41111</v>
      </c>
      <c r="F459" s="60">
        <v>41054</v>
      </c>
      <c r="G459" s="8" t="s">
        <v>776</v>
      </c>
      <c r="H459" s="8" t="s">
        <v>504</v>
      </c>
      <c r="I459" s="8" t="s">
        <v>514</v>
      </c>
      <c r="J459" s="9" t="s">
        <v>3851</v>
      </c>
      <c r="K459" s="9" t="s">
        <v>3882</v>
      </c>
      <c r="L459" s="9" t="s">
        <v>3883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2"/>
      <c r="Y459" s="54"/>
      <c r="Z459" s="46" t="s">
        <v>3973</v>
      </c>
      <c r="AA459" s="21">
        <v>41054</v>
      </c>
    </row>
    <row r="460" spans="1:27" s="76" customFormat="1">
      <c r="A460" s="56">
        <v>3558</v>
      </c>
      <c r="B460" s="91">
        <v>3558</v>
      </c>
      <c r="C460" s="19">
        <v>41051</v>
      </c>
      <c r="D460" s="19">
        <f t="shared" si="17"/>
        <v>41096</v>
      </c>
      <c r="E460" s="19">
        <f t="shared" si="18"/>
        <v>41111</v>
      </c>
      <c r="F460" s="60">
        <v>41054</v>
      </c>
      <c r="G460" s="8" t="s">
        <v>776</v>
      </c>
      <c r="H460" s="8" t="s">
        <v>504</v>
      </c>
      <c r="I460" s="8" t="s">
        <v>514</v>
      </c>
      <c r="J460" s="9" t="s">
        <v>3855</v>
      </c>
      <c r="K460" s="9" t="s">
        <v>3884</v>
      </c>
      <c r="L460" s="9" t="s">
        <v>3885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2"/>
      <c r="Y460" s="54"/>
      <c r="Z460" s="46" t="s">
        <v>3961</v>
      </c>
      <c r="AA460" s="21">
        <v>41054</v>
      </c>
    </row>
    <row r="461" spans="1:27" s="76" customFormat="1">
      <c r="A461" s="56">
        <v>3557</v>
      </c>
      <c r="B461" s="91">
        <v>3557</v>
      </c>
      <c r="C461" s="19">
        <v>41051</v>
      </c>
      <c r="D461" s="19">
        <f t="shared" si="17"/>
        <v>41096</v>
      </c>
      <c r="E461" s="19">
        <f t="shared" si="18"/>
        <v>41111</v>
      </c>
      <c r="F461" s="60" t="s">
        <v>507</v>
      </c>
      <c r="G461" s="8" t="s">
        <v>764</v>
      </c>
      <c r="H461" s="8" t="s">
        <v>504</v>
      </c>
      <c r="I461" s="8" t="s">
        <v>504</v>
      </c>
      <c r="J461" s="9" t="s">
        <v>3859</v>
      </c>
      <c r="K461" s="9" t="s">
        <v>3886</v>
      </c>
      <c r="L461" s="9" t="s">
        <v>3887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2"/>
      <c r="Y461" s="54"/>
      <c r="Z461" s="46"/>
      <c r="AA461" s="21"/>
    </row>
    <row r="462" spans="1:27" s="76" customFormat="1">
      <c r="A462" s="56">
        <v>3555</v>
      </c>
      <c r="B462" s="91">
        <v>3555</v>
      </c>
      <c r="C462" s="19">
        <v>41051</v>
      </c>
      <c r="D462" s="19">
        <f t="shared" si="17"/>
        <v>41096</v>
      </c>
      <c r="E462" s="19">
        <f t="shared" si="18"/>
        <v>41111</v>
      </c>
      <c r="F462" s="60" t="s">
        <v>507</v>
      </c>
      <c r="G462" s="8" t="s">
        <v>764</v>
      </c>
      <c r="H462" s="8" t="s">
        <v>504</v>
      </c>
      <c r="I462" s="8" t="s">
        <v>504</v>
      </c>
      <c r="J462" s="9" t="s">
        <v>3863</v>
      </c>
      <c r="K462" s="9" t="s">
        <v>3888</v>
      </c>
      <c r="L462" s="9" t="s">
        <v>3889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2"/>
      <c r="Y462" s="54"/>
      <c r="Z462" s="46"/>
      <c r="AA462" s="21"/>
    </row>
    <row r="463" spans="1:27" s="76" customFormat="1">
      <c r="A463" s="56">
        <v>3554</v>
      </c>
      <c r="B463" s="91">
        <v>3554</v>
      </c>
      <c r="C463" s="19">
        <v>41051</v>
      </c>
      <c r="D463" s="19">
        <f t="shared" si="17"/>
        <v>41096</v>
      </c>
      <c r="E463" s="19">
        <f t="shared" si="18"/>
        <v>41111</v>
      </c>
      <c r="F463" s="60" t="s">
        <v>507</v>
      </c>
      <c r="G463" s="8" t="s">
        <v>764</v>
      </c>
      <c r="H463" s="8" t="s">
        <v>504</v>
      </c>
      <c r="I463" s="8" t="s">
        <v>504</v>
      </c>
      <c r="J463" s="9" t="s">
        <v>3867</v>
      </c>
      <c r="K463" s="9" t="s">
        <v>3890</v>
      </c>
      <c r="L463" s="9" t="s">
        <v>3891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2"/>
      <c r="Y463" s="54"/>
      <c r="Z463" s="46"/>
      <c r="AA463" s="21"/>
    </row>
    <row r="464" spans="1:27" s="76" customFormat="1">
      <c r="A464" s="56">
        <v>3580</v>
      </c>
      <c r="B464" s="91">
        <v>3580</v>
      </c>
      <c r="C464" s="19">
        <v>41052</v>
      </c>
      <c r="D464" s="19">
        <f t="shared" ref="D464:D474" si="19">C464+45</f>
        <v>41097</v>
      </c>
      <c r="E464" s="19">
        <f t="shared" ref="E464:E474" si="20">C464+60</f>
        <v>41112</v>
      </c>
      <c r="F464" s="60" t="s">
        <v>507</v>
      </c>
      <c r="G464" s="8" t="s">
        <v>764</v>
      </c>
      <c r="H464" s="8" t="s">
        <v>504</v>
      </c>
      <c r="I464" s="8" t="s">
        <v>504</v>
      </c>
      <c r="J464" s="9" t="s">
        <v>3893</v>
      </c>
      <c r="K464" s="9" t="s">
        <v>3936</v>
      </c>
      <c r="L464" s="9" t="s">
        <v>3937</v>
      </c>
      <c r="M464" s="10" t="str">
        <f>VLOOKUP(B464,SAOM!B$2:H1407,7,0)</f>
        <v>-</v>
      </c>
      <c r="N464" s="10">
        <v>4033</v>
      </c>
      <c r="O464" s="19" t="str">
        <f>VLOOKUP(B464,SAOM!B$2:I1407,8,0)</f>
        <v>-</v>
      </c>
      <c r="P464" s="19" t="e">
        <f>VLOOKUP(B464,AG_Lider!A$1:F1766,6,0)</f>
        <v>#N/A</v>
      </c>
      <c r="Q464" s="24" t="str">
        <f>VLOOKUP(B464,SAOM!B$2:J1407,9,0)</f>
        <v>Luciano Pereira Nascimento</v>
      </c>
      <c r="R464" s="19" t="str">
        <f>VLOOKUP(B464,SAOM!B$2:K1853,10,0)</f>
        <v>Rua Lafayete Freira, 160</v>
      </c>
      <c r="S464" s="24" t="str">
        <f>VLOOKUP(B464,SAOM!B$2:L2133,11,0)</f>
        <v>33 3525-1287</v>
      </c>
      <c r="T464" s="43"/>
      <c r="U464" s="9" t="str">
        <f>VLOOKUP(B464,SAOM!B$2:M1713,12,0)</f>
        <v>-</v>
      </c>
      <c r="V464" s="19"/>
      <c r="W464" s="9"/>
      <c r="X464" s="52"/>
      <c r="Y464" s="54"/>
      <c r="Z464" s="46"/>
      <c r="AA464" s="21"/>
    </row>
    <row r="465" spans="1:27" s="76" customFormat="1">
      <c r="A465" s="56">
        <v>3579</v>
      </c>
      <c r="B465" s="91">
        <v>3579</v>
      </c>
      <c r="C465" s="19">
        <v>41052</v>
      </c>
      <c r="D465" s="19">
        <f t="shared" si="19"/>
        <v>41097</v>
      </c>
      <c r="E465" s="19">
        <f t="shared" si="20"/>
        <v>41112</v>
      </c>
      <c r="F465" s="60" t="s">
        <v>507</v>
      </c>
      <c r="G465" s="8" t="s">
        <v>764</v>
      </c>
      <c r="H465" s="8" t="s">
        <v>504</v>
      </c>
      <c r="I465" s="8" t="s">
        <v>504</v>
      </c>
      <c r="J465" s="9" t="s">
        <v>3897</v>
      </c>
      <c r="K465" s="9" t="s">
        <v>3938</v>
      </c>
      <c r="L465" s="9" t="s">
        <v>3939</v>
      </c>
      <c r="M465" s="10" t="str">
        <f>VLOOKUP(B465,SAOM!B$2:H1408,7,0)</f>
        <v>-</v>
      </c>
      <c r="N465" s="10">
        <v>4033</v>
      </c>
      <c r="O465" s="19" t="str">
        <f>VLOOKUP(B465,SAOM!B$2:I1408,8,0)</f>
        <v>-</v>
      </c>
      <c r="P465" s="19" t="e">
        <f>VLOOKUP(B465,AG_Lider!A$1:F1767,6,0)</f>
        <v>#N/A</v>
      </c>
      <c r="Q465" s="24" t="str">
        <f>VLOOKUP(B465,SAOM!B$2:J1408,9,0)</f>
        <v>Mariana Cristina Bridi</v>
      </c>
      <c r="R465" s="19" t="str">
        <f>VLOOKUP(B465,SAOM!B$2:K1854,10,0)</f>
        <v>Rua João Januário, n 803</v>
      </c>
      <c r="S465" s="24" t="str">
        <f>VLOOKUP(B465,SAOM!B$2:L2134,11,0)</f>
        <v>34 3427-7034</v>
      </c>
      <c r="T465" s="43"/>
      <c r="U465" s="9" t="str">
        <f>VLOOKUP(B465,SAOM!B$2:M1714,12,0)</f>
        <v>-</v>
      </c>
      <c r="V465" s="19"/>
      <c r="W465" s="9"/>
      <c r="X465" s="52"/>
      <c r="Y465" s="54"/>
      <c r="Z465" s="46"/>
      <c r="AA465" s="21"/>
    </row>
    <row r="466" spans="1:27" s="76" customFormat="1">
      <c r="A466" s="56">
        <v>3569</v>
      </c>
      <c r="B466" s="91">
        <v>3569</v>
      </c>
      <c r="C466" s="19">
        <v>41052</v>
      </c>
      <c r="D466" s="19">
        <f t="shared" si="19"/>
        <v>41097</v>
      </c>
      <c r="E466" s="19">
        <f t="shared" si="20"/>
        <v>41112</v>
      </c>
      <c r="F466" s="60" t="s">
        <v>507</v>
      </c>
      <c r="G466" s="8" t="s">
        <v>764</v>
      </c>
      <c r="H466" s="8" t="s">
        <v>504</v>
      </c>
      <c r="I466" s="8" t="s">
        <v>504</v>
      </c>
      <c r="J466" s="9" t="s">
        <v>3901</v>
      </c>
      <c r="K466" s="9" t="s">
        <v>3940</v>
      </c>
      <c r="L466" s="9" t="s">
        <v>3941</v>
      </c>
      <c r="M466" s="10" t="str">
        <f>VLOOKUP(B466,SAOM!B$2:H1409,7,0)</f>
        <v>-</v>
      </c>
      <c r="N466" s="10">
        <v>4033</v>
      </c>
      <c r="O466" s="19" t="str">
        <f>VLOOKUP(B466,SAOM!B$2:I1409,8,0)</f>
        <v>-</v>
      </c>
      <c r="P466" s="19" t="e">
        <f>VLOOKUP(B466,AG_Lider!A$1:F1768,6,0)</f>
        <v>#N/A</v>
      </c>
      <c r="Q466" s="24" t="str">
        <f>VLOOKUP(B466,SAOM!B$2:J1409,9,0)</f>
        <v>Jaqueline Oliveira Alves</v>
      </c>
      <c r="R466" s="19" t="str">
        <f>VLOOKUP(B466,SAOM!B$2:K1855,10,0)</f>
        <v>Rua Capitão Martinho, s/n</v>
      </c>
      <c r="S466" s="24" t="str">
        <f>VLOOKUP(B466,SAOM!B$2:L2135,11,0)</f>
        <v>32 3537-1248</v>
      </c>
      <c r="T466" s="43"/>
      <c r="U466" s="9" t="str">
        <f>VLOOKUP(B466,SAOM!B$2:M1715,12,0)</f>
        <v>-</v>
      </c>
      <c r="V466" s="19"/>
      <c r="W466" s="9"/>
      <c r="X466" s="52"/>
      <c r="Y466" s="54"/>
      <c r="Z466" s="46"/>
      <c r="AA466" s="21"/>
    </row>
    <row r="467" spans="1:27" s="76" customFormat="1">
      <c r="A467" s="56">
        <v>3570</v>
      </c>
      <c r="B467" s="91">
        <v>3570</v>
      </c>
      <c r="C467" s="19">
        <v>41052</v>
      </c>
      <c r="D467" s="19">
        <f t="shared" si="19"/>
        <v>41097</v>
      </c>
      <c r="E467" s="19">
        <f t="shared" si="20"/>
        <v>41112</v>
      </c>
      <c r="F467" s="60" t="s">
        <v>507</v>
      </c>
      <c r="G467" s="8" t="s">
        <v>764</v>
      </c>
      <c r="H467" s="8" t="s">
        <v>504</v>
      </c>
      <c r="I467" s="8" t="s">
        <v>504</v>
      </c>
      <c r="J467" s="9" t="s">
        <v>3905</v>
      </c>
      <c r="K467" s="9" t="s">
        <v>3942</v>
      </c>
      <c r="L467" s="9" t="s">
        <v>3943</v>
      </c>
      <c r="M467" s="10" t="str">
        <f>VLOOKUP(B467,SAOM!B$2:H1410,7,0)</f>
        <v>-</v>
      </c>
      <c r="N467" s="10">
        <v>4033</v>
      </c>
      <c r="O467" s="19" t="str">
        <f>VLOOKUP(B467,SAOM!B$2:I1410,8,0)</f>
        <v>-</v>
      </c>
      <c r="P467" s="19" t="e">
        <f>VLOOKUP(B467,AG_Lider!A$1:F1769,6,0)</f>
        <v>#N/A</v>
      </c>
      <c r="Q467" s="24" t="str">
        <f>VLOOKUP(B467,SAOM!B$2:J1410,9,0)</f>
        <v>Rafael Araújo Godinho</v>
      </c>
      <c r="R467" s="19" t="str">
        <f>VLOOKUP(B467,SAOM!B$2:K1856,10,0)</f>
        <v>Rua Herculano Ferreira da Mata, 182</v>
      </c>
      <c r="S467" s="24" t="str">
        <f>VLOOKUP(B467,SAOM!B$2:L2136,11,0)</f>
        <v>33 3413-1185</v>
      </c>
      <c r="T467" s="43"/>
      <c r="U467" s="9" t="str">
        <f>VLOOKUP(B467,SAOM!B$2:M1716,12,0)</f>
        <v>-</v>
      </c>
      <c r="V467" s="19"/>
      <c r="W467" s="9"/>
      <c r="X467" s="52"/>
      <c r="Y467" s="54"/>
      <c r="Z467" s="46"/>
      <c r="AA467" s="21"/>
    </row>
    <row r="468" spans="1:27" s="76" customFormat="1">
      <c r="A468" s="56">
        <v>3572</v>
      </c>
      <c r="B468" s="91">
        <v>3572</v>
      </c>
      <c r="C468" s="19">
        <v>41052</v>
      </c>
      <c r="D468" s="19">
        <f t="shared" si="19"/>
        <v>41097</v>
      </c>
      <c r="E468" s="19">
        <f t="shared" si="20"/>
        <v>41112</v>
      </c>
      <c r="F468" s="60" t="s">
        <v>507</v>
      </c>
      <c r="G468" s="8" t="s">
        <v>764</v>
      </c>
      <c r="H468" s="8" t="s">
        <v>504</v>
      </c>
      <c r="I468" s="8" t="s">
        <v>504</v>
      </c>
      <c r="J468" s="9" t="s">
        <v>3909</v>
      </c>
      <c r="K468" s="9" t="s">
        <v>3944</v>
      </c>
      <c r="L468" s="9" t="s">
        <v>3945</v>
      </c>
      <c r="M468" s="10" t="str">
        <f>VLOOKUP(B468,SAOM!B$2:H1411,7,0)</f>
        <v>-</v>
      </c>
      <c r="N468" s="10">
        <v>4033</v>
      </c>
      <c r="O468" s="19" t="str">
        <f>VLOOKUP(B468,SAOM!B$2:I1411,8,0)</f>
        <v>-</v>
      </c>
      <c r="P468" s="19" t="e">
        <f>VLOOKUP(B468,AG_Lider!A$1:F1770,6,0)</f>
        <v>#N/A</v>
      </c>
      <c r="Q468" s="24" t="str">
        <f>VLOOKUP(B468,SAOM!B$2:J1411,9,0)</f>
        <v>Letícia Muller Miranda</v>
      </c>
      <c r="R468" s="19" t="str">
        <f>VLOOKUP(B468,SAOM!B$2:K1857,10,0)</f>
        <v>Rua Alexandre Fava, n 25</v>
      </c>
      <c r="S468" s="24" t="str">
        <f>VLOOKUP(B468,SAOM!B$2:L2137,11,0)</f>
        <v>32 3748-1012</v>
      </c>
      <c r="T468" s="43"/>
      <c r="U468" s="9" t="str">
        <f>VLOOKUP(B468,SAOM!B$2:M1717,12,0)</f>
        <v>-</v>
      </c>
      <c r="V468" s="19"/>
      <c r="W468" s="9"/>
      <c r="X468" s="52"/>
      <c r="Y468" s="54"/>
      <c r="Z468" s="46"/>
      <c r="AA468" s="21"/>
    </row>
    <row r="469" spans="1:27" s="76" customFormat="1">
      <c r="A469" s="56">
        <v>3571</v>
      </c>
      <c r="B469" s="91">
        <v>3571</v>
      </c>
      <c r="C469" s="19">
        <v>41052</v>
      </c>
      <c r="D469" s="19">
        <f t="shared" si="19"/>
        <v>41097</v>
      </c>
      <c r="E469" s="19">
        <f t="shared" si="20"/>
        <v>41112</v>
      </c>
      <c r="F469" s="60" t="s">
        <v>507</v>
      </c>
      <c r="G469" s="8" t="s">
        <v>764</v>
      </c>
      <c r="H469" s="8" t="s">
        <v>504</v>
      </c>
      <c r="I469" s="8" t="s">
        <v>504</v>
      </c>
      <c r="J469" s="9" t="s">
        <v>3913</v>
      </c>
      <c r="K469" s="9" t="s">
        <v>3946</v>
      </c>
      <c r="L469" s="9" t="s">
        <v>3947</v>
      </c>
      <c r="M469" s="10" t="str">
        <f>VLOOKUP(B469,SAOM!B$2:H1412,7,0)</f>
        <v>-</v>
      </c>
      <c r="N469" s="10">
        <v>4033</v>
      </c>
      <c r="O469" s="19" t="str">
        <f>VLOOKUP(B469,SAOM!B$2:I1412,8,0)</f>
        <v>-</v>
      </c>
      <c r="P469" s="19" t="e">
        <f>VLOOKUP(B469,AG_Lider!A$1:F1771,6,0)</f>
        <v>#N/A</v>
      </c>
      <c r="Q469" s="24" t="str">
        <f>VLOOKUP(B469,SAOM!B$2:J1412,9,0)</f>
        <v>José Celso Gomes</v>
      </c>
      <c r="R469" s="19" t="str">
        <f>VLOOKUP(B469,SAOM!B$2:K1858,10,0)</f>
        <v>Rua Leopoldino de Almeida, 123</v>
      </c>
      <c r="S469" s="24" t="str">
        <f>VLOOKUP(B469,SAOM!B$2:L2138,11,0)</f>
        <v>31 3872 9102</v>
      </c>
      <c r="T469" s="43"/>
      <c r="U469" s="9" t="str">
        <f>VLOOKUP(B469,SAOM!B$2:M1718,12,0)</f>
        <v>-</v>
      </c>
      <c r="V469" s="19"/>
      <c r="W469" s="9"/>
      <c r="X469" s="52"/>
      <c r="Y469" s="54"/>
      <c r="Z469" s="46"/>
      <c r="AA469" s="21"/>
    </row>
    <row r="470" spans="1:27" s="76" customFormat="1">
      <c r="A470" s="56">
        <v>3573</v>
      </c>
      <c r="B470" s="91">
        <v>3573</v>
      </c>
      <c r="C470" s="19">
        <v>41052</v>
      </c>
      <c r="D470" s="19">
        <f t="shared" si="19"/>
        <v>41097</v>
      </c>
      <c r="E470" s="19">
        <f t="shared" si="20"/>
        <v>41112</v>
      </c>
      <c r="F470" s="60" t="s">
        <v>507</v>
      </c>
      <c r="G470" s="8" t="s">
        <v>764</v>
      </c>
      <c r="H470" s="8" t="s">
        <v>504</v>
      </c>
      <c r="I470" s="8" t="s">
        <v>504</v>
      </c>
      <c r="J470" s="9" t="s">
        <v>3917</v>
      </c>
      <c r="K470" s="9" t="s">
        <v>3948</v>
      </c>
      <c r="L470" s="9" t="s">
        <v>3949</v>
      </c>
      <c r="M470" s="10" t="str">
        <f>VLOOKUP(B470,SAOM!B$2:H1413,7,0)</f>
        <v>-</v>
      </c>
      <c r="N470" s="10">
        <v>4033</v>
      </c>
      <c r="O470" s="19" t="str">
        <f>VLOOKUP(B470,SAOM!B$2:I1413,8,0)</f>
        <v>-</v>
      </c>
      <c r="P470" s="19" t="e">
        <f>VLOOKUP(B470,AG_Lider!A$1:F1772,6,0)</f>
        <v>#N/A</v>
      </c>
      <c r="Q470" s="24" t="str">
        <f>VLOOKUP(B470,SAOM!B$2:J1413,9,0)</f>
        <v>Josiane Garcia</v>
      </c>
      <c r="R470" s="19" t="str">
        <f>VLOOKUP(B470,SAOM!B$2:K1859,10,0)</f>
        <v>Av. Josefina Ferreira dos Santos, n 108</v>
      </c>
      <c r="S470" s="24" t="str">
        <f>VLOOKUP(B470,SAOM!B$2:L2139,11,0)</f>
        <v>34 3355-2014</v>
      </c>
      <c r="T470" s="43"/>
      <c r="U470" s="9" t="str">
        <f>VLOOKUP(B470,SAOM!B$2:M1719,12,0)</f>
        <v>-</v>
      </c>
      <c r="V470" s="19"/>
      <c r="W470" s="9"/>
      <c r="X470" s="52"/>
      <c r="Y470" s="54"/>
      <c r="Z470" s="46"/>
      <c r="AA470" s="21"/>
    </row>
    <row r="471" spans="1:27" s="76" customFormat="1">
      <c r="A471" s="56">
        <v>3574</v>
      </c>
      <c r="B471" s="91">
        <v>3574</v>
      </c>
      <c r="C471" s="19">
        <v>41052</v>
      </c>
      <c r="D471" s="19">
        <f t="shared" si="19"/>
        <v>41097</v>
      </c>
      <c r="E471" s="19">
        <f t="shared" si="20"/>
        <v>41112</v>
      </c>
      <c r="F471" s="60" t="s">
        <v>507</v>
      </c>
      <c r="G471" s="8" t="s">
        <v>764</v>
      </c>
      <c r="H471" s="8" t="s">
        <v>504</v>
      </c>
      <c r="I471" s="8" t="s">
        <v>504</v>
      </c>
      <c r="J471" s="9" t="s">
        <v>3921</v>
      </c>
      <c r="K471" s="9" t="s">
        <v>3950</v>
      </c>
      <c r="L471" s="9" t="s">
        <v>3951</v>
      </c>
      <c r="M471" s="10" t="str">
        <f>VLOOKUP(B471,SAOM!B$2:H1414,7,0)</f>
        <v>-</v>
      </c>
      <c r="N471" s="10">
        <v>4033</v>
      </c>
      <c r="O471" s="19" t="str">
        <f>VLOOKUP(B471,SAOM!B$2:I1414,8,0)</f>
        <v>-</v>
      </c>
      <c r="P471" s="19" t="e">
        <f>VLOOKUP(B471,AG_Lider!A$1:F1773,6,0)</f>
        <v>#N/A</v>
      </c>
      <c r="Q471" s="24" t="str">
        <f>VLOOKUP(B471,SAOM!B$2:J1414,9,0)</f>
        <v>Marcela de Castro Lopes</v>
      </c>
      <c r="R471" s="19" t="str">
        <f>VLOOKUP(B471,SAOM!B$2:K1860,10,0)</f>
        <v>Rua Silva Jardim, s/n</v>
      </c>
      <c r="S471" s="24" t="str">
        <f>VLOOKUP(B471,SAOM!B$2:L2140,11,0)</f>
        <v>32 3254-1335</v>
      </c>
      <c r="T471" s="43"/>
      <c r="U471" s="9" t="str">
        <f>VLOOKUP(B471,SAOM!B$2:M1720,12,0)</f>
        <v>-</v>
      </c>
      <c r="V471" s="19"/>
      <c r="W471" s="9"/>
      <c r="X471" s="52"/>
      <c r="Y471" s="54"/>
      <c r="Z471" s="46"/>
      <c r="AA471" s="21"/>
    </row>
    <row r="472" spans="1:27" s="76" customFormat="1">
      <c r="A472" s="56">
        <v>3577</v>
      </c>
      <c r="B472" s="91">
        <v>3577</v>
      </c>
      <c r="C472" s="19">
        <v>41052</v>
      </c>
      <c r="D472" s="19">
        <f t="shared" si="19"/>
        <v>41097</v>
      </c>
      <c r="E472" s="19">
        <f t="shared" si="20"/>
        <v>41112</v>
      </c>
      <c r="F472" s="60" t="s">
        <v>507</v>
      </c>
      <c r="G472" s="8" t="s">
        <v>764</v>
      </c>
      <c r="H472" s="8" t="s">
        <v>504</v>
      </c>
      <c r="I472" s="8" t="s">
        <v>504</v>
      </c>
      <c r="J472" s="9" t="s">
        <v>1828</v>
      </c>
      <c r="K472" s="9" t="s">
        <v>2645</v>
      </c>
      <c r="L472" s="9" t="s">
        <v>2646</v>
      </c>
      <c r="M472" s="10" t="str">
        <f>VLOOKUP(B472,SAOM!B$2:H1415,7,0)</f>
        <v>-</v>
      </c>
      <c r="N472" s="10">
        <v>4033</v>
      </c>
      <c r="O472" s="19" t="str">
        <f>VLOOKUP(B472,SAOM!B$2:I1415,8,0)</f>
        <v>-</v>
      </c>
      <c r="P472" s="19" t="e">
        <f>VLOOKUP(B472,AG_Lider!A$1:F1774,6,0)</f>
        <v>#N/A</v>
      </c>
      <c r="Q472" s="24" t="str">
        <f>VLOOKUP(B472,SAOM!B$2:J1415,9,0)</f>
        <v>Glauce Oliveira Mendes Mendes Brito</v>
      </c>
      <c r="R472" s="19" t="str">
        <f>VLOOKUP(B472,SAOM!B$2:K1861,10,0)</f>
        <v>Rua Martins Peixoto, n 162</v>
      </c>
      <c r="S472" s="24" t="str">
        <f>VLOOKUP(B472,SAOM!B$2:L2141,11,0)</f>
        <v>32 3465-1418</v>
      </c>
      <c r="T472" s="43"/>
      <c r="U472" s="9" t="str">
        <f>VLOOKUP(B472,SAOM!B$2:M1721,12,0)</f>
        <v>-</v>
      </c>
      <c r="V472" s="19"/>
      <c r="W472" s="9"/>
      <c r="X472" s="52"/>
      <c r="Y472" s="54"/>
      <c r="Z472" s="46"/>
      <c r="AA472" s="21"/>
    </row>
    <row r="473" spans="1:27" s="76" customFormat="1">
      <c r="A473" s="56">
        <v>3578</v>
      </c>
      <c r="B473" s="91">
        <v>3578</v>
      </c>
      <c r="C473" s="19">
        <v>41052</v>
      </c>
      <c r="D473" s="19">
        <f t="shared" si="19"/>
        <v>41097</v>
      </c>
      <c r="E473" s="19">
        <f t="shared" si="20"/>
        <v>41112</v>
      </c>
      <c r="F473" s="60">
        <v>41057</v>
      </c>
      <c r="G473" s="8" t="s">
        <v>776</v>
      </c>
      <c r="H473" s="8" t="s">
        <v>504</v>
      </c>
      <c r="I473" s="8" t="s">
        <v>504</v>
      </c>
      <c r="J473" s="9" t="s">
        <v>3928</v>
      </c>
      <c r="K473" s="9" t="s">
        <v>3952</v>
      </c>
      <c r="L473" s="9" t="s">
        <v>3953</v>
      </c>
      <c r="M473" s="10" t="str">
        <f>VLOOKUP(B473,SAOM!B$2:H1416,7,0)</f>
        <v>-</v>
      </c>
      <c r="N473" s="10">
        <v>4033</v>
      </c>
      <c r="O473" s="19" t="str">
        <f>VLOOKUP(B473,SAOM!B$2:I1416,8,0)</f>
        <v>-</v>
      </c>
      <c r="P473" s="19" t="e">
        <f>VLOOKUP(B473,AG_Lider!A$1:F1775,6,0)</f>
        <v>#N/A</v>
      </c>
      <c r="Q473" s="24" t="str">
        <f>VLOOKUP(B473,SAOM!B$2:J1416,9,0)</f>
        <v>Vanderlei Vidal de Oliveira</v>
      </c>
      <c r="R473" s="19" t="str">
        <f>VLOOKUP(B473,SAOM!B$2:K1862,10,0)</f>
        <v>Rua Guarurama s/n</v>
      </c>
      <c r="S473" s="24" t="str">
        <f>VLOOKUP(B473,SAOM!B$2:L2142,11,0)</f>
        <v>32 3573-2292</v>
      </c>
      <c r="T473" s="43"/>
      <c r="U473" s="9" t="str">
        <f>VLOOKUP(B473,SAOM!B$2:M1722,12,0)</f>
        <v>-</v>
      </c>
      <c r="V473" s="19"/>
      <c r="W473" s="9"/>
      <c r="X473" s="52"/>
      <c r="Y473" s="54"/>
      <c r="Z473" s="112" t="s">
        <v>3994</v>
      </c>
      <c r="AA473" s="21">
        <v>41057</v>
      </c>
    </row>
    <row r="474" spans="1:27" s="76" customFormat="1">
      <c r="A474" s="56">
        <v>3576</v>
      </c>
      <c r="B474" s="91">
        <v>3576</v>
      </c>
      <c r="C474" s="19">
        <v>41052</v>
      </c>
      <c r="D474" s="19">
        <f t="shared" si="19"/>
        <v>41097</v>
      </c>
      <c r="E474" s="19">
        <f t="shared" si="20"/>
        <v>41112</v>
      </c>
      <c r="F474" s="60" t="s">
        <v>507</v>
      </c>
      <c r="G474" s="8" t="s">
        <v>764</v>
      </c>
      <c r="H474" s="8" t="s">
        <v>504</v>
      </c>
      <c r="I474" s="8" t="s">
        <v>504</v>
      </c>
      <c r="J474" s="9" t="s">
        <v>3932</v>
      </c>
      <c r="K474" s="9" t="s">
        <v>3954</v>
      </c>
      <c r="L474" s="9" t="s">
        <v>3955</v>
      </c>
      <c r="M474" s="10" t="str">
        <f>VLOOKUP(B474,SAOM!B$2:H1417,7,0)</f>
        <v>-</v>
      </c>
      <c r="N474" s="10">
        <v>4033</v>
      </c>
      <c r="O474" s="19" t="str">
        <f>VLOOKUP(B474,SAOM!B$2:I1417,8,0)</f>
        <v>-</v>
      </c>
      <c r="P474" s="19" t="e">
        <f>VLOOKUP(B474,AG_Lider!A$1:F1776,6,0)</f>
        <v>#N/A</v>
      </c>
      <c r="Q474" s="24" t="str">
        <f>VLOOKUP(B474,SAOM!B$2:J1417,9,0)</f>
        <v>Sheila Moraes Flauzino Dias</v>
      </c>
      <c r="R474" s="19" t="str">
        <f>VLOOKUP(B474,SAOM!B$2:K1863,10,0)</f>
        <v>Praça Primeiro de Março, n 70</v>
      </c>
      <c r="S474" s="24" t="str">
        <f>VLOOKUP(B474,SAOM!B$2:L2143,11,0)</f>
        <v>35 3643-1534</v>
      </c>
      <c r="T474" s="43"/>
      <c r="U474" s="9" t="str">
        <f>VLOOKUP(B474,SAOM!B$2:M1723,12,0)</f>
        <v>-</v>
      </c>
      <c r="V474" s="19"/>
      <c r="W474" s="9"/>
      <c r="X474" s="52"/>
      <c r="Y474" s="54"/>
      <c r="Z474" s="46"/>
      <c r="AA474" s="21"/>
    </row>
  </sheetData>
  <autoFilter ref="A5:AA474">
    <filterColumn colId="6"/>
    <filterColumn colId="24"/>
  </autoFilter>
  <sortState ref="A426:AC453">
    <sortCondition ref="B426:B453"/>
    <sortCondition ref="J426:J453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221</v>
      </c>
    </row>
    <row r="4" spans="2:3" s="76" customFormat="1">
      <c r="B4" s="69" t="s">
        <v>2568</v>
      </c>
      <c r="C4" s="39">
        <f>COUNTIF(VODANET!G7:G1003,"A ACEITAR")</f>
        <v>0</v>
      </c>
    </row>
    <row r="5" spans="2:3">
      <c r="B5" s="70" t="s">
        <v>776</v>
      </c>
      <c r="C5" s="71">
        <f>COUNTIF(VODANET!G6:G1002,"PARALISADO")</f>
        <v>163</v>
      </c>
    </row>
    <row r="6" spans="2:3">
      <c r="B6" s="69" t="s">
        <v>764</v>
      </c>
      <c r="C6" s="39">
        <f>COUNTIF(VODANET!G6:G1002,"A AGENDAR")</f>
        <v>66</v>
      </c>
    </row>
    <row r="7" spans="2:3">
      <c r="B7" s="70" t="s">
        <v>489</v>
      </c>
      <c r="C7" s="71">
        <f>COUNTIF(VODANET!G6:G1002,"EM ANDAMENTO")</f>
        <v>5</v>
      </c>
    </row>
    <row r="8" spans="2:3" ht="15.75" thickBot="1">
      <c r="B8" s="69" t="s">
        <v>693</v>
      </c>
      <c r="C8" s="39">
        <f>COUNTIF(VODANET!G6:G1002,"AGENDADO")</f>
        <v>4</v>
      </c>
    </row>
    <row r="9" spans="2:3" ht="15.75" thickBot="1">
      <c r="B9" s="72" t="s">
        <v>520</v>
      </c>
      <c r="C9" s="73">
        <f>SUM(C3:C8)</f>
        <v>459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765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429</v>
      </c>
    </row>
    <row r="29" spans="1:15" s="76" customFormat="1">
      <c r="B29" s="70" t="s">
        <v>753</v>
      </c>
      <c r="C29" s="71">
        <f>COUNTIF(VODANET!H2:H1027,"NELTA")</f>
        <v>7</v>
      </c>
    </row>
    <row r="30" spans="1:15" s="76" customFormat="1" ht="15.75" thickBot="1">
      <c r="B30" s="69" t="s">
        <v>695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459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62</v>
      </c>
    </row>
    <row r="54" spans="1:15">
      <c r="B54" s="70" t="s">
        <v>522</v>
      </c>
      <c r="C54" s="71">
        <f>COUNTIF(VODANET!I$6:I1002,"SAUDE")</f>
        <v>160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696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0">
        <f>COUNTIF(VODANET!I$6:I1002,"-")</f>
        <v>235</v>
      </c>
    </row>
    <row r="58" spans="1:15" ht="15.75" thickBot="1">
      <c r="B58" s="72" t="s">
        <v>520</v>
      </c>
      <c r="C58" s="73">
        <f>SUM(C53:C57)</f>
        <v>459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3" sqref="A3:B10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4" t="s">
        <v>1405</v>
      </c>
      <c r="B3" t="s">
        <v>1407</v>
      </c>
    </row>
    <row r="4" spans="1:2">
      <c r="A4" s="85" t="s">
        <v>504</v>
      </c>
      <c r="B4" s="87">
        <v>429</v>
      </c>
    </row>
    <row r="5" spans="1:2">
      <c r="A5" s="86" t="s">
        <v>764</v>
      </c>
      <c r="B5" s="87">
        <v>57</v>
      </c>
    </row>
    <row r="6" spans="1:2">
      <c r="A6" s="86" t="s">
        <v>525</v>
      </c>
      <c r="B6" s="87">
        <v>204</v>
      </c>
    </row>
    <row r="7" spans="1:2">
      <c r="A7" s="86" t="s">
        <v>776</v>
      </c>
      <c r="B7" s="87">
        <v>159</v>
      </c>
    </row>
    <row r="8" spans="1:2">
      <c r="A8" s="86" t="s">
        <v>489</v>
      </c>
      <c r="B8" s="87">
        <v>5</v>
      </c>
    </row>
    <row r="9" spans="1:2">
      <c r="A9" s="86" t="s">
        <v>693</v>
      </c>
      <c r="B9" s="87">
        <v>4</v>
      </c>
    </row>
    <row r="10" spans="1:2">
      <c r="A10" s="85" t="s">
        <v>1406</v>
      </c>
      <c r="B10" s="87">
        <v>429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1405</v>
      </c>
      <c r="B3" t="s">
        <v>1407</v>
      </c>
    </row>
    <row r="4" spans="1:2">
      <c r="A4" s="85" t="s">
        <v>753</v>
      </c>
      <c r="B4" s="87">
        <v>7</v>
      </c>
    </row>
    <row r="5" spans="1:2">
      <c r="A5" s="86" t="s">
        <v>525</v>
      </c>
      <c r="B5" s="87">
        <v>6</v>
      </c>
    </row>
    <row r="6" spans="1:2">
      <c r="A6" s="86" t="s">
        <v>776</v>
      </c>
      <c r="B6" s="87">
        <v>1</v>
      </c>
    </row>
    <row r="7" spans="1:2">
      <c r="A7" s="85" t="s">
        <v>1406</v>
      </c>
      <c r="B7" s="87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1405</v>
      </c>
      <c r="B3" t="s">
        <v>1407</v>
      </c>
    </row>
    <row r="4" spans="1:2">
      <c r="A4" s="85" t="s">
        <v>695</v>
      </c>
      <c r="B4" s="87">
        <v>23</v>
      </c>
    </row>
    <row r="5" spans="1:2">
      <c r="A5" s="86" t="s">
        <v>764</v>
      </c>
      <c r="B5" s="87">
        <v>9</v>
      </c>
    </row>
    <row r="6" spans="1:2">
      <c r="A6" s="86" t="s">
        <v>525</v>
      </c>
      <c r="B6" s="87">
        <v>11</v>
      </c>
    </row>
    <row r="7" spans="1:2">
      <c r="A7" s="86" t="s">
        <v>776</v>
      </c>
      <c r="B7" s="87">
        <v>3</v>
      </c>
    </row>
    <row r="8" spans="1:2">
      <c r="A8" s="85" t="s">
        <v>1406</v>
      </c>
      <c r="B8" s="87">
        <v>23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0"/>
  <sheetViews>
    <sheetView zoomScale="90" zoomScaleNormal="90" workbookViewId="0">
      <selection sqref="A1:P520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8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765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2374</v>
      </c>
      <c r="O1" s="76" t="s">
        <v>686</v>
      </c>
      <c r="P1" s="78" t="s">
        <v>1576</v>
      </c>
      <c r="Q1" s="76"/>
      <c r="R1" s="76"/>
      <c r="S1" s="76"/>
      <c r="T1" s="76"/>
      <c r="U1" s="76"/>
      <c r="V1" s="76"/>
    </row>
    <row r="2" spans="1:25" s="79" customFormat="1" ht="18" customHeight="1">
      <c r="A2" s="76" t="s">
        <v>2404</v>
      </c>
      <c r="B2" s="76" t="s">
        <v>7</v>
      </c>
      <c r="C2" s="21">
        <v>40857</v>
      </c>
      <c r="D2" s="21">
        <v>40918</v>
      </c>
      <c r="E2" s="76" t="s">
        <v>1577</v>
      </c>
      <c r="F2" s="76" t="s">
        <v>1578</v>
      </c>
      <c r="G2" s="76" t="s">
        <v>163</v>
      </c>
      <c r="H2" s="76" t="s">
        <v>415</v>
      </c>
      <c r="I2" s="76">
        <v>40913</v>
      </c>
      <c r="J2" s="21" t="s">
        <v>1579</v>
      </c>
      <c r="K2" s="21" t="s">
        <v>1580</v>
      </c>
      <c r="L2" s="76" t="s">
        <v>1581</v>
      </c>
      <c r="M2" s="76" t="s">
        <v>238</v>
      </c>
      <c r="N2" s="76" t="s">
        <v>1582</v>
      </c>
      <c r="O2" s="76">
        <v>40917</v>
      </c>
      <c r="P2" s="104" t="s">
        <v>507</v>
      </c>
      <c r="Q2" s="105"/>
      <c r="R2" s="76"/>
      <c r="S2" s="76"/>
      <c r="T2" s="76"/>
      <c r="U2" s="76"/>
      <c r="V2" s="21"/>
      <c r="W2" s="76"/>
      <c r="X2" s="76"/>
      <c r="Y2" s="76"/>
    </row>
    <row r="3" spans="1:25" s="79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1577</v>
      </c>
      <c r="F3" s="76" t="s">
        <v>1578</v>
      </c>
      <c r="G3" s="76" t="s">
        <v>164</v>
      </c>
      <c r="H3" s="76" t="s">
        <v>416</v>
      </c>
      <c r="I3" s="76">
        <v>40939</v>
      </c>
      <c r="J3" s="21" t="s">
        <v>1583</v>
      </c>
      <c r="K3" s="21" t="s">
        <v>12</v>
      </c>
      <c r="L3" s="76" t="s">
        <v>1584</v>
      </c>
      <c r="M3" s="76" t="s">
        <v>386</v>
      </c>
      <c r="N3" s="76" t="s">
        <v>1585</v>
      </c>
      <c r="O3" s="76">
        <v>40942</v>
      </c>
      <c r="P3" s="104" t="s">
        <v>507</v>
      </c>
      <c r="Q3" s="105"/>
      <c r="R3" s="76"/>
      <c r="S3" s="76"/>
      <c r="T3" s="76"/>
      <c r="U3" s="76"/>
      <c r="V3" s="21"/>
      <c r="W3" s="76"/>
      <c r="X3" s="76"/>
      <c r="Y3" s="76"/>
    </row>
    <row r="4" spans="1:25" s="79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1586</v>
      </c>
      <c r="F4" s="76" t="s">
        <v>1587</v>
      </c>
      <c r="G4" s="76" t="s">
        <v>165</v>
      </c>
      <c r="H4" s="76" t="s">
        <v>417</v>
      </c>
      <c r="I4" s="76">
        <v>40996</v>
      </c>
      <c r="J4" s="21" t="s">
        <v>1588</v>
      </c>
      <c r="K4" s="21" t="s">
        <v>1589</v>
      </c>
      <c r="L4" s="76" t="s">
        <v>1075</v>
      </c>
      <c r="M4" s="105" t="s">
        <v>507</v>
      </c>
      <c r="N4" s="105" t="s">
        <v>507</v>
      </c>
      <c r="O4" s="105" t="s">
        <v>507</v>
      </c>
      <c r="P4" s="21" t="s">
        <v>691</v>
      </c>
      <c r="Q4" s="105"/>
      <c r="R4" s="76"/>
      <c r="S4" s="76"/>
      <c r="T4" s="76"/>
      <c r="U4" s="76"/>
      <c r="V4" s="76"/>
      <c r="W4" s="76"/>
      <c r="X4" s="76"/>
      <c r="Y4" s="76"/>
    </row>
    <row r="5" spans="1:25" s="79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1577</v>
      </c>
      <c r="F5" s="76" t="s">
        <v>1578</v>
      </c>
      <c r="G5" s="76" t="s">
        <v>166</v>
      </c>
      <c r="H5" s="76" t="s">
        <v>418</v>
      </c>
      <c r="I5" s="76">
        <v>40933</v>
      </c>
      <c r="J5" s="21" t="s">
        <v>1590</v>
      </c>
      <c r="K5" s="21" t="s">
        <v>15</v>
      </c>
      <c r="L5" s="76" t="s">
        <v>1591</v>
      </c>
      <c r="M5" s="76" t="s">
        <v>387</v>
      </c>
      <c r="N5" s="76" t="s">
        <v>1592</v>
      </c>
      <c r="O5" s="76">
        <v>40935</v>
      </c>
      <c r="P5" s="104" t="s">
        <v>507</v>
      </c>
      <c r="Q5" s="105"/>
      <c r="R5" s="76"/>
      <c r="S5" s="76"/>
      <c r="T5" s="76"/>
      <c r="U5" s="76"/>
      <c r="V5" s="21"/>
      <c r="W5" s="76"/>
      <c r="X5" s="76"/>
      <c r="Y5" s="76"/>
    </row>
    <row r="6" spans="1:25" s="79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1577</v>
      </c>
      <c r="F6" s="76" t="s">
        <v>1578</v>
      </c>
      <c r="G6" s="76" t="s">
        <v>167</v>
      </c>
      <c r="H6" s="76" t="s">
        <v>419</v>
      </c>
      <c r="I6" s="76">
        <v>40924</v>
      </c>
      <c r="J6" s="21" t="s">
        <v>1593</v>
      </c>
      <c r="K6" s="21" t="s">
        <v>17</v>
      </c>
      <c r="L6" s="76" t="s">
        <v>1594</v>
      </c>
      <c r="M6" s="76" t="s">
        <v>245</v>
      </c>
      <c r="N6" s="76" t="s">
        <v>1595</v>
      </c>
      <c r="O6" s="76">
        <v>40926</v>
      </c>
      <c r="P6" s="104" t="s">
        <v>507</v>
      </c>
      <c r="Q6" s="105"/>
      <c r="R6" s="76"/>
      <c r="S6" s="76"/>
      <c r="T6" s="76"/>
      <c r="U6" s="76"/>
      <c r="V6" s="21"/>
      <c r="W6" s="76"/>
      <c r="X6" s="76"/>
      <c r="Y6" s="76"/>
    </row>
    <row r="7" spans="1:25" s="79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1577</v>
      </c>
      <c r="F7" s="76" t="s">
        <v>1578</v>
      </c>
      <c r="G7" s="76" t="s">
        <v>1596</v>
      </c>
      <c r="H7" s="76" t="s">
        <v>420</v>
      </c>
      <c r="I7" s="76">
        <v>40920</v>
      </c>
      <c r="J7" s="21" t="s">
        <v>1583</v>
      </c>
      <c r="K7" s="21" t="s">
        <v>371</v>
      </c>
      <c r="L7" s="76" t="s">
        <v>1597</v>
      </c>
      <c r="M7" s="76" t="s">
        <v>388</v>
      </c>
      <c r="N7" s="76" t="s">
        <v>1598</v>
      </c>
      <c r="O7" s="76">
        <v>40934</v>
      </c>
      <c r="P7" s="104" t="s">
        <v>507</v>
      </c>
      <c r="Q7" s="105"/>
      <c r="R7" s="76"/>
      <c r="S7" s="76"/>
      <c r="T7" s="76"/>
      <c r="U7" s="76"/>
      <c r="V7" s="21"/>
      <c r="W7" s="76"/>
      <c r="X7" s="76"/>
      <c r="Y7" s="76"/>
    </row>
    <row r="8" spans="1:25" s="79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1577</v>
      </c>
      <c r="F8" s="76" t="s">
        <v>1578</v>
      </c>
      <c r="G8" s="76" t="s">
        <v>169</v>
      </c>
      <c r="H8" s="76" t="s">
        <v>421</v>
      </c>
      <c r="I8" s="76">
        <v>40926</v>
      </c>
      <c r="J8" s="21" t="s">
        <v>1599</v>
      </c>
      <c r="K8" s="21" t="s">
        <v>1600</v>
      </c>
      <c r="L8" s="76" t="s">
        <v>1601</v>
      </c>
      <c r="M8" s="76" t="s">
        <v>389</v>
      </c>
      <c r="N8" s="76" t="s">
        <v>1602</v>
      </c>
      <c r="O8" s="76">
        <v>40926</v>
      </c>
      <c r="P8" s="104" t="s">
        <v>507</v>
      </c>
      <c r="Q8" s="105"/>
      <c r="R8" s="76"/>
      <c r="S8" s="76"/>
      <c r="T8" s="76"/>
      <c r="U8" s="76"/>
      <c r="V8" s="21"/>
      <c r="W8" s="76"/>
      <c r="X8" s="76"/>
      <c r="Y8" s="76"/>
    </row>
    <row r="9" spans="1:25" s="79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1577</v>
      </c>
      <c r="F9" s="76" t="s">
        <v>1578</v>
      </c>
      <c r="G9" s="76" t="s">
        <v>170</v>
      </c>
      <c r="H9" s="76" t="s">
        <v>422</v>
      </c>
      <c r="I9" s="76">
        <v>40903</v>
      </c>
      <c r="J9" s="21" t="s">
        <v>1603</v>
      </c>
      <c r="K9" s="21" t="s">
        <v>21</v>
      </c>
      <c r="L9" s="76" t="s">
        <v>1604</v>
      </c>
      <c r="M9" s="76" t="s">
        <v>390</v>
      </c>
      <c r="N9" s="76" t="s">
        <v>1605</v>
      </c>
      <c r="O9" s="76">
        <v>40906</v>
      </c>
      <c r="P9" s="104" t="s">
        <v>507</v>
      </c>
      <c r="Q9" s="105"/>
      <c r="R9" s="76"/>
      <c r="S9" s="76"/>
      <c r="T9" s="76"/>
      <c r="U9" s="76"/>
      <c r="V9" s="21"/>
      <c r="W9" s="76"/>
      <c r="X9" s="76"/>
      <c r="Y9" s="76"/>
    </row>
    <row r="10" spans="1:25" s="79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1577</v>
      </c>
      <c r="F10" s="76" t="s">
        <v>1578</v>
      </c>
      <c r="G10" s="76" t="s">
        <v>171</v>
      </c>
      <c r="H10" s="76" t="s">
        <v>423</v>
      </c>
      <c r="I10" s="76">
        <v>40898</v>
      </c>
      <c r="J10" s="21" t="s">
        <v>1606</v>
      </c>
      <c r="K10" s="21" t="s">
        <v>23</v>
      </c>
      <c r="L10" s="76" t="s">
        <v>1607</v>
      </c>
      <c r="M10" s="76" t="s">
        <v>250</v>
      </c>
      <c r="N10" s="76" t="s">
        <v>1608</v>
      </c>
      <c r="O10" s="76">
        <v>40899</v>
      </c>
      <c r="P10" s="104" t="s">
        <v>507</v>
      </c>
      <c r="Q10" s="105"/>
      <c r="R10" s="76"/>
      <c r="S10" s="76"/>
      <c r="T10" s="76"/>
      <c r="U10" s="76"/>
      <c r="V10" s="21"/>
      <c r="W10" s="76"/>
      <c r="X10" s="76"/>
      <c r="Y10" s="76"/>
    </row>
    <row r="11" spans="1:25" s="79" customFormat="1" ht="18" customHeight="1">
      <c r="A11" s="76" t="s">
        <v>2405</v>
      </c>
      <c r="B11" s="76" t="s">
        <v>24</v>
      </c>
      <c r="C11" s="21">
        <v>40857</v>
      </c>
      <c r="D11" s="21">
        <v>40918</v>
      </c>
      <c r="E11" s="76" t="s">
        <v>1586</v>
      </c>
      <c r="F11" s="76" t="s">
        <v>1578</v>
      </c>
      <c r="G11" s="76" t="s">
        <v>172</v>
      </c>
      <c r="H11" s="105" t="s">
        <v>507</v>
      </c>
      <c r="I11" s="105" t="s">
        <v>507</v>
      </c>
      <c r="J11" s="21" t="s">
        <v>1609</v>
      </c>
      <c r="K11" s="21" t="s">
        <v>1610</v>
      </c>
      <c r="L11" s="76" t="s">
        <v>1611</v>
      </c>
      <c r="M11" s="105" t="s">
        <v>507</v>
      </c>
      <c r="N11" s="105" t="s">
        <v>507</v>
      </c>
      <c r="O11" s="105" t="s">
        <v>507</v>
      </c>
      <c r="P11" s="76" t="s">
        <v>2406</v>
      </c>
      <c r="Q11" s="105"/>
      <c r="R11" s="76"/>
      <c r="S11" s="76"/>
      <c r="T11" s="76"/>
      <c r="U11" s="76"/>
      <c r="V11" s="76"/>
      <c r="W11" s="76"/>
      <c r="X11" s="76"/>
      <c r="Y11" s="76"/>
    </row>
    <row r="12" spans="1:25" s="79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1577</v>
      </c>
      <c r="F12" s="76" t="s">
        <v>1578</v>
      </c>
      <c r="G12" s="76" t="s">
        <v>173</v>
      </c>
      <c r="H12" s="76" t="s">
        <v>424</v>
      </c>
      <c r="I12" s="76">
        <v>40976</v>
      </c>
      <c r="J12" s="21" t="s">
        <v>1612</v>
      </c>
      <c r="K12" s="21" t="s">
        <v>1613</v>
      </c>
      <c r="L12" s="76" t="s">
        <v>1614</v>
      </c>
      <c r="M12" s="76" t="s">
        <v>232</v>
      </c>
      <c r="N12" s="76" t="s">
        <v>1615</v>
      </c>
      <c r="O12" s="76">
        <v>40976</v>
      </c>
      <c r="P12" s="21" t="s">
        <v>1616</v>
      </c>
      <c r="Q12" s="105"/>
      <c r="R12" s="76"/>
      <c r="S12" s="76"/>
      <c r="T12" s="76"/>
      <c r="U12" s="76"/>
      <c r="V12" s="21"/>
      <c r="W12" s="76"/>
      <c r="X12" s="76"/>
      <c r="Y12" s="76"/>
    </row>
    <row r="13" spans="1:25" s="79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1577</v>
      </c>
      <c r="F13" s="76" t="s">
        <v>1578</v>
      </c>
      <c r="G13" s="76" t="s">
        <v>174</v>
      </c>
      <c r="H13" s="76" t="s">
        <v>1617</v>
      </c>
      <c r="I13" s="76">
        <v>40919</v>
      </c>
      <c r="J13" s="21" t="s">
        <v>1618</v>
      </c>
      <c r="K13" s="21" t="s">
        <v>1619</v>
      </c>
      <c r="L13" s="76" t="s">
        <v>1620</v>
      </c>
      <c r="M13" s="76" t="s">
        <v>231</v>
      </c>
      <c r="N13" s="76" t="s">
        <v>1605</v>
      </c>
      <c r="O13" s="76">
        <v>40920</v>
      </c>
      <c r="P13" s="104" t="s">
        <v>507</v>
      </c>
      <c r="Q13" s="105"/>
      <c r="R13" s="76"/>
      <c r="S13" s="76"/>
      <c r="T13" s="76"/>
      <c r="U13" s="76"/>
      <c r="V13" s="21"/>
      <c r="W13" s="76"/>
      <c r="X13" s="76"/>
      <c r="Y13" s="76"/>
    </row>
    <row r="14" spans="1:25" s="79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1577</v>
      </c>
      <c r="F14" s="76" t="s">
        <v>1578</v>
      </c>
      <c r="G14" s="76" t="s">
        <v>175</v>
      </c>
      <c r="H14" s="76" t="s">
        <v>425</v>
      </c>
      <c r="I14" s="76">
        <v>40931</v>
      </c>
      <c r="J14" s="21" t="s">
        <v>1621</v>
      </c>
      <c r="K14" s="21" t="s">
        <v>28</v>
      </c>
      <c r="L14" s="76" t="s">
        <v>1622</v>
      </c>
      <c r="M14" s="76" t="s">
        <v>391</v>
      </c>
      <c r="N14" s="76" t="s">
        <v>1623</v>
      </c>
      <c r="O14" s="76">
        <v>40932</v>
      </c>
      <c r="P14" s="104" t="s">
        <v>507</v>
      </c>
      <c r="Q14" s="105"/>
      <c r="R14" s="76"/>
      <c r="S14" s="76"/>
      <c r="T14" s="76"/>
      <c r="U14" s="76"/>
      <c r="V14" s="21"/>
      <c r="W14" s="76"/>
      <c r="X14" s="76"/>
      <c r="Y14" s="76"/>
    </row>
    <row r="15" spans="1:25" s="79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1577</v>
      </c>
      <c r="F15" s="76" t="s">
        <v>1578</v>
      </c>
      <c r="G15" s="76" t="s">
        <v>176</v>
      </c>
      <c r="H15" s="76" t="s">
        <v>426</v>
      </c>
      <c r="I15" s="76">
        <v>40903</v>
      </c>
      <c r="J15" s="21" t="s">
        <v>1624</v>
      </c>
      <c r="K15" s="21" t="s">
        <v>30</v>
      </c>
      <c r="L15" s="76" t="s">
        <v>1625</v>
      </c>
      <c r="M15" s="76" t="s">
        <v>392</v>
      </c>
      <c r="N15" s="76" t="s">
        <v>1626</v>
      </c>
      <c r="O15" s="76">
        <v>40905</v>
      </c>
      <c r="P15" s="104" t="s">
        <v>507</v>
      </c>
      <c r="Q15" s="105"/>
      <c r="R15" s="76"/>
      <c r="S15" s="76"/>
      <c r="T15" s="76"/>
      <c r="U15" s="76"/>
      <c r="V15" s="21"/>
      <c r="W15" s="76"/>
      <c r="X15" s="76"/>
      <c r="Y15" s="76"/>
    </row>
    <row r="16" spans="1:25" s="79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1577</v>
      </c>
      <c r="F16" s="76" t="s">
        <v>1578</v>
      </c>
      <c r="G16" s="76" t="s">
        <v>177</v>
      </c>
      <c r="H16" s="76" t="s">
        <v>427</v>
      </c>
      <c r="I16" s="76">
        <v>40921</v>
      </c>
      <c r="J16" s="21" t="s">
        <v>1627</v>
      </c>
      <c r="K16" s="21" t="s">
        <v>32</v>
      </c>
      <c r="L16" s="76" t="s">
        <v>1628</v>
      </c>
      <c r="M16" s="76" t="s">
        <v>243</v>
      </c>
      <c r="N16" s="76" t="s">
        <v>703</v>
      </c>
      <c r="O16" s="76">
        <v>40921</v>
      </c>
      <c r="P16" s="104" t="s">
        <v>507</v>
      </c>
      <c r="Q16" s="105"/>
      <c r="R16" s="76"/>
      <c r="S16" s="76"/>
      <c r="T16" s="76"/>
      <c r="U16" s="76"/>
      <c r="V16" s="21"/>
      <c r="W16" s="76"/>
      <c r="X16" s="76"/>
      <c r="Y16" s="76"/>
    </row>
    <row r="17" spans="1:25" s="79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1577</v>
      </c>
      <c r="F17" s="76" t="s">
        <v>1578</v>
      </c>
      <c r="G17" s="76" t="s">
        <v>178</v>
      </c>
      <c r="H17" s="76" t="s">
        <v>1629</v>
      </c>
      <c r="I17" s="76">
        <v>40917</v>
      </c>
      <c r="J17" s="21" t="s">
        <v>1630</v>
      </c>
      <c r="K17" s="21" t="s">
        <v>34</v>
      </c>
      <c r="L17" s="76" t="s">
        <v>1631</v>
      </c>
      <c r="M17" s="76" t="s">
        <v>260</v>
      </c>
      <c r="N17" s="76" t="s">
        <v>1632</v>
      </c>
      <c r="O17" s="76">
        <v>40919</v>
      </c>
      <c r="P17" s="104" t="s">
        <v>507</v>
      </c>
      <c r="Q17" s="105"/>
      <c r="R17" s="76"/>
      <c r="S17" s="76"/>
      <c r="T17" s="76"/>
      <c r="U17" s="76"/>
      <c r="V17" s="21"/>
      <c r="W17" s="76"/>
      <c r="X17" s="76"/>
      <c r="Y17" s="76"/>
    </row>
    <row r="18" spans="1:25" s="79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1577</v>
      </c>
      <c r="F18" s="76" t="s">
        <v>1578</v>
      </c>
      <c r="G18" s="76" t="s">
        <v>179</v>
      </c>
      <c r="H18" s="76" t="s">
        <v>428</v>
      </c>
      <c r="I18" s="76">
        <v>40926</v>
      </c>
      <c r="J18" s="21" t="s">
        <v>1633</v>
      </c>
      <c r="K18" s="21" t="s">
        <v>36</v>
      </c>
      <c r="L18" s="76" t="s">
        <v>1634</v>
      </c>
      <c r="M18" s="76" t="s">
        <v>235</v>
      </c>
      <c r="N18" s="76" t="s">
        <v>1632</v>
      </c>
      <c r="O18" s="76">
        <v>40926</v>
      </c>
      <c r="P18" s="104" t="s">
        <v>507</v>
      </c>
      <c r="Q18" s="105"/>
      <c r="R18" s="76"/>
      <c r="S18" s="76"/>
      <c r="T18" s="76"/>
      <c r="U18" s="76"/>
      <c r="V18" s="21"/>
      <c r="W18" s="76"/>
      <c r="X18" s="76"/>
      <c r="Y18" s="76"/>
    </row>
    <row r="19" spans="1:25" s="79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1577</v>
      </c>
      <c r="F19" s="76" t="s">
        <v>1578</v>
      </c>
      <c r="G19" s="76" t="s">
        <v>180</v>
      </c>
      <c r="H19" s="76" t="s">
        <v>429</v>
      </c>
      <c r="I19" s="76">
        <v>40917</v>
      </c>
      <c r="J19" s="21" t="s">
        <v>1635</v>
      </c>
      <c r="K19" s="21" t="s">
        <v>38</v>
      </c>
      <c r="L19" s="76" t="s">
        <v>1636</v>
      </c>
      <c r="M19" s="76" t="s">
        <v>249</v>
      </c>
      <c r="N19" s="76" t="s">
        <v>1595</v>
      </c>
      <c r="O19" s="76">
        <v>40918</v>
      </c>
      <c r="P19" s="104" t="s">
        <v>507</v>
      </c>
      <c r="Q19" s="105"/>
      <c r="R19" s="76"/>
      <c r="S19" s="76"/>
      <c r="T19" s="76"/>
      <c r="U19" s="76"/>
      <c r="V19" s="21"/>
      <c r="W19" s="76"/>
      <c r="X19" s="76"/>
      <c r="Y19" s="76"/>
    </row>
    <row r="20" spans="1:25" s="79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1577</v>
      </c>
      <c r="F20" s="76" t="s">
        <v>1578</v>
      </c>
      <c r="G20" s="76" t="s">
        <v>181</v>
      </c>
      <c r="H20" s="76" t="s">
        <v>1637</v>
      </c>
      <c r="I20" s="76">
        <v>40913</v>
      </c>
      <c r="J20" s="21" t="s">
        <v>1638</v>
      </c>
      <c r="K20" s="21" t="s">
        <v>40</v>
      </c>
      <c r="L20" s="76" t="s">
        <v>1639</v>
      </c>
      <c r="M20" s="76" t="s">
        <v>393</v>
      </c>
      <c r="N20" s="76" t="s">
        <v>1640</v>
      </c>
      <c r="O20" s="76">
        <v>40926</v>
      </c>
      <c r="P20" s="104" t="s">
        <v>507</v>
      </c>
      <c r="Q20" s="105"/>
      <c r="R20" s="76"/>
      <c r="S20" s="76"/>
      <c r="T20" s="76"/>
      <c r="U20" s="76"/>
      <c r="V20" s="21"/>
      <c r="W20" s="76"/>
      <c r="X20" s="76"/>
      <c r="Y20" s="76"/>
    </row>
    <row r="21" spans="1:25" s="79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1577</v>
      </c>
      <c r="F21" s="76" t="s">
        <v>1578</v>
      </c>
      <c r="G21" s="76" t="s">
        <v>182</v>
      </c>
      <c r="H21" s="76" t="s">
        <v>430</v>
      </c>
      <c r="I21" s="76">
        <v>40917</v>
      </c>
      <c r="J21" s="21" t="s">
        <v>1641</v>
      </c>
      <c r="K21" s="21" t="s">
        <v>42</v>
      </c>
      <c r="L21" s="76" t="s">
        <v>1642</v>
      </c>
      <c r="M21" s="76" t="s">
        <v>226</v>
      </c>
      <c r="N21" s="76" t="s">
        <v>1605</v>
      </c>
      <c r="O21" s="76">
        <v>40914</v>
      </c>
      <c r="P21" s="104" t="s">
        <v>507</v>
      </c>
      <c r="Q21" s="105"/>
      <c r="R21" s="76"/>
      <c r="S21" s="76"/>
      <c r="T21" s="76"/>
      <c r="U21" s="76"/>
      <c r="V21" s="21"/>
      <c r="W21" s="76"/>
      <c r="X21" s="76"/>
      <c r="Y21" s="76"/>
    </row>
    <row r="22" spans="1:25" s="79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1586</v>
      </c>
      <c r="F22" s="76" t="s">
        <v>1578</v>
      </c>
      <c r="G22" s="76" t="s">
        <v>212</v>
      </c>
      <c r="H22" s="76" t="s">
        <v>454</v>
      </c>
      <c r="I22" s="76">
        <v>40911</v>
      </c>
      <c r="J22" s="21" t="s">
        <v>1644</v>
      </c>
      <c r="K22" s="21" t="s">
        <v>100</v>
      </c>
      <c r="L22" s="76" t="s">
        <v>1645</v>
      </c>
      <c r="M22" s="105" t="s">
        <v>507</v>
      </c>
      <c r="N22" s="105" t="s">
        <v>507</v>
      </c>
      <c r="O22" s="105" t="s">
        <v>507</v>
      </c>
      <c r="P22" s="21" t="s">
        <v>691</v>
      </c>
      <c r="Q22" s="105"/>
      <c r="R22" s="76"/>
      <c r="S22" s="76"/>
      <c r="T22" s="76"/>
      <c r="U22" s="76"/>
      <c r="V22" s="76"/>
      <c r="W22" s="76"/>
      <c r="X22" s="76"/>
      <c r="Y22" s="76"/>
    </row>
    <row r="23" spans="1:25" s="79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1577</v>
      </c>
      <c r="F23" s="76" t="s">
        <v>1578</v>
      </c>
      <c r="G23" s="76" t="s">
        <v>203</v>
      </c>
      <c r="H23" s="76" t="s">
        <v>447</v>
      </c>
      <c r="I23" s="76">
        <v>40924</v>
      </c>
      <c r="J23" s="21" t="s">
        <v>1646</v>
      </c>
      <c r="K23" s="21" t="s">
        <v>83</v>
      </c>
      <c r="L23" s="76" t="s">
        <v>1647</v>
      </c>
      <c r="M23" s="76" t="s">
        <v>241</v>
      </c>
      <c r="N23" s="76" t="s">
        <v>1640</v>
      </c>
      <c r="O23" s="76">
        <v>40925</v>
      </c>
      <c r="P23" s="104" t="s">
        <v>507</v>
      </c>
      <c r="Q23" s="105"/>
      <c r="R23" s="76"/>
      <c r="S23" s="76"/>
      <c r="T23" s="76"/>
      <c r="U23" s="76"/>
      <c r="V23" s="21"/>
      <c r="W23" s="76"/>
      <c r="X23" s="76"/>
      <c r="Y23" s="76"/>
    </row>
    <row r="24" spans="1:25" s="79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1577</v>
      </c>
      <c r="F24" s="76" t="s">
        <v>1587</v>
      </c>
      <c r="G24" s="76" t="s">
        <v>204</v>
      </c>
      <c r="H24" s="76" t="s">
        <v>448</v>
      </c>
      <c r="I24" s="76">
        <v>40968</v>
      </c>
      <c r="J24" s="21" t="s">
        <v>1648</v>
      </c>
      <c r="K24" s="21" t="s">
        <v>85</v>
      </c>
      <c r="L24" s="76" t="s">
        <v>1649</v>
      </c>
      <c r="M24" s="76" t="s">
        <v>2549</v>
      </c>
      <c r="N24" s="76" t="s">
        <v>1704</v>
      </c>
      <c r="O24" s="76">
        <v>40991</v>
      </c>
      <c r="P24" s="21" t="s">
        <v>691</v>
      </c>
      <c r="Q24" s="105"/>
      <c r="R24" s="76"/>
      <c r="S24" s="76"/>
      <c r="T24" s="76"/>
      <c r="U24" s="76"/>
      <c r="V24" s="76"/>
      <c r="W24" s="76"/>
      <c r="X24" s="76"/>
      <c r="Y24" s="76"/>
    </row>
    <row r="25" spans="1:25" s="79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1577</v>
      </c>
      <c r="F25" s="76" t="s">
        <v>1578</v>
      </c>
      <c r="G25" s="76" t="s">
        <v>205</v>
      </c>
      <c r="H25" s="76" t="s">
        <v>449</v>
      </c>
      <c r="I25" s="76">
        <v>40898</v>
      </c>
      <c r="J25" s="21" t="s">
        <v>1650</v>
      </c>
      <c r="K25" s="21" t="s">
        <v>87</v>
      </c>
      <c r="L25" s="76" t="s">
        <v>1651</v>
      </c>
      <c r="M25" s="76" t="s">
        <v>255</v>
      </c>
      <c r="N25" s="76" t="s">
        <v>1652</v>
      </c>
      <c r="O25" s="76">
        <v>40905</v>
      </c>
      <c r="P25" s="104" t="s">
        <v>507</v>
      </c>
      <c r="Q25" s="105"/>
      <c r="R25" s="76"/>
      <c r="S25" s="76"/>
      <c r="T25" s="76"/>
      <c r="U25" s="76"/>
      <c r="V25" s="21"/>
      <c r="W25" s="76"/>
      <c r="X25" s="76"/>
      <c r="Y25" s="76"/>
    </row>
    <row r="26" spans="1:25" s="79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1577</v>
      </c>
      <c r="F26" s="76" t="s">
        <v>1587</v>
      </c>
      <c r="G26" s="76" t="s">
        <v>206</v>
      </c>
      <c r="H26" s="76" t="s">
        <v>2550</v>
      </c>
      <c r="I26" s="76">
        <v>40995</v>
      </c>
      <c r="J26" s="21" t="s">
        <v>1653</v>
      </c>
      <c r="K26" s="21" t="s">
        <v>89</v>
      </c>
      <c r="L26" s="76" t="s">
        <v>1654</v>
      </c>
      <c r="M26" s="76" t="s">
        <v>2577</v>
      </c>
      <c r="N26" s="76" t="s">
        <v>1745</v>
      </c>
      <c r="O26" s="76">
        <v>40998</v>
      </c>
      <c r="P26" s="104" t="s">
        <v>507</v>
      </c>
      <c r="Q26" s="105"/>
      <c r="R26" s="76"/>
      <c r="S26" s="76"/>
      <c r="T26" s="76"/>
      <c r="U26" s="76"/>
      <c r="V26" s="76"/>
      <c r="W26" s="76"/>
      <c r="X26" s="76"/>
      <c r="Y26" s="76"/>
    </row>
    <row r="27" spans="1:25" s="79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1577</v>
      </c>
      <c r="F27" s="76" t="s">
        <v>1578</v>
      </c>
      <c r="G27" s="76" t="s">
        <v>207</v>
      </c>
      <c r="H27" s="76" t="s">
        <v>450</v>
      </c>
      <c r="I27" s="76">
        <v>40924</v>
      </c>
      <c r="J27" s="21" t="s">
        <v>1655</v>
      </c>
      <c r="K27" s="21" t="s">
        <v>91</v>
      </c>
      <c r="L27" s="76" t="s">
        <v>1656</v>
      </c>
      <c r="M27" s="76" t="s">
        <v>399</v>
      </c>
      <c r="N27" s="76" t="s">
        <v>1608</v>
      </c>
      <c r="O27" s="76">
        <v>40925</v>
      </c>
      <c r="P27" s="104" t="s">
        <v>507</v>
      </c>
      <c r="Q27" s="105"/>
      <c r="R27" s="76"/>
      <c r="S27" s="76"/>
      <c r="T27" s="76"/>
      <c r="U27" s="76"/>
      <c r="V27" s="21"/>
      <c r="W27" s="76"/>
      <c r="X27" s="76"/>
      <c r="Y27" s="76"/>
    </row>
    <row r="28" spans="1:25" s="79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1577</v>
      </c>
      <c r="F28" s="76" t="s">
        <v>1578</v>
      </c>
      <c r="G28" s="76" t="s">
        <v>208</v>
      </c>
      <c r="H28" s="76" t="s">
        <v>451</v>
      </c>
      <c r="I28" s="76">
        <v>40900</v>
      </c>
      <c r="J28" s="21" t="s">
        <v>1657</v>
      </c>
      <c r="K28" s="21" t="s">
        <v>93</v>
      </c>
      <c r="L28" s="76" t="s">
        <v>1658</v>
      </c>
      <c r="M28" s="76" t="s">
        <v>247</v>
      </c>
      <c r="N28" s="76" t="s">
        <v>1659</v>
      </c>
      <c r="O28" s="76">
        <v>40905</v>
      </c>
      <c r="P28" s="104" t="s">
        <v>507</v>
      </c>
      <c r="Q28" s="105"/>
      <c r="R28" s="76"/>
      <c r="S28" s="76"/>
      <c r="T28" s="76"/>
      <c r="U28" s="76"/>
      <c r="V28" s="21"/>
      <c r="W28" s="76"/>
      <c r="X28" s="76"/>
      <c r="Y28" s="76"/>
    </row>
    <row r="29" spans="1:25" s="79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1577</v>
      </c>
      <c r="F29" s="76" t="s">
        <v>1578</v>
      </c>
      <c r="G29" s="76" t="s">
        <v>209</v>
      </c>
      <c r="H29" s="76" t="s">
        <v>452</v>
      </c>
      <c r="I29" s="76">
        <v>40921</v>
      </c>
      <c r="J29" s="21" t="s">
        <v>1660</v>
      </c>
      <c r="K29" s="21" t="s">
        <v>95</v>
      </c>
      <c r="L29" s="76" t="s">
        <v>1661</v>
      </c>
      <c r="M29" s="76" t="s">
        <v>400</v>
      </c>
      <c r="N29" s="76" t="s">
        <v>1662</v>
      </c>
      <c r="O29" s="76">
        <v>40924</v>
      </c>
      <c r="P29" s="104" t="s">
        <v>507</v>
      </c>
      <c r="Q29" s="105"/>
      <c r="R29" s="76"/>
      <c r="S29" s="76"/>
      <c r="T29" s="76"/>
      <c r="U29" s="76"/>
      <c r="V29" s="21"/>
      <c r="W29" s="76"/>
      <c r="X29" s="76"/>
      <c r="Y29" s="76"/>
    </row>
    <row r="30" spans="1:25" s="79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1577</v>
      </c>
      <c r="F30" s="76" t="s">
        <v>1578</v>
      </c>
      <c r="G30" s="76" t="s">
        <v>210</v>
      </c>
      <c r="H30" s="76" t="s">
        <v>1663</v>
      </c>
      <c r="I30" s="76">
        <v>40912</v>
      </c>
      <c r="J30" s="21" t="s">
        <v>1664</v>
      </c>
      <c r="K30" s="21" t="s">
        <v>97</v>
      </c>
      <c r="L30" s="76" t="s">
        <v>1665</v>
      </c>
      <c r="M30" s="76" t="s">
        <v>254</v>
      </c>
      <c r="N30" s="76" t="s">
        <v>1666</v>
      </c>
      <c r="O30" s="76">
        <v>40913</v>
      </c>
      <c r="P30" s="104" t="s">
        <v>507</v>
      </c>
      <c r="Q30" s="105"/>
      <c r="R30" s="76"/>
      <c r="S30" s="76"/>
      <c r="T30" s="76"/>
      <c r="U30" s="76"/>
      <c r="V30" s="21"/>
      <c r="W30" s="76"/>
      <c r="X30" s="76"/>
      <c r="Y30" s="76"/>
    </row>
    <row r="31" spans="1:25" s="79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1577</v>
      </c>
      <c r="F31" s="76" t="s">
        <v>1578</v>
      </c>
      <c r="G31" s="76" t="s">
        <v>211</v>
      </c>
      <c r="H31" s="76" t="s">
        <v>453</v>
      </c>
      <c r="I31" s="76">
        <v>40933</v>
      </c>
      <c r="J31" s="21" t="s">
        <v>1667</v>
      </c>
      <c r="K31" s="21" t="s">
        <v>1668</v>
      </c>
      <c r="L31" s="76" t="s">
        <v>1669</v>
      </c>
      <c r="M31" s="76" t="s">
        <v>401</v>
      </c>
      <c r="N31" s="76" t="s">
        <v>1670</v>
      </c>
      <c r="O31" s="76">
        <v>40932</v>
      </c>
      <c r="P31" s="104" t="s">
        <v>507</v>
      </c>
      <c r="Q31" s="105"/>
      <c r="R31" s="76"/>
      <c r="S31" s="76"/>
      <c r="T31" s="76"/>
      <c r="U31" s="76"/>
      <c r="V31" s="21"/>
      <c r="W31" s="76"/>
      <c r="X31" s="76"/>
      <c r="Y31" s="76"/>
    </row>
    <row r="32" spans="1:25" s="79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1577</v>
      </c>
      <c r="F32" s="76" t="s">
        <v>1578</v>
      </c>
      <c r="G32" s="76" t="s">
        <v>222</v>
      </c>
      <c r="H32" s="76" t="s">
        <v>460</v>
      </c>
      <c r="I32" s="76">
        <v>40996</v>
      </c>
      <c r="J32" s="21" t="s">
        <v>1671</v>
      </c>
      <c r="K32" s="21" t="s">
        <v>117</v>
      </c>
      <c r="L32" s="76" t="s">
        <v>1672</v>
      </c>
      <c r="M32" s="76" t="s">
        <v>2578</v>
      </c>
      <c r="N32" s="76" t="s">
        <v>1598</v>
      </c>
      <c r="O32" s="76">
        <v>40998</v>
      </c>
      <c r="P32" s="104" t="s">
        <v>507</v>
      </c>
      <c r="Q32" s="105"/>
      <c r="R32" s="76"/>
      <c r="S32" s="76"/>
      <c r="T32" s="76"/>
      <c r="U32" s="76"/>
      <c r="V32" s="76"/>
      <c r="W32" s="76"/>
      <c r="X32" s="76"/>
      <c r="Y32" s="76"/>
    </row>
    <row r="33" spans="1:25" s="79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1577</v>
      </c>
      <c r="F33" s="76" t="s">
        <v>1578</v>
      </c>
      <c r="G33" s="76" t="s">
        <v>213</v>
      </c>
      <c r="H33" s="76" t="s">
        <v>455</v>
      </c>
      <c r="I33" s="76">
        <v>40919</v>
      </c>
      <c r="J33" s="21" t="s">
        <v>1673</v>
      </c>
      <c r="K33" s="21" t="s">
        <v>102</v>
      </c>
      <c r="L33" s="76" t="s">
        <v>1674</v>
      </c>
      <c r="M33" s="76" t="s">
        <v>244</v>
      </c>
      <c r="N33" s="76" t="s">
        <v>1608</v>
      </c>
      <c r="O33" s="76">
        <v>40919</v>
      </c>
      <c r="P33" s="104" t="s">
        <v>507</v>
      </c>
      <c r="Q33" s="105"/>
      <c r="R33" s="76"/>
      <c r="S33" s="76"/>
      <c r="T33" s="76"/>
      <c r="U33" s="76"/>
      <c r="V33" s="21"/>
      <c r="W33" s="76"/>
      <c r="X33" s="76"/>
      <c r="Y33" s="76"/>
    </row>
    <row r="34" spans="1:25" s="79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1577</v>
      </c>
      <c r="F34" s="76" t="s">
        <v>1578</v>
      </c>
      <c r="G34" s="76" t="s">
        <v>214</v>
      </c>
      <c r="H34" s="76" t="s">
        <v>456</v>
      </c>
      <c r="I34" s="76">
        <v>40918</v>
      </c>
      <c r="J34" s="21" t="s">
        <v>1675</v>
      </c>
      <c r="K34" s="21" t="s">
        <v>104</v>
      </c>
      <c r="L34" s="76" t="s">
        <v>1676</v>
      </c>
      <c r="M34" s="76" t="s">
        <v>239</v>
      </c>
      <c r="N34" s="76" t="s">
        <v>1608</v>
      </c>
      <c r="O34" s="76">
        <v>40918</v>
      </c>
      <c r="P34" s="104" t="s">
        <v>507</v>
      </c>
      <c r="Q34" s="105"/>
      <c r="R34" s="76"/>
      <c r="S34" s="76"/>
      <c r="T34" s="76"/>
      <c r="U34" s="76"/>
      <c r="V34" s="21"/>
      <c r="W34" s="76"/>
      <c r="X34" s="76"/>
      <c r="Y34" s="76"/>
    </row>
    <row r="35" spans="1:25" s="79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1577</v>
      </c>
      <c r="F35" s="76" t="s">
        <v>1578</v>
      </c>
      <c r="G35" s="76" t="s">
        <v>215</v>
      </c>
      <c r="H35" s="76" t="s">
        <v>457</v>
      </c>
      <c r="I35" s="76">
        <v>40931</v>
      </c>
      <c r="J35" s="21" t="s">
        <v>1677</v>
      </c>
      <c r="K35" s="21" t="s">
        <v>1678</v>
      </c>
      <c r="L35" s="76" t="s">
        <v>1679</v>
      </c>
      <c r="M35" s="76" t="s">
        <v>237</v>
      </c>
      <c r="N35" s="76" t="s">
        <v>1659</v>
      </c>
      <c r="O35" s="76">
        <v>40934</v>
      </c>
      <c r="P35" s="104" t="s">
        <v>507</v>
      </c>
      <c r="Q35" s="105"/>
      <c r="R35" s="76"/>
      <c r="S35" s="76"/>
      <c r="T35" s="76"/>
      <c r="U35" s="76"/>
      <c r="V35" s="21"/>
      <c r="W35" s="76"/>
      <c r="X35" s="76"/>
      <c r="Y35" s="76"/>
    </row>
    <row r="36" spans="1:25" s="79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1577</v>
      </c>
      <c r="F36" s="76" t="s">
        <v>1578</v>
      </c>
      <c r="G36" s="76" t="s">
        <v>216</v>
      </c>
      <c r="H36" s="76" t="s">
        <v>1680</v>
      </c>
      <c r="I36" s="76">
        <v>40921</v>
      </c>
      <c r="J36" s="21" t="s">
        <v>1681</v>
      </c>
      <c r="K36" s="21" t="s">
        <v>683</v>
      </c>
      <c r="L36" s="76" t="s">
        <v>1682</v>
      </c>
      <c r="M36" s="76" t="s">
        <v>402</v>
      </c>
      <c r="N36" s="76" t="s">
        <v>1683</v>
      </c>
      <c r="O36" s="76">
        <v>40921</v>
      </c>
      <c r="P36" s="104" t="s">
        <v>507</v>
      </c>
      <c r="Q36" s="105"/>
      <c r="R36" s="76"/>
      <c r="S36" s="76"/>
      <c r="T36" s="76"/>
      <c r="U36" s="76"/>
      <c r="V36" s="21"/>
      <c r="W36" s="76"/>
      <c r="X36" s="76"/>
      <c r="Y36" s="76"/>
    </row>
    <row r="37" spans="1:25" s="79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1577</v>
      </c>
      <c r="F37" s="76" t="s">
        <v>1578</v>
      </c>
      <c r="G37" s="76" t="s">
        <v>217</v>
      </c>
      <c r="H37" s="76" t="s">
        <v>1684</v>
      </c>
      <c r="I37" s="76">
        <v>40920</v>
      </c>
      <c r="J37" s="21" t="s">
        <v>1685</v>
      </c>
      <c r="K37" s="21" t="s">
        <v>108</v>
      </c>
      <c r="L37" s="76" t="s">
        <v>1686</v>
      </c>
      <c r="M37" s="76" t="s">
        <v>403</v>
      </c>
      <c r="N37" s="76" t="s">
        <v>700</v>
      </c>
      <c r="O37" s="76">
        <v>40921</v>
      </c>
      <c r="P37" s="104" t="s">
        <v>507</v>
      </c>
      <c r="Q37" s="105"/>
      <c r="R37" s="76"/>
      <c r="S37" s="76"/>
      <c r="T37" s="76"/>
      <c r="U37" s="76"/>
      <c r="V37" s="21"/>
      <c r="W37" s="76"/>
      <c r="X37" s="76"/>
      <c r="Y37" s="76"/>
    </row>
    <row r="38" spans="1:25" s="79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1577</v>
      </c>
      <c r="F38" s="76" t="s">
        <v>1578</v>
      </c>
      <c r="G38" s="76" t="s">
        <v>218</v>
      </c>
      <c r="H38" s="76" t="s">
        <v>458</v>
      </c>
      <c r="I38" s="76">
        <v>40942</v>
      </c>
      <c r="J38" s="21" t="s">
        <v>1687</v>
      </c>
      <c r="K38" s="21" t="s">
        <v>110</v>
      </c>
      <c r="L38" s="76" t="s">
        <v>1688</v>
      </c>
      <c r="M38" s="76" t="s">
        <v>1689</v>
      </c>
      <c r="N38" s="76" t="s">
        <v>1585</v>
      </c>
      <c r="O38" s="76">
        <v>40946</v>
      </c>
      <c r="P38" s="104" t="s">
        <v>507</v>
      </c>
      <c r="Q38" s="105"/>
      <c r="R38" s="76"/>
      <c r="S38" s="76"/>
      <c r="T38" s="76"/>
      <c r="U38" s="76"/>
      <c r="V38" s="21"/>
      <c r="W38" s="76"/>
      <c r="X38" s="76"/>
      <c r="Y38" s="76"/>
    </row>
    <row r="39" spans="1:25" s="79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1577</v>
      </c>
      <c r="F39" s="76" t="s">
        <v>1578</v>
      </c>
      <c r="G39" s="76" t="s">
        <v>219</v>
      </c>
      <c r="H39" s="76" t="s">
        <v>1690</v>
      </c>
      <c r="I39" s="76">
        <v>40934</v>
      </c>
      <c r="J39" s="21" t="s">
        <v>1691</v>
      </c>
      <c r="K39" s="21" t="s">
        <v>1692</v>
      </c>
      <c r="L39" s="76" t="s">
        <v>1693</v>
      </c>
      <c r="M39" s="76" t="s">
        <v>404</v>
      </c>
      <c r="N39" s="76" t="s">
        <v>1598</v>
      </c>
      <c r="O39" s="76">
        <v>40935</v>
      </c>
      <c r="P39" s="104" t="s">
        <v>507</v>
      </c>
      <c r="Q39" s="105"/>
      <c r="R39" s="76"/>
      <c r="S39" s="76"/>
      <c r="T39" s="76"/>
      <c r="U39" s="76"/>
      <c r="V39" s="21"/>
      <c r="W39" s="76"/>
      <c r="X39" s="76"/>
      <c r="Y39" s="76"/>
    </row>
    <row r="40" spans="1:25" s="79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1577</v>
      </c>
      <c r="F40" s="76" t="s">
        <v>1578</v>
      </c>
      <c r="G40" s="76" t="s">
        <v>220</v>
      </c>
      <c r="H40" s="76" t="s">
        <v>1694</v>
      </c>
      <c r="I40" s="76">
        <v>40913</v>
      </c>
      <c r="J40" s="21" t="s">
        <v>1695</v>
      </c>
      <c r="K40" s="21" t="s">
        <v>113</v>
      </c>
      <c r="L40" s="76" t="s">
        <v>1696</v>
      </c>
      <c r="M40" s="76" t="s">
        <v>261</v>
      </c>
      <c r="N40" s="76" t="s">
        <v>1697</v>
      </c>
      <c r="O40" s="76">
        <v>40910</v>
      </c>
      <c r="P40" s="104" t="s">
        <v>507</v>
      </c>
      <c r="Q40" s="105"/>
      <c r="R40" s="76"/>
      <c r="S40" s="76"/>
      <c r="T40" s="76"/>
      <c r="U40" s="76"/>
      <c r="V40" s="21"/>
      <c r="W40" s="76"/>
      <c r="X40" s="76"/>
      <c r="Y40" s="76"/>
    </row>
    <row r="41" spans="1:25" s="79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1577</v>
      </c>
      <c r="F41" s="76" t="s">
        <v>1578</v>
      </c>
      <c r="G41" s="76" t="s">
        <v>221</v>
      </c>
      <c r="H41" s="76" t="s">
        <v>459</v>
      </c>
      <c r="I41" s="76">
        <v>40904</v>
      </c>
      <c r="J41" s="21" t="s">
        <v>1698</v>
      </c>
      <c r="K41" s="21" t="s">
        <v>115</v>
      </c>
      <c r="L41" s="76" t="s">
        <v>1699</v>
      </c>
      <c r="M41" s="76" t="s">
        <v>228</v>
      </c>
      <c r="N41" s="76" t="s">
        <v>1700</v>
      </c>
      <c r="O41" s="76">
        <v>40905</v>
      </c>
      <c r="P41" s="104" t="s">
        <v>507</v>
      </c>
      <c r="Q41" s="105"/>
      <c r="R41" s="76"/>
      <c r="S41" s="76"/>
      <c r="T41" s="76"/>
      <c r="U41" s="76"/>
      <c r="V41" s="21"/>
      <c r="W41" s="76"/>
      <c r="X41" s="76"/>
      <c r="Y41" s="76"/>
    </row>
    <row r="42" spans="1:25" s="79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1577</v>
      </c>
      <c r="F42" s="76" t="s">
        <v>1587</v>
      </c>
      <c r="G42" s="76" t="s">
        <v>192</v>
      </c>
      <c r="H42" s="76" t="s">
        <v>437</v>
      </c>
      <c r="I42" s="76">
        <v>40962</v>
      </c>
      <c r="J42" s="21" t="s">
        <v>1701</v>
      </c>
      <c r="K42" s="21" t="s">
        <v>61</v>
      </c>
      <c r="L42" s="76" t="s">
        <v>1702</v>
      </c>
      <c r="M42" s="76" t="s">
        <v>1703</v>
      </c>
      <c r="N42" s="76" t="s">
        <v>1704</v>
      </c>
      <c r="O42" s="76">
        <v>40973</v>
      </c>
      <c r="P42" s="21" t="s">
        <v>691</v>
      </c>
      <c r="Q42" s="105"/>
      <c r="R42" s="76"/>
      <c r="S42" s="76"/>
      <c r="T42" s="76"/>
      <c r="U42" s="76"/>
      <c r="V42" s="21"/>
      <c r="W42" s="76"/>
      <c r="X42" s="76"/>
      <c r="Y42" s="76"/>
    </row>
    <row r="43" spans="1:25" s="79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1577</v>
      </c>
      <c r="F43" s="76" t="s">
        <v>1578</v>
      </c>
      <c r="G43" s="76" t="s">
        <v>183</v>
      </c>
      <c r="H43" s="76" t="s">
        <v>431</v>
      </c>
      <c r="I43" s="76">
        <v>40904</v>
      </c>
      <c r="J43" s="21" t="s">
        <v>1705</v>
      </c>
      <c r="K43" s="21" t="s">
        <v>44</v>
      </c>
      <c r="L43" s="76" t="s">
        <v>1706</v>
      </c>
      <c r="M43" s="76" t="s">
        <v>268</v>
      </c>
      <c r="N43" s="76" t="s">
        <v>1640</v>
      </c>
      <c r="O43" s="76">
        <v>40905</v>
      </c>
      <c r="P43" s="104" t="s">
        <v>507</v>
      </c>
      <c r="Q43" s="105"/>
      <c r="R43" s="76"/>
      <c r="S43" s="76"/>
      <c r="T43" s="76"/>
      <c r="U43" s="76"/>
      <c r="V43" s="21"/>
      <c r="W43" s="76"/>
      <c r="X43" s="76"/>
      <c r="Y43" s="76"/>
    </row>
    <row r="44" spans="1:25" s="79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1577</v>
      </c>
      <c r="F44" s="76" t="s">
        <v>1578</v>
      </c>
      <c r="G44" s="76" t="s">
        <v>184</v>
      </c>
      <c r="H44" s="76" t="s">
        <v>432</v>
      </c>
      <c r="I44" s="76">
        <v>40904</v>
      </c>
      <c r="J44" s="21" t="s">
        <v>1707</v>
      </c>
      <c r="K44" s="21" t="s">
        <v>46</v>
      </c>
      <c r="L44" s="76" t="s">
        <v>1708</v>
      </c>
      <c r="M44" s="76" t="s">
        <v>233</v>
      </c>
      <c r="N44" s="76" t="s">
        <v>1709</v>
      </c>
      <c r="O44" s="76">
        <v>40905</v>
      </c>
      <c r="P44" s="104" t="s">
        <v>507</v>
      </c>
      <c r="Q44" s="105"/>
      <c r="R44" s="76"/>
      <c r="S44" s="76"/>
      <c r="T44" s="76"/>
      <c r="U44" s="76"/>
      <c r="V44" s="21"/>
      <c r="W44" s="76"/>
      <c r="X44" s="76"/>
      <c r="Y44" s="76"/>
    </row>
    <row r="45" spans="1:25" s="79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1577</v>
      </c>
      <c r="F45" s="76" t="s">
        <v>1578</v>
      </c>
      <c r="G45" s="76" t="s">
        <v>185</v>
      </c>
      <c r="H45" s="76" t="s">
        <v>2375</v>
      </c>
      <c r="I45" s="76">
        <v>40989</v>
      </c>
      <c r="J45" s="21" t="s">
        <v>1710</v>
      </c>
      <c r="K45" s="21" t="s">
        <v>48</v>
      </c>
      <c r="L45" s="76" t="s">
        <v>1711</v>
      </c>
      <c r="M45" s="76" t="s">
        <v>2537</v>
      </c>
      <c r="N45" s="76" t="s">
        <v>2538</v>
      </c>
      <c r="O45" s="76">
        <v>40989</v>
      </c>
      <c r="P45" s="76" t="s">
        <v>698</v>
      </c>
      <c r="Q45" s="105"/>
      <c r="R45" s="76"/>
      <c r="S45" s="76"/>
      <c r="T45" s="76"/>
      <c r="U45" s="76"/>
      <c r="V45" s="76"/>
      <c r="W45" s="76"/>
      <c r="X45" s="76"/>
      <c r="Y45" s="76"/>
    </row>
    <row r="46" spans="1:25" s="79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1577</v>
      </c>
      <c r="F46" s="76" t="s">
        <v>1578</v>
      </c>
      <c r="G46" s="76" t="s">
        <v>186</v>
      </c>
      <c r="H46" s="76" t="s">
        <v>433</v>
      </c>
      <c r="I46" s="76">
        <v>40935</v>
      </c>
      <c r="J46" s="21" t="s">
        <v>1712</v>
      </c>
      <c r="K46" s="21" t="s">
        <v>50</v>
      </c>
      <c r="L46" s="76" t="s">
        <v>1712</v>
      </c>
      <c r="M46" s="76" t="s">
        <v>394</v>
      </c>
      <c r="N46" s="76" t="s">
        <v>1598</v>
      </c>
      <c r="O46" s="76">
        <v>40938</v>
      </c>
      <c r="P46" s="104" t="s">
        <v>507</v>
      </c>
      <c r="Q46" s="105"/>
      <c r="R46" s="76"/>
      <c r="S46" s="76"/>
      <c r="T46" s="76"/>
      <c r="U46" s="76"/>
      <c r="V46" s="21"/>
      <c r="W46" s="76"/>
      <c r="X46" s="76"/>
      <c r="Y46" s="76"/>
    </row>
    <row r="47" spans="1:25" s="79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1586</v>
      </c>
      <c r="F47" s="76" t="s">
        <v>1578</v>
      </c>
      <c r="G47" s="76" t="s">
        <v>187</v>
      </c>
      <c r="H47" s="105" t="s">
        <v>507</v>
      </c>
      <c r="I47" s="105" t="s">
        <v>507</v>
      </c>
      <c r="J47" s="21" t="s">
        <v>1713</v>
      </c>
      <c r="K47" s="21" t="s">
        <v>52</v>
      </c>
      <c r="L47" s="76" t="s">
        <v>1714</v>
      </c>
      <c r="M47" s="105" t="s">
        <v>507</v>
      </c>
      <c r="N47" s="105" t="s">
        <v>507</v>
      </c>
      <c r="O47" s="105" t="s">
        <v>507</v>
      </c>
      <c r="P47" s="76" t="s">
        <v>692</v>
      </c>
      <c r="Q47" s="105"/>
      <c r="R47" s="76"/>
      <c r="S47" s="76"/>
      <c r="T47" s="76"/>
      <c r="U47" s="76"/>
      <c r="V47" s="76"/>
      <c r="W47" s="76"/>
      <c r="X47" s="76"/>
      <c r="Y47" s="76"/>
    </row>
    <row r="48" spans="1:25" s="79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1577</v>
      </c>
      <c r="F48" s="76" t="s">
        <v>1578</v>
      </c>
      <c r="G48" s="76" t="s">
        <v>188</v>
      </c>
      <c r="H48" s="76" t="s">
        <v>434</v>
      </c>
      <c r="I48" s="76">
        <v>40927</v>
      </c>
      <c r="J48" s="21" t="s">
        <v>1715</v>
      </c>
      <c r="K48" s="21" t="s">
        <v>1716</v>
      </c>
      <c r="L48" s="76" t="s">
        <v>1717</v>
      </c>
      <c r="M48" s="76" t="s">
        <v>230</v>
      </c>
      <c r="N48" s="76" t="s">
        <v>1659</v>
      </c>
      <c r="O48" s="76">
        <v>40927</v>
      </c>
      <c r="P48" s="104" t="s">
        <v>507</v>
      </c>
      <c r="Q48" s="105"/>
      <c r="R48" s="76"/>
      <c r="S48" s="76"/>
      <c r="T48" s="76"/>
      <c r="U48" s="76"/>
      <c r="V48" s="21"/>
      <c r="W48" s="76"/>
      <c r="X48" s="76"/>
      <c r="Y48" s="76"/>
    </row>
    <row r="49" spans="1:25" s="79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1577</v>
      </c>
      <c r="F49" s="76" t="s">
        <v>1578</v>
      </c>
      <c r="G49" s="76" t="s">
        <v>189</v>
      </c>
      <c r="H49" s="76" t="s">
        <v>435</v>
      </c>
      <c r="I49" s="76">
        <v>40931</v>
      </c>
      <c r="J49" s="21" t="s">
        <v>1718</v>
      </c>
      <c r="K49" s="21" t="s">
        <v>55</v>
      </c>
      <c r="L49" s="76" t="s">
        <v>1719</v>
      </c>
      <c r="M49" s="76" t="s">
        <v>229</v>
      </c>
      <c r="N49" s="76" t="s">
        <v>1709</v>
      </c>
      <c r="O49" s="76">
        <v>40932</v>
      </c>
      <c r="P49" s="104" t="s">
        <v>507</v>
      </c>
      <c r="Q49" s="105"/>
      <c r="R49" s="76"/>
      <c r="S49" s="76"/>
      <c r="T49" s="76"/>
      <c r="U49" s="76"/>
      <c r="V49" s="21"/>
      <c r="W49" s="76"/>
      <c r="X49" s="76"/>
      <c r="Y49" s="76"/>
    </row>
    <row r="50" spans="1:25" s="79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1586</v>
      </c>
      <c r="F50" s="76" t="s">
        <v>1578</v>
      </c>
      <c r="G50" s="76" t="s">
        <v>190</v>
      </c>
      <c r="H50" s="105" t="s">
        <v>507</v>
      </c>
      <c r="I50" s="105" t="s">
        <v>507</v>
      </c>
      <c r="J50" s="21" t="s">
        <v>1720</v>
      </c>
      <c r="K50" s="21" t="s">
        <v>57</v>
      </c>
      <c r="L50" s="76" t="s">
        <v>1721</v>
      </c>
      <c r="M50" s="105" t="s">
        <v>507</v>
      </c>
      <c r="N50" s="105" t="s">
        <v>507</v>
      </c>
      <c r="O50" s="105" t="s">
        <v>507</v>
      </c>
      <c r="P50" s="76" t="s">
        <v>697</v>
      </c>
      <c r="Q50" s="105"/>
      <c r="R50" s="76"/>
      <c r="S50" s="76"/>
      <c r="T50" s="76"/>
      <c r="U50" s="76"/>
      <c r="V50" s="76"/>
      <c r="W50" s="76"/>
      <c r="X50" s="76"/>
      <c r="Y50" s="76"/>
    </row>
    <row r="51" spans="1:25" s="79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1577</v>
      </c>
      <c r="F51" s="76" t="s">
        <v>1578</v>
      </c>
      <c r="G51" s="76" t="s">
        <v>191</v>
      </c>
      <c r="H51" s="76" t="s">
        <v>436</v>
      </c>
      <c r="I51" s="76">
        <v>40931</v>
      </c>
      <c r="J51" s="21" t="s">
        <v>1722</v>
      </c>
      <c r="K51" s="21" t="s">
        <v>59</v>
      </c>
      <c r="L51" s="76" t="s">
        <v>1723</v>
      </c>
      <c r="M51" s="76" t="s">
        <v>395</v>
      </c>
      <c r="N51" s="76" t="s">
        <v>1640</v>
      </c>
      <c r="O51" s="76">
        <v>40932</v>
      </c>
      <c r="P51" s="104" t="s">
        <v>507</v>
      </c>
      <c r="Q51" s="105"/>
      <c r="R51" s="76"/>
      <c r="S51" s="76"/>
      <c r="T51" s="76"/>
      <c r="U51" s="76"/>
      <c r="V51" s="21"/>
      <c r="W51" s="76"/>
      <c r="X51" s="76"/>
      <c r="Y51" s="76"/>
    </row>
    <row r="52" spans="1:25" s="79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1577</v>
      </c>
      <c r="F52" s="76" t="s">
        <v>1578</v>
      </c>
      <c r="G52" s="76" t="s">
        <v>202</v>
      </c>
      <c r="H52" s="76" t="s">
        <v>446</v>
      </c>
      <c r="I52" s="76">
        <v>40920</v>
      </c>
      <c r="J52" s="21" t="s">
        <v>1724</v>
      </c>
      <c r="K52" s="21" t="s">
        <v>81</v>
      </c>
      <c r="L52" s="76" t="s">
        <v>1725</v>
      </c>
      <c r="M52" s="76" t="s">
        <v>256</v>
      </c>
      <c r="N52" s="76" t="s">
        <v>1598</v>
      </c>
      <c r="O52" s="76">
        <v>40919</v>
      </c>
      <c r="P52" s="104" t="s">
        <v>507</v>
      </c>
      <c r="Q52" s="105"/>
      <c r="R52" s="76"/>
      <c r="S52" s="76"/>
      <c r="T52" s="76"/>
      <c r="U52" s="76"/>
      <c r="V52" s="21"/>
      <c r="W52" s="76"/>
      <c r="X52" s="76"/>
      <c r="Y52" s="76"/>
    </row>
    <row r="53" spans="1:25" s="79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1577</v>
      </c>
      <c r="F53" s="76" t="s">
        <v>1578</v>
      </c>
      <c r="G53" s="76" t="s">
        <v>193</v>
      </c>
      <c r="H53" s="76" t="s">
        <v>438</v>
      </c>
      <c r="I53" s="76">
        <v>40934</v>
      </c>
      <c r="J53" s="21" t="s">
        <v>1726</v>
      </c>
      <c r="K53" s="21" t="s">
        <v>63</v>
      </c>
      <c r="L53" s="76" t="s">
        <v>1727</v>
      </c>
      <c r="M53" s="76" t="s">
        <v>396</v>
      </c>
      <c r="N53" s="76" t="s">
        <v>1595</v>
      </c>
      <c r="O53" s="76">
        <v>40934</v>
      </c>
      <c r="P53" s="104" t="s">
        <v>507</v>
      </c>
      <c r="Q53" s="105"/>
      <c r="R53" s="76"/>
      <c r="S53" s="76"/>
      <c r="T53" s="76"/>
      <c r="U53" s="76"/>
      <c r="V53" s="21"/>
      <c r="W53" s="76"/>
      <c r="X53" s="76"/>
      <c r="Y53" s="76"/>
    </row>
    <row r="54" spans="1:25" s="79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1577</v>
      </c>
      <c r="F54" s="76" t="s">
        <v>1578</v>
      </c>
      <c r="G54" s="76" t="s">
        <v>195</v>
      </c>
      <c r="H54" s="76" t="s">
        <v>440</v>
      </c>
      <c r="I54" s="76">
        <v>40917</v>
      </c>
      <c r="J54" s="21" t="s">
        <v>1728</v>
      </c>
      <c r="K54" s="21" t="s">
        <v>67</v>
      </c>
      <c r="L54" s="76" t="s">
        <v>1729</v>
      </c>
      <c r="M54" s="76" t="s">
        <v>397</v>
      </c>
      <c r="N54" s="76" t="s">
        <v>1730</v>
      </c>
      <c r="O54" s="76">
        <v>40920</v>
      </c>
      <c r="P54" s="104" t="s">
        <v>507</v>
      </c>
      <c r="Q54" s="105"/>
      <c r="R54" s="76"/>
      <c r="S54" s="76"/>
      <c r="T54" s="76"/>
      <c r="U54" s="76"/>
      <c r="V54" s="21"/>
      <c r="W54" s="76"/>
      <c r="X54" s="76"/>
      <c r="Y54" s="76"/>
    </row>
    <row r="55" spans="1:25" s="79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1577</v>
      </c>
      <c r="F55" s="76" t="s">
        <v>1578</v>
      </c>
      <c r="G55" s="76" t="s">
        <v>196</v>
      </c>
      <c r="H55" s="76" t="s">
        <v>441</v>
      </c>
      <c r="I55" s="76">
        <v>40917</v>
      </c>
      <c r="J55" s="21" t="s">
        <v>1731</v>
      </c>
      <c r="K55" s="21" t="s">
        <v>69</v>
      </c>
      <c r="L55" s="76" t="s">
        <v>1732</v>
      </c>
      <c r="M55" s="76" t="s">
        <v>258</v>
      </c>
      <c r="N55" s="76" t="s">
        <v>1733</v>
      </c>
      <c r="O55" s="76">
        <v>40918</v>
      </c>
      <c r="P55" s="104" t="s">
        <v>507</v>
      </c>
      <c r="Q55" s="105"/>
      <c r="R55" s="76"/>
      <c r="S55" s="76"/>
      <c r="T55" s="76"/>
      <c r="U55" s="76"/>
      <c r="V55" s="21"/>
      <c r="W55" s="76"/>
      <c r="X55" s="76"/>
      <c r="Y55" s="76"/>
    </row>
    <row r="56" spans="1:25" s="79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1586</v>
      </c>
      <c r="F56" s="76" t="s">
        <v>1578</v>
      </c>
      <c r="G56" s="76" t="s">
        <v>197</v>
      </c>
      <c r="H56" s="105" t="s">
        <v>507</v>
      </c>
      <c r="I56" s="105" t="s">
        <v>507</v>
      </c>
      <c r="J56" s="21" t="s">
        <v>1735</v>
      </c>
      <c r="K56" s="21" t="s">
        <v>71</v>
      </c>
      <c r="L56" s="76" t="s">
        <v>1736</v>
      </c>
      <c r="M56" s="105" t="s">
        <v>507</v>
      </c>
      <c r="N56" s="105" t="s">
        <v>507</v>
      </c>
      <c r="O56" s="105" t="s">
        <v>507</v>
      </c>
      <c r="P56" s="76" t="s">
        <v>698</v>
      </c>
      <c r="Q56" s="105"/>
      <c r="R56" s="76"/>
      <c r="S56" s="76"/>
      <c r="T56" s="76"/>
      <c r="U56" s="76"/>
      <c r="V56" s="76"/>
      <c r="W56" s="76"/>
      <c r="X56" s="76"/>
      <c r="Y56" s="76"/>
    </row>
    <row r="57" spans="1:25" s="79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1577</v>
      </c>
      <c r="F57" s="76" t="s">
        <v>1578</v>
      </c>
      <c r="G57" s="76" t="s">
        <v>198</v>
      </c>
      <c r="H57" s="76" t="s">
        <v>442</v>
      </c>
      <c r="I57" s="76">
        <v>40932</v>
      </c>
      <c r="J57" s="21" t="s">
        <v>1737</v>
      </c>
      <c r="K57" s="21" t="s">
        <v>73</v>
      </c>
      <c r="L57" s="76" t="s">
        <v>1738</v>
      </c>
      <c r="M57" s="76" t="s">
        <v>242</v>
      </c>
      <c r="N57" s="76" t="s">
        <v>1640</v>
      </c>
      <c r="O57" s="76">
        <v>40934</v>
      </c>
      <c r="P57" s="104" t="s">
        <v>507</v>
      </c>
      <c r="Q57" s="105"/>
      <c r="R57" s="76"/>
      <c r="S57" s="76"/>
      <c r="T57" s="76"/>
      <c r="U57" s="76"/>
      <c r="V57" s="21"/>
      <c r="W57" s="76"/>
      <c r="X57" s="76"/>
      <c r="Y57" s="76"/>
    </row>
    <row r="58" spans="1:25" s="79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1577</v>
      </c>
      <c r="F58" s="76" t="s">
        <v>1578</v>
      </c>
      <c r="G58" s="76" t="s">
        <v>199</v>
      </c>
      <c r="H58" s="76" t="s">
        <v>443</v>
      </c>
      <c r="I58" s="76">
        <v>40920</v>
      </c>
      <c r="J58" s="21" t="s">
        <v>1739</v>
      </c>
      <c r="K58" s="21" t="s">
        <v>75</v>
      </c>
      <c r="L58" s="76" t="s">
        <v>1740</v>
      </c>
      <c r="M58" s="76" t="s">
        <v>225</v>
      </c>
      <c r="N58" s="76" t="s">
        <v>1741</v>
      </c>
      <c r="O58" s="76">
        <v>40921</v>
      </c>
      <c r="P58" s="104" t="s">
        <v>507</v>
      </c>
      <c r="Q58" s="105"/>
      <c r="R58" s="76"/>
      <c r="S58" s="76"/>
      <c r="T58" s="76"/>
      <c r="U58" s="76"/>
      <c r="V58" s="21"/>
      <c r="W58" s="76"/>
      <c r="X58" s="76"/>
      <c r="Y58" s="76"/>
    </row>
    <row r="59" spans="1:25" s="79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1577</v>
      </c>
      <c r="F59" s="76" t="s">
        <v>1587</v>
      </c>
      <c r="G59" s="76" t="s">
        <v>200</v>
      </c>
      <c r="H59" s="76" t="s">
        <v>444</v>
      </c>
      <c r="I59" s="76">
        <v>40970</v>
      </c>
      <c r="J59" s="21" t="s">
        <v>1742</v>
      </c>
      <c r="K59" s="21" t="s">
        <v>77</v>
      </c>
      <c r="L59" s="76" t="s">
        <v>1743</v>
      </c>
      <c r="M59" s="76" t="s">
        <v>1744</v>
      </c>
      <c r="N59" s="76" t="s">
        <v>1745</v>
      </c>
      <c r="O59" s="76">
        <v>40976</v>
      </c>
      <c r="P59" s="104" t="s">
        <v>507</v>
      </c>
      <c r="Q59" s="105"/>
      <c r="R59" s="76"/>
      <c r="S59" s="76"/>
      <c r="T59" s="76"/>
      <c r="U59" s="76"/>
      <c r="V59" s="21"/>
      <c r="W59" s="76"/>
      <c r="X59" s="76"/>
      <c r="Y59" s="76"/>
    </row>
    <row r="60" spans="1:25" s="79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1577</v>
      </c>
      <c r="F60" s="76" t="s">
        <v>1578</v>
      </c>
      <c r="G60" s="76" t="s">
        <v>201</v>
      </c>
      <c r="H60" s="76" t="s">
        <v>445</v>
      </c>
      <c r="I60" s="76">
        <v>40917</v>
      </c>
      <c r="J60" s="21" t="s">
        <v>1746</v>
      </c>
      <c r="K60" s="21" t="s">
        <v>79</v>
      </c>
      <c r="L60" s="76" t="s">
        <v>1747</v>
      </c>
      <c r="M60" s="76" t="s">
        <v>251</v>
      </c>
      <c r="N60" s="76" t="s">
        <v>1748</v>
      </c>
      <c r="O60" s="76">
        <v>40919</v>
      </c>
      <c r="P60" s="104" t="s">
        <v>507</v>
      </c>
      <c r="Q60" s="105"/>
      <c r="R60" s="76"/>
      <c r="S60" s="76"/>
      <c r="T60" s="76"/>
      <c r="U60" s="76"/>
      <c r="V60" s="21"/>
      <c r="W60" s="76"/>
      <c r="X60" s="76"/>
      <c r="Y60" s="76"/>
    </row>
    <row r="61" spans="1:25" s="79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1577</v>
      </c>
      <c r="F61" s="76" t="s">
        <v>1578</v>
      </c>
      <c r="G61" s="76" t="s">
        <v>194</v>
      </c>
      <c r="H61" s="76" t="s">
        <v>439</v>
      </c>
      <c r="I61" s="76">
        <v>40917</v>
      </c>
      <c r="J61" s="21" t="s">
        <v>1749</v>
      </c>
      <c r="K61" s="21" t="s">
        <v>65</v>
      </c>
      <c r="L61" s="76" t="s">
        <v>1750</v>
      </c>
      <c r="M61" s="76" t="s">
        <v>252</v>
      </c>
      <c r="N61" s="76" t="s">
        <v>1640</v>
      </c>
      <c r="O61" s="76">
        <v>40918</v>
      </c>
      <c r="P61" s="104" t="s">
        <v>507</v>
      </c>
      <c r="Q61" s="105"/>
      <c r="R61" s="76"/>
      <c r="S61" s="76"/>
      <c r="T61" s="76"/>
      <c r="U61" s="76"/>
      <c r="V61" s="21"/>
      <c r="W61" s="76"/>
      <c r="X61" s="76"/>
      <c r="Y61" s="76"/>
    </row>
    <row r="62" spans="1:25" s="79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1577</v>
      </c>
      <c r="F62" s="76" t="s">
        <v>1578</v>
      </c>
      <c r="G62" s="76" t="s">
        <v>132</v>
      </c>
      <c r="H62" s="76" t="s">
        <v>485</v>
      </c>
      <c r="I62" s="76">
        <v>40935</v>
      </c>
      <c r="J62" s="21" t="s">
        <v>1751</v>
      </c>
      <c r="K62" s="21" t="s">
        <v>1752</v>
      </c>
      <c r="L62" s="76" t="s">
        <v>1753</v>
      </c>
      <c r="M62" s="76" t="s">
        <v>412</v>
      </c>
      <c r="N62" s="76" t="s">
        <v>1754</v>
      </c>
      <c r="O62" s="76">
        <v>40939</v>
      </c>
      <c r="P62" s="104" t="s">
        <v>507</v>
      </c>
      <c r="Q62" s="105"/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1577</v>
      </c>
      <c r="F63" s="76" t="s">
        <v>1578</v>
      </c>
      <c r="G63" s="76" t="s">
        <v>131</v>
      </c>
      <c r="H63" s="76" t="s">
        <v>484</v>
      </c>
      <c r="I63" s="76">
        <v>40920</v>
      </c>
      <c r="J63" s="21" t="s">
        <v>1755</v>
      </c>
      <c r="K63" s="21" t="s">
        <v>363</v>
      </c>
      <c r="L63" s="76" t="s">
        <v>1756</v>
      </c>
      <c r="M63" s="76" t="s">
        <v>411</v>
      </c>
      <c r="N63" s="76" t="s">
        <v>1757</v>
      </c>
      <c r="O63" s="76">
        <v>40920</v>
      </c>
      <c r="P63" s="104" t="s">
        <v>507</v>
      </c>
      <c r="Q63" s="105"/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1577</v>
      </c>
      <c r="F64" s="76" t="s">
        <v>1587</v>
      </c>
      <c r="G64" s="76" t="s">
        <v>130</v>
      </c>
      <c r="H64" s="76" t="s">
        <v>483</v>
      </c>
      <c r="I64" s="76">
        <v>40966</v>
      </c>
      <c r="J64" s="21" t="s">
        <v>1758</v>
      </c>
      <c r="K64" s="21" t="s">
        <v>345</v>
      </c>
      <c r="L64" s="76" t="s">
        <v>1759</v>
      </c>
      <c r="M64" s="76" t="s">
        <v>1760</v>
      </c>
      <c r="N64" s="76" t="s">
        <v>1704</v>
      </c>
      <c r="O64" s="76">
        <v>40974</v>
      </c>
      <c r="P64" s="104" t="s">
        <v>507</v>
      </c>
      <c r="Q64" s="105"/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1577</v>
      </c>
      <c r="F65" s="76" t="s">
        <v>1578</v>
      </c>
      <c r="G65" s="76" t="s">
        <v>129</v>
      </c>
      <c r="H65" s="76" t="s">
        <v>482</v>
      </c>
      <c r="I65" s="76">
        <v>40931</v>
      </c>
      <c r="J65" s="21" t="s">
        <v>1761</v>
      </c>
      <c r="K65" s="21" t="s">
        <v>375</v>
      </c>
      <c r="L65" s="76" t="s">
        <v>1762</v>
      </c>
      <c r="M65" s="76" t="s">
        <v>410</v>
      </c>
      <c r="N65" s="76" t="s">
        <v>1598</v>
      </c>
      <c r="O65" s="76">
        <v>40932</v>
      </c>
      <c r="P65" s="104" t="s">
        <v>507</v>
      </c>
      <c r="Q65" s="105"/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1577</v>
      </c>
      <c r="F66" s="76" t="s">
        <v>1578</v>
      </c>
      <c r="G66" s="76" t="s">
        <v>128</v>
      </c>
      <c r="H66" s="76" t="s">
        <v>481</v>
      </c>
      <c r="I66" s="76">
        <v>40903</v>
      </c>
      <c r="J66" s="21" t="s">
        <v>1761</v>
      </c>
      <c r="K66" s="21" t="s">
        <v>308</v>
      </c>
      <c r="L66" s="76" t="s">
        <v>1763</v>
      </c>
      <c r="M66" s="76" t="s">
        <v>236</v>
      </c>
      <c r="N66" s="76" t="s">
        <v>1683</v>
      </c>
      <c r="O66" s="76">
        <v>40904</v>
      </c>
      <c r="P66" s="104" t="s">
        <v>507</v>
      </c>
      <c r="Q66" s="105"/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1577</v>
      </c>
      <c r="F67" s="76" t="s">
        <v>1578</v>
      </c>
      <c r="G67" s="76" t="s">
        <v>127</v>
      </c>
      <c r="H67" s="76" t="s">
        <v>480</v>
      </c>
      <c r="I67" s="76">
        <v>40928</v>
      </c>
      <c r="J67" s="21" t="s">
        <v>1764</v>
      </c>
      <c r="K67" s="21" t="s">
        <v>383</v>
      </c>
      <c r="L67" s="76" t="s">
        <v>1765</v>
      </c>
      <c r="M67" s="76" t="s">
        <v>409</v>
      </c>
      <c r="N67" s="76" t="s">
        <v>1754</v>
      </c>
      <c r="O67" s="76">
        <v>40928</v>
      </c>
      <c r="P67" s="104" t="s">
        <v>507</v>
      </c>
      <c r="Q67" s="105"/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1577</v>
      </c>
      <c r="F68" s="76" t="s">
        <v>1578</v>
      </c>
      <c r="G68" s="76" t="s">
        <v>126</v>
      </c>
      <c r="H68" s="76" t="s">
        <v>479</v>
      </c>
      <c r="I68" s="76">
        <v>40920</v>
      </c>
      <c r="J68" s="21" t="s">
        <v>1766</v>
      </c>
      <c r="K68" s="21" t="s">
        <v>310</v>
      </c>
      <c r="L68" s="76" t="s">
        <v>1767</v>
      </c>
      <c r="M68" s="76" t="s">
        <v>234</v>
      </c>
      <c r="N68" s="76" t="s">
        <v>1659</v>
      </c>
      <c r="O68" s="76">
        <v>40925</v>
      </c>
      <c r="P68" s="104" t="s">
        <v>507</v>
      </c>
      <c r="Q68" s="105"/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1577</v>
      </c>
      <c r="F69" s="76" t="s">
        <v>1578</v>
      </c>
      <c r="G69" s="76" t="s">
        <v>125</v>
      </c>
      <c r="H69" s="76" t="s">
        <v>1768</v>
      </c>
      <c r="I69" s="76">
        <v>40911</v>
      </c>
      <c r="J69" s="21" t="s">
        <v>1769</v>
      </c>
      <c r="K69" s="21" t="s">
        <v>274</v>
      </c>
      <c r="L69" s="76" t="s">
        <v>1770</v>
      </c>
      <c r="M69" s="76" t="s">
        <v>248</v>
      </c>
      <c r="N69" s="76" t="s">
        <v>1771</v>
      </c>
      <c r="O69" s="76">
        <v>40913</v>
      </c>
      <c r="P69" s="104" t="s">
        <v>507</v>
      </c>
      <c r="Q69" s="105"/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1577</v>
      </c>
      <c r="F70" s="76" t="s">
        <v>1578</v>
      </c>
      <c r="G70" s="76" t="s">
        <v>124</v>
      </c>
      <c r="H70" s="76" t="s">
        <v>478</v>
      </c>
      <c r="I70" s="76">
        <v>40919</v>
      </c>
      <c r="J70" s="21" t="s">
        <v>1772</v>
      </c>
      <c r="K70" s="21" t="s">
        <v>1773</v>
      </c>
      <c r="L70" s="76" t="s">
        <v>1774</v>
      </c>
      <c r="M70" s="76" t="s">
        <v>408</v>
      </c>
      <c r="N70" s="76" t="s">
        <v>1775</v>
      </c>
      <c r="O70" s="76">
        <v>40921</v>
      </c>
      <c r="P70" s="104" t="s">
        <v>507</v>
      </c>
      <c r="Q70" s="105"/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1577</v>
      </c>
      <c r="F71" s="76" t="s">
        <v>1578</v>
      </c>
      <c r="G71" s="76" t="s">
        <v>123</v>
      </c>
      <c r="H71" s="76" t="s">
        <v>477</v>
      </c>
      <c r="I71" s="76">
        <v>40941</v>
      </c>
      <c r="J71" s="21" t="s">
        <v>1776</v>
      </c>
      <c r="K71" s="21" t="s">
        <v>385</v>
      </c>
      <c r="L71" s="76" t="s">
        <v>1777</v>
      </c>
      <c r="M71" s="76" t="s">
        <v>407</v>
      </c>
      <c r="N71" s="76" t="s">
        <v>1754</v>
      </c>
      <c r="O71" s="76">
        <v>40942</v>
      </c>
      <c r="P71" s="104" t="s">
        <v>507</v>
      </c>
      <c r="Q71" s="105"/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1577</v>
      </c>
      <c r="F72" s="76" t="s">
        <v>1578</v>
      </c>
      <c r="G72" s="76" t="s">
        <v>122</v>
      </c>
      <c r="H72" s="76" t="s">
        <v>476</v>
      </c>
      <c r="I72" s="76">
        <v>40933</v>
      </c>
      <c r="J72" s="21" t="s">
        <v>1778</v>
      </c>
      <c r="K72" s="21" t="s">
        <v>334</v>
      </c>
      <c r="L72" s="76" t="s">
        <v>1779</v>
      </c>
      <c r="M72" s="76" t="s">
        <v>406</v>
      </c>
      <c r="N72" s="76" t="s">
        <v>1709</v>
      </c>
      <c r="O72" s="76">
        <v>40934</v>
      </c>
      <c r="P72" s="104" t="s">
        <v>507</v>
      </c>
      <c r="Q72" s="105"/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1577</v>
      </c>
      <c r="F73" s="76" t="s">
        <v>1578</v>
      </c>
      <c r="G73" s="76" t="s">
        <v>121</v>
      </c>
      <c r="H73" s="76" t="s">
        <v>475</v>
      </c>
      <c r="I73" s="76">
        <v>40924</v>
      </c>
      <c r="J73" s="21" t="s">
        <v>1780</v>
      </c>
      <c r="K73" s="21" t="s">
        <v>358</v>
      </c>
      <c r="L73" s="76" t="s">
        <v>1781</v>
      </c>
      <c r="M73" s="76" t="s">
        <v>405</v>
      </c>
      <c r="N73" s="76" t="s">
        <v>1782</v>
      </c>
      <c r="O73" s="76">
        <v>40924</v>
      </c>
      <c r="P73" s="104" t="s">
        <v>507</v>
      </c>
      <c r="Q73" s="105"/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1577</v>
      </c>
      <c r="F74" s="76" t="s">
        <v>1578</v>
      </c>
      <c r="G74" s="76" t="s">
        <v>120</v>
      </c>
      <c r="H74" s="76" t="s">
        <v>474</v>
      </c>
      <c r="I74" s="76">
        <v>40917</v>
      </c>
      <c r="J74" s="21" t="s">
        <v>1783</v>
      </c>
      <c r="K74" s="21" t="s">
        <v>341</v>
      </c>
      <c r="L74" s="76" t="s">
        <v>1784</v>
      </c>
      <c r="M74" s="76" t="s">
        <v>257</v>
      </c>
      <c r="N74" s="76" t="s">
        <v>1785</v>
      </c>
      <c r="O74" s="76">
        <v>40917</v>
      </c>
      <c r="P74" s="104" t="s">
        <v>507</v>
      </c>
      <c r="Q74" s="105"/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1577</v>
      </c>
      <c r="F75" s="76" t="s">
        <v>1578</v>
      </c>
      <c r="G75" s="76" t="s">
        <v>119</v>
      </c>
      <c r="H75" s="76" t="s">
        <v>473</v>
      </c>
      <c r="I75" s="76">
        <v>40911</v>
      </c>
      <c r="J75" s="21" t="s">
        <v>1786</v>
      </c>
      <c r="K75" s="21" t="s">
        <v>279</v>
      </c>
      <c r="L75" s="76" t="s">
        <v>1787</v>
      </c>
      <c r="M75" s="76" t="s">
        <v>246</v>
      </c>
      <c r="N75" s="105" t="s">
        <v>507</v>
      </c>
      <c r="O75" s="76">
        <v>40913</v>
      </c>
      <c r="P75" s="104" t="s">
        <v>507</v>
      </c>
      <c r="Q75" s="105"/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1577</v>
      </c>
      <c r="F76" s="76" t="s">
        <v>1578</v>
      </c>
      <c r="G76" s="76" t="s">
        <v>118</v>
      </c>
      <c r="H76" s="76" t="s">
        <v>472</v>
      </c>
      <c r="I76" s="76">
        <v>40905</v>
      </c>
      <c r="J76" s="21" t="s">
        <v>1788</v>
      </c>
      <c r="K76" s="21" t="s">
        <v>291</v>
      </c>
      <c r="L76" s="76">
        <v>3136496866</v>
      </c>
      <c r="M76" s="76" t="s">
        <v>240</v>
      </c>
      <c r="N76" s="76" t="s">
        <v>1789</v>
      </c>
      <c r="O76" s="76">
        <v>40905</v>
      </c>
      <c r="P76" s="104" t="s">
        <v>507</v>
      </c>
      <c r="Q76" s="105"/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1577</v>
      </c>
      <c r="F77" s="76" t="s">
        <v>1578</v>
      </c>
      <c r="G77" s="76" t="s">
        <v>118</v>
      </c>
      <c r="H77" s="76" t="s">
        <v>471</v>
      </c>
      <c r="I77" s="76">
        <v>40897</v>
      </c>
      <c r="J77" s="21" t="s">
        <v>1790</v>
      </c>
      <c r="K77" s="21" t="s">
        <v>290</v>
      </c>
      <c r="L77" s="76" t="s">
        <v>1791</v>
      </c>
      <c r="M77" s="76" t="s">
        <v>253</v>
      </c>
      <c r="N77" s="76" t="s">
        <v>1640</v>
      </c>
      <c r="O77" s="76">
        <v>40903</v>
      </c>
      <c r="P77" s="104" t="s">
        <v>507</v>
      </c>
      <c r="Q77" s="105"/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1577</v>
      </c>
      <c r="F78" s="76" t="s">
        <v>1578</v>
      </c>
      <c r="G78" s="76" t="s">
        <v>118</v>
      </c>
      <c r="H78" s="76" t="s">
        <v>470</v>
      </c>
      <c r="I78" s="76">
        <v>40911</v>
      </c>
      <c r="J78" s="21" t="s">
        <v>1792</v>
      </c>
      <c r="K78" s="21" t="s">
        <v>1793</v>
      </c>
      <c r="L78" s="76" t="s">
        <v>1794</v>
      </c>
      <c r="M78" s="76" t="s">
        <v>1795</v>
      </c>
      <c r="N78" s="76" t="s">
        <v>1659</v>
      </c>
      <c r="O78" s="76">
        <v>40911</v>
      </c>
      <c r="P78" s="104" t="s">
        <v>507</v>
      </c>
      <c r="Q78" s="105"/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1577</v>
      </c>
      <c r="F79" s="76" t="s">
        <v>1578</v>
      </c>
      <c r="G79" s="76" t="s">
        <v>118</v>
      </c>
      <c r="H79" s="76" t="s">
        <v>469</v>
      </c>
      <c r="I79" s="76">
        <v>40911</v>
      </c>
      <c r="J79" s="21" t="s">
        <v>1792</v>
      </c>
      <c r="K79" s="21" t="s">
        <v>288</v>
      </c>
      <c r="L79" s="76" t="s">
        <v>1796</v>
      </c>
      <c r="M79" s="76" t="s">
        <v>263</v>
      </c>
      <c r="N79" s="76" t="s">
        <v>1683</v>
      </c>
      <c r="O79" s="76">
        <v>40914</v>
      </c>
      <c r="P79" s="104" t="s">
        <v>507</v>
      </c>
      <c r="Q79" s="105"/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1577</v>
      </c>
      <c r="F80" s="76" t="s">
        <v>1578</v>
      </c>
      <c r="G80" s="76" t="s">
        <v>118</v>
      </c>
      <c r="H80" s="76" t="s">
        <v>468</v>
      </c>
      <c r="I80" s="76">
        <v>40905</v>
      </c>
      <c r="J80" s="21" t="s">
        <v>1797</v>
      </c>
      <c r="K80" s="21" t="s">
        <v>287</v>
      </c>
      <c r="L80" s="76" t="s">
        <v>1798</v>
      </c>
      <c r="M80" s="76" t="s">
        <v>259</v>
      </c>
      <c r="N80" s="76" t="s">
        <v>1799</v>
      </c>
      <c r="O80" s="76">
        <v>40925</v>
      </c>
      <c r="P80" s="104" t="s">
        <v>507</v>
      </c>
      <c r="Q80" s="105"/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1577</v>
      </c>
      <c r="F81" s="76" t="s">
        <v>1578</v>
      </c>
      <c r="G81" s="76" t="s">
        <v>118</v>
      </c>
      <c r="H81" s="76" t="s">
        <v>467</v>
      </c>
      <c r="I81" s="76">
        <v>40906</v>
      </c>
      <c r="J81" s="21" t="s">
        <v>1800</v>
      </c>
      <c r="K81" s="21" t="s">
        <v>286</v>
      </c>
      <c r="L81" s="76" t="s">
        <v>1801</v>
      </c>
      <c r="M81" s="76" t="s">
        <v>227</v>
      </c>
      <c r="N81" s="76" t="s">
        <v>1741</v>
      </c>
      <c r="O81" s="76">
        <v>40910</v>
      </c>
      <c r="P81" s="104" t="s">
        <v>507</v>
      </c>
      <c r="Q81" s="105"/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1577</v>
      </c>
      <c r="F82" s="76" t="s">
        <v>1578</v>
      </c>
      <c r="G82" s="76" t="s">
        <v>118</v>
      </c>
      <c r="H82" s="76" t="s">
        <v>466</v>
      </c>
      <c r="I82" s="76">
        <v>40896</v>
      </c>
      <c r="J82" s="21" t="s">
        <v>1802</v>
      </c>
      <c r="K82" s="21" t="s">
        <v>285</v>
      </c>
      <c r="L82" s="76" t="s">
        <v>1801</v>
      </c>
      <c r="M82" s="76" t="s">
        <v>264</v>
      </c>
      <c r="N82" s="105" t="s">
        <v>507</v>
      </c>
      <c r="O82" s="76">
        <v>40898</v>
      </c>
      <c r="P82" s="104" t="s">
        <v>507</v>
      </c>
      <c r="Q82" s="105"/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1577</v>
      </c>
      <c r="F83" s="76" t="s">
        <v>1578</v>
      </c>
      <c r="G83" s="76" t="s">
        <v>118</v>
      </c>
      <c r="H83" s="76" t="s">
        <v>465</v>
      </c>
      <c r="I83" s="76">
        <v>40914</v>
      </c>
      <c r="J83" s="21" t="s">
        <v>1803</v>
      </c>
      <c r="K83" s="21" t="s">
        <v>284</v>
      </c>
      <c r="L83" s="76" t="s">
        <v>1804</v>
      </c>
      <c r="M83" s="76" t="s">
        <v>262</v>
      </c>
      <c r="N83" s="76" t="s">
        <v>1805</v>
      </c>
      <c r="O83" s="76">
        <v>40918</v>
      </c>
      <c r="P83" s="104" t="s">
        <v>507</v>
      </c>
      <c r="Q83" s="105"/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1577</v>
      </c>
      <c r="F84" s="76" t="s">
        <v>1578</v>
      </c>
      <c r="G84" s="76" t="s">
        <v>118</v>
      </c>
      <c r="H84" s="76" t="s">
        <v>464</v>
      </c>
      <c r="I84" s="76">
        <v>40917</v>
      </c>
      <c r="J84" s="21" t="s">
        <v>1806</v>
      </c>
      <c r="K84" s="21" t="s">
        <v>283</v>
      </c>
      <c r="L84" s="76" t="s">
        <v>1807</v>
      </c>
      <c r="M84" s="76" t="s">
        <v>267</v>
      </c>
      <c r="N84" s="76" t="s">
        <v>1608</v>
      </c>
      <c r="O84" s="76">
        <v>40917</v>
      </c>
      <c r="P84" s="104" t="s">
        <v>507</v>
      </c>
      <c r="Q84" s="105"/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1577</v>
      </c>
      <c r="F85" s="76" t="s">
        <v>1578</v>
      </c>
      <c r="G85" s="76" t="s">
        <v>118</v>
      </c>
      <c r="H85" s="76" t="s">
        <v>463</v>
      </c>
      <c r="I85" s="76">
        <v>40893</v>
      </c>
      <c r="J85" s="21" t="s">
        <v>1808</v>
      </c>
      <c r="K85" s="21" t="s">
        <v>282</v>
      </c>
      <c r="L85" s="76" t="s">
        <v>1809</v>
      </c>
      <c r="M85" s="76" t="s">
        <v>265</v>
      </c>
      <c r="N85" s="76" t="s">
        <v>1670</v>
      </c>
      <c r="O85" s="76">
        <v>40899</v>
      </c>
      <c r="P85" s="104" t="s">
        <v>507</v>
      </c>
      <c r="Q85" s="105"/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1577</v>
      </c>
      <c r="F86" s="76" t="s">
        <v>1578</v>
      </c>
      <c r="G86" s="76" t="s">
        <v>118</v>
      </c>
      <c r="H86" s="76" t="s">
        <v>462</v>
      </c>
      <c r="I86" s="76">
        <v>40893</v>
      </c>
      <c r="J86" s="21" t="s">
        <v>1808</v>
      </c>
      <c r="K86" s="21" t="s">
        <v>281</v>
      </c>
      <c r="L86" s="76" t="s">
        <v>1810</v>
      </c>
      <c r="M86" s="76" t="s">
        <v>266</v>
      </c>
      <c r="N86" s="76" t="s">
        <v>1775</v>
      </c>
      <c r="O86" s="76">
        <v>40899</v>
      </c>
      <c r="P86" s="104" t="s">
        <v>507</v>
      </c>
      <c r="Q86" s="105"/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1577</v>
      </c>
      <c r="F87" s="76" t="s">
        <v>1578</v>
      </c>
      <c r="G87" s="76" t="s">
        <v>118</v>
      </c>
      <c r="H87" s="76" t="s">
        <v>461</v>
      </c>
      <c r="I87" s="76">
        <v>40917</v>
      </c>
      <c r="J87" s="21" t="s">
        <v>1811</v>
      </c>
      <c r="K87" s="21" t="s">
        <v>292</v>
      </c>
      <c r="L87" s="76" t="s">
        <v>1812</v>
      </c>
      <c r="M87" s="76" t="s">
        <v>1813</v>
      </c>
      <c r="N87" s="76" t="s">
        <v>1608</v>
      </c>
      <c r="O87" s="76">
        <v>40918</v>
      </c>
      <c r="P87" s="104" t="s">
        <v>507</v>
      </c>
      <c r="Q87" s="105"/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1577</v>
      </c>
      <c r="F88" s="76" t="s">
        <v>1578</v>
      </c>
      <c r="G88" s="76" t="s">
        <v>1814</v>
      </c>
      <c r="H88" s="76" t="s">
        <v>1815</v>
      </c>
      <c r="I88" s="76" t="s">
        <v>3622</v>
      </c>
      <c r="J88" s="21" t="s">
        <v>695</v>
      </c>
      <c r="K88" s="21" t="s">
        <v>1816</v>
      </c>
      <c r="L88" s="76">
        <v>32845241</v>
      </c>
      <c r="M88" s="76" t="s">
        <v>1817</v>
      </c>
      <c r="N88" s="76" t="s">
        <v>1818</v>
      </c>
      <c r="O88" s="76">
        <v>41252</v>
      </c>
      <c r="P88" s="104" t="s">
        <v>507</v>
      </c>
      <c r="Q88" s="105"/>
      <c r="R88" s="76"/>
      <c r="S88" s="76"/>
      <c r="T88" s="89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1577</v>
      </c>
      <c r="F89" s="76" t="s">
        <v>1578</v>
      </c>
      <c r="G89" s="76" t="s">
        <v>1814</v>
      </c>
      <c r="H89" s="76" t="s">
        <v>1819</v>
      </c>
      <c r="I89" s="76">
        <v>40886</v>
      </c>
      <c r="J89" s="21" t="s">
        <v>695</v>
      </c>
      <c r="K89" s="21" t="s">
        <v>1820</v>
      </c>
      <c r="L89" s="76">
        <v>32845241</v>
      </c>
      <c r="M89" s="76" t="s">
        <v>1821</v>
      </c>
      <c r="N89" s="105" t="s">
        <v>507</v>
      </c>
      <c r="O89" s="76">
        <v>41252</v>
      </c>
      <c r="P89" s="104" t="s">
        <v>507</v>
      </c>
      <c r="Q89" s="105"/>
      <c r="R89" s="76"/>
      <c r="S89" s="76"/>
      <c r="T89" s="89"/>
      <c r="U89" s="76"/>
      <c r="V89" s="21"/>
      <c r="W89" s="76"/>
      <c r="X89" s="76"/>
      <c r="Y89" s="76"/>
    </row>
    <row r="90" spans="1:25" ht="18" customHeight="1">
      <c r="A90" s="76" t="s">
        <v>1822</v>
      </c>
      <c r="B90" s="76" t="s">
        <v>2971</v>
      </c>
      <c r="C90" s="21">
        <v>40912</v>
      </c>
      <c r="D90" s="21">
        <v>40957</v>
      </c>
      <c r="E90" s="76" t="s">
        <v>1577</v>
      </c>
      <c r="F90" s="76" t="s">
        <v>1578</v>
      </c>
      <c r="G90" s="76" t="s">
        <v>1814</v>
      </c>
      <c r="H90" s="76" t="s">
        <v>1823</v>
      </c>
      <c r="I90" s="76">
        <v>40912</v>
      </c>
      <c r="J90" s="21" t="s">
        <v>1824</v>
      </c>
      <c r="K90" s="21" t="s">
        <v>1825</v>
      </c>
      <c r="L90" s="76">
        <v>0</v>
      </c>
      <c r="M90" s="76" t="s">
        <v>1826</v>
      </c>
      <c r="N90" s="105" t="s">
        <v>507</v>
      </c>
      <c r="O90" s="76">
        <v>40912</v>
      </c>
      <c r="P90" s="104" t="s">
        <v>507</v>
      </c>
      <c r="Q90" s="105"/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1827</v>
      </c>
      <c r="B91" s="76" t="s">
        <v>1827</v>
      </c>
      <c r="C91" s="21">
        <v>40914</v>
      </c>
      <c r="D91" s="21">
        <v>40959</v>
      </c>
      <c r="E91" s="76" t="s">
        <v>1734</v>
      </c>
      <c r="F91" s="76" t="s">
        <v>1578</v>
      </c>
      <c r="G91" s="76" t="s">
        <v>1828</v>
      </c>
      <c r="H91" s="105" t="s">
        <v>507</v>
      </c>
      <c r="I91" s="105" t="s">
        <v>507</v>
      </c>
      <c r="J91" s="21" t="s">
        <v>1829</v>
      </c>
      <c r="K91" s="21" t="s">
        <v>1830</v>
      </c>
      <c r="L91" s="76" t="s">
        <v>1831</v>
      </c>
      <c r="M91" s="105" t="s">
        <v>507</v>
      </c>
      <c r="N91" s="105" t="s">
        <v>507</v>
      </c>
      <c r="O91" s="105" t="s">
        <v>507</v>
      </c>
      <c r="P91" s="21" t="s">
        <v>1832</v>
      </c>
      <c r="Q91" s="105"/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727</v>
      </c>
      <c r="C92" s="21">
        <v>40938</v>
      </c>
      <c r="D92" s="21">
        <v>40983</v>
      </c>
      <c r="E92" s="76" t="s">
        <v>1577</v>
      </c>
      <c r="F92" s="76" t="s">
        <v>1824</v>
      </c>
      <c r="G92" s="76" t="s">
        <v>1833</v>
      </c>
      <c r="H92" s="76" t="s">
        <v>1834</v>
      </c>
      <c r="I92" s="76">
        <v>40949</v>
      </c>
      <c r="J92" s="21" t="s">
        <v>1835</v>
      </c>
      <c r="K92" s="21" t="s">
        <v>1836</v>
      </c>
      <c r="L92" s="76" t="s">
        <v>1837</v>
      </c>
      <c r="M92" s="76" t="s">
        <v>1838</v>
      </c>
      <c r="N92" s="76" t="s">
        <v>1839</v>
      </c>
      <c r="O92" s="76">
        <v>40952</v>
      </c>
      <c r="P92" s="104" t="s">
        <v>507</v>
      </c>
      <c r="Q92" s="105"/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705</v>
      </c>
      <c r="C93" s="21">
        <v>40938</v>
      </c>
      <c r="D93" s="21">
        <v>40983</v>
      </c>
      <c r="E93" s="76" t="s">
        <v>1577</v>
      </c>
      <c r="F93" s="76" t="s">
        <v>1578</v>
      </c>
      <c r="G93" s="76" t="s">
        <v>1840</v>
      </c>
      <c r="H93" s="76" t="s">
        <v>2430</v>
      </c>
      <c r="I93" s="76">
        <v>40990</v>
      </c>
      <c r="J93" s="21" t="s">
        <v>1841</v>
      </c>
      <c r="K93" s="21" t="s">
        <v>1842</v>
      </c>
      <c r="L93" s="76" t="s">
        <v>1843</v>
      </c>
      <c r="M93" s="76" t="s">
        <v>2539</v>
      </c>
      <c r="N93" s="76" t="s">
        <v>1670</v>
      </c>
      <c r="O93" s="76">
        <v>40991</v>
      </c>
      <c r="P93" s="104" t="s">
        <v>507</v>
      </c>
      <c r="Q93" s="105"/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707</v>
      </c>
      <c r="C94" s="21">
        <v>40938</v>
      </c>
      <c r="D94" s="21">
        <v>40983</v>
      </c>
      <c r="E94" s="76" t="s">
        <v>1577</v>
      </c>
      <c r="F94" s="76" t="s">
        <v>1578</v>
      </c>
      <c r="G94" s="76" t="s">
        <v>779</v>
      </c>
      <c r="H94" s="76" t="s">
        <v>790</v>
      </c>
      <c r="I94" s="76">
        <v>40945</v>
      </c>
      <c r="J94" s="21" t="s">
        <v>767</v>
      </c>
      <c r="K94" s="21" t="s">
        <v>768</v>
      </c>
      <c r="L94" s="76" t="s">
        <v>769</v>
      </c>
      <c r="M94" s="76" t="s">
        <v>1844</v>
      </c>
      <c r="N94" s="76" t="s">
        <v>1845</v>
      </c>
      <c r="O94" s="76">
        <v>40946</v>
      </c>
      <c r="P94" s="104" t="s">
        <v>507</v>
      </c>
      <c r="Q94" s="105"/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709</v>
      </c>
      <c r="C95" s="21">
        <v>40938</v>
      </c>
      <c r="D95" s="21">
        <v>40983</v>
      </c>
      <c r="E95" s="76" t="s">
        <v>1577</v>
      </c>
      <c r="F95" s="76" t="s">
        <v>1578</v>
      </c>
      <c r="G95" s="76" t="s">
        <v>1846</v>
      </c>
      <c r="H95" s="76" t="s">
        <v>1072</v>
      </c>
      <c r="I95" s="76">
        <v>40948</v>
      </c>
      <c r="J95" s="21" t="s">
        <v>1847</v>
      </c>
      <c r="K95" s="21" t="s">
        <v>785</v>
      </c>
      <c r="L95" s="76" t="s">
        <v>1848</v>
      </c>
      <c r="M95" s="76" t="s">
        <v>1849</v>
      </c>
      <c r="N95" s="76" t="s">
        <v>1585</v>
      </c>
      <c r="O95" s="76">
        <v>40954</v>
      </c>
      <c r="P95" s="104" t="s">
        <v>507</v>
      </c>
      <c r="Q95" s="105"/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711</v>
      </c>
      <c r="C96" s="21">
        <v>40938</v>
      </c>
      <c r="D96" s="21">
        <v>40983</v>
      </c>
      <c r="E96" s="76" t="s">
        <v>1577</v>
      </c>
      <c r="F96" s="76" t="s">
        <v>1824</v>
      </c>
      <c r="G96" s="76" t="s">
        <v>1850</v>
      </c>
      <c r="H96" s="76" t="s">
        <v>1574</v>
      </c>
      <c r="I96" s="76">
        <v>40980</v>
      </c>
      <c r="J96" s="21" t="s">
        <v>1851</v>
      </c>
      <c r="K96" s="21" t="s">
        <v>1852</v>
      </c>
      <c r="L96" s="76" t="s">
        <v>1575</v>
      </c>
      <c r="M96" s="76" t="s">
        <v>1853</v>
      </c>
      <c r="N96" s="76" t="s">
        <v>1854</v>
      </c>
      <c r="O96" s="76">
        <v>40980</v>
      </c>
      <c r="P96" s="104" t="s">
        <v>507</v>
      </c>
      <c r="Q96" s="105"/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713</v>
      </c>
      <c r="C97" s="21">
        <v>40938</v>
      </c>
      <c r="D97" s="21">
        <v>40983</v>
      </c>
      <c r="E97" s="76" t="s">
        <v>1577</v>
      </c>
      <c r="F97" s="76" t="s">
        <v>1578</v>
      </c>
      <c r="G97" s="76" t="s">
        <v>786</v>
      </c>
      <c r="H97" s="76" t="s">
        <v>794</v>
      </c>
      <c r="I97" s="76">
        <v>40947</v>
      </c>
      <c r="J97" s="21" t="s">
        <v>1855</v>
      </c>
      <c r="K97" s="21" t="s">
        <v>787</v>
      </c>
      <c r="L97" s="76" t="s">
        <v>1856</v>
      </c>
      <c r="M97" s="76" t="s">
        <v>1857</v>
      </c>
      <c r="N97" s="76" t="s">
        <v>1585</v>
      </c>
      <c r="O97" s="76">
        <v>40947</v>
      </c>
      <c r="P97" s="104" t="s">
        <v>507</v>
      </c>
      <c r="Q97" s="105"/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715</v>
      </c>
      <c r="C98" s="21">
        <v>40938</v>
      </c>
      <c r="D98" s="21">
        <v>40983</v>
      </c>
      <c r="E98" s="76" t="s">
        <v>1577</v>
      </c>
      <c r="F98" s="76" t="s">
        <v>1578</v>
      </c>
      <c r="G98" s="76" t="s">
        <v>1858</v>
      </c>
      <c r="H98" s="76" t="s">
        <v>792</v>
      </c>
      <c r="I98" s="76">
        <v>40947</v>
      </c>
      <c r="J98" s="21" t="s">
        <v>771</v>
      </c>
      <c r="K98" s="21" t="s">
        <v>770</v>
      </c>
      <c r="L98" s="76" t="s">
        <v>772</v>
      </c>
      <c r="M98" s="76" t="s">
        <v>1859</v>
      </c>
      <c r="N98" s="76" t="s">
        <v>1860</v>
      </c>
      <c r="O98" s="76">
        <v>40947</v>
      </c>
      <c r="P98" s="104" t="s">
        <v>507</v>
      </c>
      <c r="Q98" s="105"/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717</v>
      </c>
      <c r="C99" s="21">
        <v>40938</v>
      </c>
      <c r="D99" s="21">
        <v>40983</v>
      </c>
      <c r="E99" s="76" t="s">
        <v>1577</v>
      </c>
      <c r="F99" s="76" t="s">
        <v>1578</v>
      </c>
      <c r="G99" s="76" t="s">
        <v>1861</v>
      </c>
      <c r="H99" s="76" t="s">
        <v>793</v>
      </c>
      <c r="I99" s="76">
        <v>40947</v>
      </c>
      <c r="J99" s="21" t="s">
        <v>1862</v>
      </c>
      <c r="K99" s="21" t="s">
        <v>1863</v>
      </c>
      <c r="L99" s="76" t="s">
        <v>1864</v>
      </c>
      <c r="M99" s="76" t="s">
        <v>1865</v>
      </c>
      <c r="N99" s="76" t="s">
        <v>1866</v>
      </c>
      <c r="O99" s="76">
        <v>40948</v>
      </c>
      <c r="P99" s="104" t="s">
        <v>507</v>
      </c>
      <c r="Q99" s="105"/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719</v>
      </c>
      <c r="C100" s="21">
        <v>40938</v>
      </c>
      <c r="D100" s="21">
        <v>40983</v>
      </c>
      <c r="E100" s="76" t="s">
        <v>1577</v>
      </c>
      <c r="F100" s="76" t="s">
        <v>1587</v>
      </c>
      <c r="G100" s="76" t="s">
        <v>1867</v>
      </c>
      <c r="H100" s="76" t="s">
        <v>1868</v>
      </c>
      <c r="I100" s="76">
        <v>40994</v>
      </c>
      <c r="J100" s="21" t="s">
        <v>1869</v>
      </c>
      <c r="K100" s="21" t="s">
        <v>1870</v>
      </c>
      <c r="L100" s="76" t="s">
        <v>1871</v>
      </c>
      <c r="M100" s="76" t="s">
        <v>2776</v>
      </c>
      <c r="N100" s="76" t="s">
        <v>1745</v>
      </c>
      <c r="O100" s="76">
        <v>41010</v>
      </c>
      <c r="P100" s="104" t="s">
        <v>507</v>
      </c>
      <c r="Q100" s="105"/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721</v>
      </c>
      <c r="C101" s="21">
        <v>40938</v>
      </c>
      <c r="D101" s="21">
        <v>40983</v>
      </c>
      <c r="E101" s="76" t="s">
        <v>1577</v>
      </c>
      <c r="F101" s="76" t="s">
        <v>1578</v>
      </c>
      <c r="G101" s="76" t="s">
        <v>1872</v>
      </c>
      <c r="H101" s="76" t="s">
        <v>2412</v>
      </c>
      <c r="I101" s="76">
        <v>40989</v>
      </c>
      <c r="J101" s="21" t="s">
        <v>1873</v>
      </c>
      <c r="K101" s="21" t="s">
        <v>1874</v>
      </c>
      <c r="L101" s="76" t="s">
        <v>1875</v>
      </c>
      <c r="M101" s="76" t="s">
        <v>2540</v>
      </c>
      <c r="N101" s="76" t="s">
        <v>1709</v>
      </c>
      <c r="O101" s="76">
        <v>40989</v>
      </c>
      <c r="P101" s="104" t="s">
        <v>507</v>
      </c>
      <c r="Q101" s="105"/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723</v>
      </c>
      <c r="C102" s="21">
        <v>40938</v>
      </c>
      <c r="D102" s="21">
        <v>40983</v>
      </c>
      <c r="E102" s="76" t="s">
        <v>1577</v>
      </c>
      <c r="F102" s="76" t="s">
        <v>1578</v>
      </c>
      <c r="G102" s="76" t="s">
        <v>1876</v>
      </c>
      <c r="H102" s="76" t="s">
        <v>791</v>
      </c>
      <c r="I102" s="76">
        <v>40945</v>
      </c>
      <c r="J102" s="21" t="s">
        <v>773</v>
      </c>
      <c r="K102" s="21" t="s">
        <v>774</v>
      </c>
      <c r="L102" s="76" t="s">
        <v>775</v>
      </c>
      <c r="M102" s="76" t="s">
        <v>1877</v>
      </c>
      <c r="N102" s="76" t="s">
        <v>1608</v>
      </c>
      <c r="O102" s="76">
        <v>40946</v>
      </c>
      <c r="P102" s="104" t="s">
        <v>507</v>
      </c>
      <c r="Q102" s="105"/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725</v>
      </c>
      <c r="C103" s="21">
        <v>40938</v>
      </c>
      <c r="D103" s="21">
        <v>40983</v>
      </c>
      <c r="E103" s="76" t="s">
        <v>1577</v>
      </c>
      <c r="F103" s="76" t="s">
        <v>1578</v>
      </c>
      <c r="G103" s="76" t="s">
        <v>1878</v>
      </c>
      <c r="H103" s="76" t="s">
        <v>1879</v>
      </c>
      <c r="I103" s="76">
        <v>40988</v>
      </c>
      <c r="J103" s="21" t="s">
        <v>1880</v>
      </c>
      <c r="K103" s="21" t="s">
        <v>1881</v>
      </c>
      <c r="L103" s="76" t="s">
        <v>1882</v>
      </c>
      <c r="M103" s="76" t="s">
        <v>2431</v>
      </c>
      <c r="N103" s="76" t="s">
        <v>1595</v>
      </c>
      <c r="O103" s="76">
        <v>40988</v>
      </c>
      <c r="P103" s="104" t="s">
        <v>507</v>
      </c>
      <c r="Q103" s="105"/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843</v>
      </c>
      <c r="C104" s="21">
        <v>40948</v>
      </c>
      <c r="D104" s="21">
        <v>40993</v>
      </c>
      <c r="E104" s="76" t="s">
        <v>1577</v>
      </c>
      <c r="F104" s="76" t="s">
        <v>1578</v>
      </c>
      <c r="G104" s="76" t="s">
        <v>1883</v>
      </c>
      <c r="H104" s="76" t="s">
        <v>1558</v>
      </c>
      <c r="I104" s="76">
        <v>40956</v>
      </c>
      <c r="J104" s="21" t="s">
        <v>1884</v>
      </c>
      <c r="K104" s="21" t="s">
        <v>996</v>
      </c>
      <c r="L104" s="76" t="s">
        <v>1559</v>
      </c>
      <c r="M104" s="76" t="s">
        <v>1885</v>
      </c>
      <c r="N104" s="76" t="s">
        <v>1886</v>
      </c>
      <c r="O104" s="76">
        <v>40963</v>
      </c>
      <c r="P104" s="104" t="s">
        <v>507</v>
      </c>
      <c r="Q104" s="105"/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825</v>
      </c>
      <c r="C105" s="21">
        <v>40948</v>
      </c>
      <c r="D105" s="21">
        <v>40993</v>
      </c>
      <c r="E105" s="76" t="s">
        <v>1577</v>
      </c>
      <c r="F105" s="76" t="s">
        <v>1578</v>
      </c>
      <c r="G105" s="76" t="s">
        <v>1887</v>
      </c>
      <c r="H105" s="76" t="s">
        <v>1533</v>
      </c>
      <c r="I105" s="76">
        <v>40975</v>
      </c>
      <c r="J105" s="21" t="s">
        <v>1888</v>
      </c>
      <c r="K105" s="21" t="s">
        <v>982</v>
      </c>
      <c r="L105" s="76" t="s">
        <v>1889</v>
      </c>
      <c r="M105" s="76" t="s">
        <v>1534</v>
      </c>
      <c r="N105" s="76" t="s">
        <v>1595</v>
      </c>
      <c r="O105" s="76">
        <v>40975</v>
      </c>
      <c r="P105" s="104" t="s">
        <v>507</v>
      </c>
      <c r="Q105" s="105"/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829</v>
      </c>
      <c r="C106" s="21">
        <v>40948</v>
      </c>
      <c r="D106" s="21">
        <v>40993</v>
      </c>
      <c r="E106" s="76" t="s">
        <v>1586</v>
      </c>
      <c r="F106" s="76" t="s">
        <v>1578</v>
      </c>
      <c r="G106" s="76" t="s">
        <v>1890</v>
      </c>
      <c r="H106" s="105" t="s">
        <v>507</v>
      </c>
      <c r="I106" s="105" t="s">
        <v>507</v>
      </c>
      <c r="J106" s="21" t="s">
        <v>1891</v>
      </c>
      <c r="K106" s="21" t="s">
        <v>1493</v>
      </c>
      <c r="L106" s="76" t="s">
        <v>1892</v>
      </c>
      <c r="M106" s="105" t="s">
        <v>507</v>
      </c>
      <c r="N106" s="105" t="s">
        <v>507</v>
      </c>
      <c r="O106" s="105" t="s">
        <v>507</v>
      </c>
      <c r="P106" s="21" t="s">
        <v>1550</v>
      </c>
      <c r="Q106" s="105"/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795</v>
      </c>
      <c r="C107" s="21">
        <v>40948</v>
      </c>
      <c r="D107" s="21">
        <v>40993</v>
      </c>
      <c r="E107" s="76" t="s">
        <v>1586</v>
      </c>
      <c r="F107" s="76" t="s">
        <v>1578</v>
      </c>
      <c r="G107" s="76" t="s">
        <v>1893</v>
      </c>
      <c r="H107" s="105" t="s">
        <v>507</v>
      </c>
      <c r="I107" s="105" t="s">
        <v>507</v>
      </c>
      <c r="J107" s="21" t="s">
        <v>1894</v>
      </c>
      <c r="K107" s="21" t="s">
        <v>976</v>
      </c>
      <c r="L107" s="76" t="s">
        <v>1895</v>
      </c>
      <c r="M107" s="105" t="s">
        <v>507</v>
      </c>
      <c r="N107" s="105" t="s">
        <v>507</v>
      </c>
      <c r="O107" s="105" t="s">
        <v>507</v>
      </c>
      <c r="P107" s="21" t="s">
        <v>330</v>
      </c>
      <c r="Q107" s="105"/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833</v>
      </c>
      <c r="C108" s="21">
        <v>40948</v>
      </c>
      <c r="D108" s="21">
        <v>40993</v>
      </c>
      <c r="E108" s="76" t="s">
        <v>1586</v>
      </c>
      <c r="F108" s="76" t="s">
        <v>1578</v>
      </c>
      <c r="G108" s="76" t="s">
        <v>1896</v>
      </c>
      <c r="H108" s="105" t="s">
        <v>507</v>
      </c>
      <c r="I108" s="105" t="s">
        <v>507</v>
      </c>
      <c r="J108" s="21" t="s">
        <v>1897</v>
      </c>
      <c r="K108" s="21" t="s">
        <v>1466</v>
      </c>
      <c r="L108" s="76" t="s">
        <v>1898</v>
      </c>
      <c r="M108" s="105" t="s">
        <v>507</v>
      </c>
      <c r="N108" s="105" t="s">
        <v>507</v>
      </c>
      <c r="O108" s="105" t="s">
        <v>507</v>
      </c>
      <c r="P108" s="21" t="s">
        <v>3729</v>
      </c>
      <c r="Q108" s="105"/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837</v>
      </c>
      <c r="C109" s="21">
        <v>40948</v>
      </c>
      <c r="D109" s="21">
        <v>40993</v>
      </c>
      <c r="E109" s="76" t="s">
        <v>1586</v>
      </c>
      <c r="F109" s="76" t="s">
        <v>1578</v>
      </c>
      <c r="G109" s="76" t="s">
        <v>1899</v>
      </c>
      <c r="H109" s="105" t="s">
        <v>507</v>
      </c>
      <c r="I109" s="105" t="s">
        <v>507</v>
      </c>
      <c r="J109" s="21" t="s">
        <v>1900</v>
      </c>
      <c r="K109" s="21" t="s">
        <v>1465</v>
      </c>
      <c r="L109" s="76" t="s">
        <v>1901</v>
      </c>
      <c r="M109" s="105" t="s">
        <v>507</v>
      </c>
      <c r="N109" s="105" t="s">
        <v>507</v>
      </c>
      <c r="O109" s="105" t="s">
        <v>507</v>
      </c>
      <c r="P109" s="21" t="s">
        <v>3730</v>
      </c>
      <c r="Q109" s="105"/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841</v>
      </c>
      <c r="C110" s="21">
        <v>40948</v>
      </c>
      <c r="D110" s="21">
        <v>40993</v>
      </c>
      <c r="E110" s="76" t="s">
        <v>1577</v>
      </c>
      <c r="F110" s="76" t="s">
        <v>1578</v>
      </c>
      <c r="G110" s="76" t="s">
        <v>1902</v>
      </c>
      <c r="H110" s="76" t="s">
        <v>1414</v>
      </c>
      <c r="I110" s="76">
        <v>40963</v>
      </c>
      <c r="J110" s="21" t="s">
        <v>1903</v>
      </c>
      <c r="K110" s="21" t="s">
        <v>983</v>
      </c>
      <c r="L110" s="76" t="s">
        <v>1904</v>
      </c>
      <c r="M110" s="76" t="s">
        <v>1905</v>
      </c>
      <c r="N110" s="76" t="s">
        <v>1906</v>
      </c>
      <c r="O110" s="76">
        <v>40963</v>
      </c>
      <c r="P110" s="104" t="s">
        <v>507</v>
      </c>
      <c r="Q110" s="105"/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823</v>
      </c>
      <c r="C111" s="21">
        <v>40948</v>
      </c>
      <c r="D111" s="21">
        <v>40993</v>
      </c>
      <c r="E111" s="76" t="s">
        <v>1586</v>
      </c>
      <c r="F111" s="76" t="s">
        <v>1578</v>
      </c>
      <c r="G111" s="76" t="s">
        <v>1907</v>
      </c>
      <c r="H111" s="105" t="s">
        <v>507</v>
      </c>
      <c r="I111" s="105" t="s">
        <v>507</v>
      </c>
      <c r="J111" s="21" t="s">
        <v>1908</v>
      </c>
      <c r="K111" s="21" t="s">
        <v>1909</v>
      </c>
      <c r="L111" s="76" t="s">
        <v>1910</v>
      </c>
      <c r="M111" s="105" t="s">
        <v>507</v>
      </c>
      <c r="N111" s="105" t="s">
        <v>507</v>
      </c>
      <c r="O111" s="105" t="s">
        <v>507</v>
      </c>
      <c r="P111" s="21" t="s">
        <v>3731</v>
      </c>
      <c r="Q111" s="105"/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827</v>
      </c>
      <c r="C112" s="21">
        <v>40948</v>
      </c>
      <c r="D112" s="21">
        <v>40993</v>
      </c>
      <c r="E112" s="76" t="s">
        <v>1577</v>
      </c>
      <c r="F112" s="76" t="s">
        <v>1578</v>
      </c>
      <c r="G112" s="76" t="s">
        <v>1911</v>
      </c>
      <c r="H112" s="76" t="s">
        <v>1417</v>
      </c>
      <c r="I112" s="76">
        <v>40966</v>
      </c>
      <c r="J112" s="21" t="s">
        <v>1912</v>
      </c>
      <c r="K112" s="21" t="s">
        <v>992</v>
      </c>
      <c r="L112" s="76" t="s">
        <v>1913</v>
      </c>
      <c r="M112" s="76" t="s">
        <v>1412</v>
      </c>
      <c r="N112" s="76" t="s">
        <v>1585</v>
      </c>
      <c r="O112" s="76">
        <v>40966</v>
      </c>
      <c r="P112" s="104" t="s">
        <v>507</v>
      </c>
      <c r="Q112" s="105"/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831</v>
      </c>
      <c r="C113" s="21">
        <v>40948</v>
      </c>
      <c r="D113" s="21">
        <v>40993</v>
      </c>
      <c r="E113" s="76" t="s">
        <v>1577</v>
      </c>
      <c r="F113" s="76" t="s">
        <v>1578</v>
      </c>
      <c r="G113" s="76" t="s">
        <v>1914</v>
      </c>
      <c r="H113" s="76" t="s">
        <v>1915</v>
      </c>
      <c r="I113" s="76">
        <v>40963</v>
      </c>
      <c r="J113" s="21" t="s">
        <v>1916</v>
      </c>
      <c r="K113" s="21" t="s">
        <v>984</v>
      </c>
      <c r="L113" s="76" t="s">
        <v>1917</v>
      </c>
      <c r="M113" s="76" t="s">
        <v>1918</v>
      </c>
      <c r="N113" s="76" t="s">
        <v>1595</v>
      </c>
      <c r="O113" s="76">
        <v>40963</v>
      </c>
      <c r="P113" s="104" t="s">
        <v>507</v>
      </c>
      <c r="Q113" s="105"/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835</v>
      </c>
      <c r="C114" s="21">
        <v>40948</v>
      </c>
      <c r="D114" s="21">
        <v>40993</v>
      </c>
      <c r="E114" s="76" t="s">
        <v>1577</v>
      </c>
      <c r="F114" s="76" t="s">
        <v>1578</v>
      </c>
      <c r="G114" s="76" t="s">
        <v>1919</v>
      </c>
      <c r="H114" s="76" t="s">
        <v>2376</v>
      </c>
      <c r="I114" s="76">
        <v>40988</v>
      </c>
      <c r="J114" s="21" t="s">
        <v>1920</v>
      </c>
      <c r="K114" s="21" t="s">
        <v>1921</v>
      </c>
      <c r="L114" s="76" t="s">
        <v>1922</v>
      </c>
      <c r="M114" s="76" t="s">
        <v>2432</v>
      </c>
      <c r="N114" s="76" t="s">
        <v>1709</v>
      </c>
      <c r="O114" s="76">
        <v>40988</v>
      </c>
      <c r="P114" s="104" t="s">
        <v>507</v>
      </c>
      <c r="Q114" s="105"/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839</v>
      </c>
      <c r="C115" s="21">
        <v>40948</v>
      </c>
      <c r="D115" s="21">
        <v>40993</v>
      </c>
      <c r="E115" s="76" t="s">
        <v>1577</v>
      </c>
      <c r="F115" s="76" t="s">
        <v>1578</v>
      </c>
      <c r="G115" s="76" t="s">
        <v>1923</v>
      </c>
      <c r="H115" s="76" t="s">
        <v>1430</v>
      </c>
      <c r="I115" s="76">
        <v>40968</v>
      </c>
      <c r="J115" s="21" t="s">
        <v>1924</v>
      </c>
      <c r="K115" s="21" t="s">
        <v>1451</v>
      </c>
      <c r="L115" s="76" t="s">
        <v>1925</v>
      </c>
      <c r="M115" s="76" t="s">
        <v>1431</v>
      </c>
      <c r="N115" s="76" t="s">
        <v>1608</v>
      </c>
      <c r="O115" s="76">
        <v>40968</v>
      </c>
      <c r="P115" s="104" t="s">
        <v>507</v>
      </c>
      <c r="Q115" s="105"/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821</v>
      </c>
      <c r="C116" s="21">
        <v>40948</v>
      </c>
      <c r="D116" s="21">
        <v>40993</v>
      </c>
      <c r="E116" s="76" t="s">
        <v>1586</v>
      </c>
      <c r="F116" s="76" t="s">
        <v>1578</v>
      </c>
      <c r="G116" s="76" t="s">
        <v>1926</v>
      </c>
      <c r="H116" s="105" t="s">
        <v>507</v>
      </c>
      <c r="I116" s="105" t="s">
        <v>507</v>
      </c>
      <c r="J116" s="21" t="s">
        <v>1927</v>
      </c>
      <c r="K116" s="21" t="s">
        <v>987</v>
      </c>
      <c r="L116" s="76" t="s">
        <v>1928</v>
      </c>
      <c r="M116" s="105" t="s">
        <v>507</v>
      </c>
      <c r="N116" s="105" t="s">
        <v>507</v>
      </c>
      <c r="O116" s="105" t="s">
        <v>507</v>
      </c>
      <c r="P116" s="21" t="s">
        <v>998</v>
      </c>
      <c r="Q116" s="105"/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797</v>
      </c>
      <c r="C117" s="21">
        <v>40948</v>
      </c>
      <c r="D117" s="21">
        <v>40993</v>
      </c>
      <c r="E117" s="76" t="s">
        <v>1586</v>
      </c>
      <c r="F117" s="76" t="s">
        <v>1578</v>
      </c>
      <c r="G117" s="76" t="s">
        <v>1929</v>
      </c>
      <c r="H117" s="105" t="s">
        <v>507</v>
      </c>
      <c r="I117" s="105" t="s">
        <v>507</v>
      </c>
      <c r="J117" s="21" t="s">
        <v>1930</v>
      </c>
      <c r="K117" s="21" t="s">
        <v>1488</v>
      </c>
      <c r="L117" s="76" t="s">
        <v>1931</v>
      </c>
      <c r="M117" s="105" t="s">
        <v>507</v>
      </c>
      <c r="N117" s="105" t="s">
        <v>507</v>
      </c>
      <c r="O117" s="105" t="s">
        <v>507</v>
      </c>
      <c r="P117" s="21" t="s">
        <v>1550</v>
      </c>
      <c r="Q117" s="105"/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799</v>
      </c>
      <c r="C118" s="21">
        <v>40948</v>
      </c>
      <c r="D118" s="21">
        <v>40993</v>
      </c>
      <c r="E118" s="76" t="s">
        <v>1586</v>
      </c>
      <c r="F118" s="76" t="s">
        <v>1578</v>
      </c>
      <c r="G118" s="76" t="s">
        <v>1932</v>
      </c>
      <c r="H118" s="105" t="s">
        <v>507</v>
      </c>
      <c r="I118" s="105" t="s">
        <v>507</v>
      </c>
      <c r="J118" s="21" t="s">
        <v>1933</v>
      </c>
      <c r="K118" s="21" t="s">
        <v>985</v>
      </c>
      <c r="L118" s="76" t="s">
        <v>1549</v>
      </c>
      <c r="M118" s="105" t="s">
        <v>507</v>
      </c>
      <c r="N118" s="105" t="s">
        <v>507</v>
      </c>
      <c r="O118" s="105" t="s">
        <v>507</v>
      </c>
      <c r="P118" s="21" t="s">
        <v>999</v>
      </c>
      <c r="Q118" s="105"/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803</v>
      </c>
      <c r="C119" s="21">
        <v>40948</v>
      </c>
      <c r="D119" s="21">
        <v>40993</v>
      </c>
      <c r="E119" s="76" t="s">
        <v>1586</v>
      </c>
      <c r="F119" s="76" t="s">
        <v>1578</v>
      </c>
      <c r="G119" s="76" t="s">
        <v>1934</v>
      </c>
      <c r="H119" s="105" t="s">
        <v>507</v>
      </c>
      <c r="I119" s="105" t="s">
        <v>507</v>
      </c>
      <c r="J119" s="21" t="s">
        <v>1935</v>
      </c>
      <c r="K119" s="21" t="s">
        <v>1494</v>
      </c>
      <c r="L119" s="76" t="s">
        <v>1936</v>
      </c>
      <c r="M119" s="105" t="s">
        <v>507</v>
      </c>
      <c r="N119" s="105" t="s">
        <v>507</v>
      </c>
      <c r="O119" s="105" t="s">
        <v>507</v>
      </c>
      <c r="P119" s="21" t="s">
        <v>3731</v>
      </c>
      <c r="Q119" s="105"/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805</v>
      </c>
      <c r="C120" s="21">
        <v>40948</v>
      </c>
      <c r="D120" s="21">
        <v>40993</v>
      </c>
      <c r="E120" s="76" t="s">
        <v>1577</v>
      </c>
      <c r="F120" s="76" t="s">
        <v>1578</v>
      </c>
      <c r="G120" s="76" t="s">
        <v>1937</v>
      </c>
      <c r="H120" s="76" t="s">
        <v>2377</v>
      </c>
      <c r="I120" s="76">
        <v>40995</v>
      </c>
      <c r="J120" s="21" t="s">
        <v>1938</v>
      </c>
      <c r="K120" s="21" t="s">
        <v>1939</v>
      </c>
      <c r="L120" s="76" t="s">
        <v>1940</v>
      </c>
      <c r="M120" s="76" t="s">
        <v>2569</v>
      </c>
      <c r="N120" s="76" t="s">
        <v>2021</v>
      </c>
      <c r="O120" s="76">
        <v>40998</v>
      </c>
      <c r="P120" s="104" t="s">
        <v>507</v>
      </c>
      <c r="Q120" s="105"/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807</v>
      </c>
      <c r="C121" s="21">
        <v>40948</v>
      </c>
      <c r="D121" s="21">
        <v>40993</v>
      </c>
      <c r="E121" s="76" t="s">
        <v>1586</v>
      </c>
      <c r="F121" s="76" t="s">
        <v>1578</v>
      </c>
      <c r="G121" s="76" t="s">
        <v>1941</v>
      </c>
      <c r="H121" s="105" t="s">
        <v>507</v>
      </c>
      <c r="I121" s="105" t="s">
        <v>507</v>
      </c>
      <c r="J121" s="21" t="s">
        <v>1942</v>
      </c>
      <c r="K121" s="21" t="s">
        <v>989</v>
      </c>
      <c r="L121" s="76" t="s">
        <v>1943</v>
      </c>
      <c r="M121" s="105" t="s">
        <v>507</v>
      </c>
      <c r="N121" s="105" t="s">
        <v>507</v>
      </c>
      <c r="O121" s="105" t="s">
        <v>507</v>
      </c>
      <c r="P121" s="21" t="s">
        <v>3732</v>
      </c>
      <c r="Q121" s="105"/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809</v>
      </c>
      <c r="C122" s="21">
        <v>40948</v>
      </c>
      <c r="D122" s="21">
        <v>40993</v>
      </c>
      <c r="E122" s="76" t="s">
        <v>1577</v>
      </c>
      <c r="F122" s="76" t="s">
        <v>1578</v>
      </c>
      <c r="G122" s="76" t="s">
        <v>1944</v>
      </c>
      <c r="H122" s="76" t="s">
        <v>1429</v>
      </c>
      <c r="I122" s="76">
        <v>40967</v>
      </c>
      <c r="J122" s="21" t="s">
        <v>1945</v>
      </c>
      <c r="K122" s="21" t="s">
        <v>980</v>
      </c>
      <c r="L122" s="76" t="s">
        <v>1946</v>
      </c>
      <c r="M122" s="76" t="s">
        <v>1418</v>
      </c>
      <c r="N122" s="76" t="s">
        <v>1608</v>
      </c>
      <c r="O122" s="76">
        <v>40967</v>
      </c>
      <c r="P122" s="104" t="s">
        <v>507</v>
      </c>
      <c r="Q122" s="105"/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811</v>
      </c>
      <c r="C123" s="21">
        <v>40948</v>
      </c>
      <c r="D123" s="21">
        <v>40993</v>
      </c>
      <c r="E123" s="76" t="s">
        <v>1577</v>
      </c>
      <c r="F123" s="76" t="s">
        <v>1578</v>
      </c>
      <c r="G123" s="76" t="s">
        <v>1947</v>
      </c>
      <c r="H123" s="76" t="s">
        <v>1434</v>
      </c>
      <c r="I123" s="76">
        <v>40967</v>
      </c>
      <c r="J123" s="21" t="s">
        <v>1948</v>
      </c>
      <c r="K123" s="21" t="s">
        <v>1464</v>
      </c>
      <c r="L123" s="76" t="s">
        <v>1949</v>
      </c>
      <c r="M123" s="76" t="s">
        <v>1435</v>
      </c>
      <c r="N123" s="76" t="s">
        <v>1598</v>
      </c>
      <c r="O123" s="76">
        <v>40968</v>
      </c>
      <c r="P123" s="104" t="s">
        <v>507</v>
      </c>
      <c r="Q123" s="105"/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813</v>
      </c>
      <c r="C124" s="21">
        <v>40948</v>
      </c>
      <c r="D124" s="21">
        <v>40993</v>
      </c>
      <c r="E124" s="76" t="s">
        <v>1577</v>
      </c>
      <c r="F124" s="76" t="s">
        <v>1578</v>
      </c>
      <c r="G124" s="76" t="s">
        <v>1950</v>
      </c>
      <c r="H124" s="76" t="s">
        <v>1951</v>
      </c>
      <c r="I124" s="76">
        <v>40953</v>
      </c>
      <c r="J124" s="21" t="s">
        <v>1952</v>
      </c>
      <c r="K124" s="21" t="s">
        <v>978</v>
      </c>
      <c r="L124" s="76" t="s">
        <v>1953</v>
      </c>
      <c r="M124" s="76" t="s">
        <v>1954</v>
      </c>
      <c r="N124" s="76" t="s">
        <v>1608</v>
      </c>
      <c r="O124" s="76">
        <v>40954</v>
      </c>
      <c r="P124" s="104" t="s">
        <v>507</v>
      </c>
      <c r="Q124" s="105"/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815</v>
      </c>
      <c r="C125" s="21">
        <v>40948</v>
      </c>
      <c r="D125" s="21">
        <v>40993</v>
      </c>
      <c r="E125" s="76" t="s">
        <v>1577</v>
      </c>
      <c r="F125" s="76" t="s">
        <v>1578</v>
      </c>
      <c r="G125" s="76" t="s">
        <v>1955</v>
      </c>
      <c r="H125" s="76" t="s">
        <v>1416</v>
      </c>
      <c r="I125" s="76">
        <v>40966</v>
      </c>
      <c r="J125" s="21" t="s">
        <v>1956</v>
      </c>
      <c r="K125" s="21" t="s">
        <v>1463</v>
      </c>
      <c r="L125" s="76" t="s">
        <v>1957</v>
      </c>
      <c r="M125" s="76" t="s">
        <v>1413</v>
      </c>
      <c r="N125" s="76" t="s">
        <v>1598</v>
      </c>
      <c r="O125" s="76">
        <v>40966</v>
      </c>
      <c r="P125" s="104" t="s">
        <v>507</v>
      </c>
      <c r="Q125" s="105"/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819</v>
      </c>
      <c r="C126" s="21">
        <v>40948</v>
      </c>
      <c r="D126" s="21">
        <v>40993</v>
      </c>
      <c r="E126" s="76" t="s">
        <v>1586</v>
      </c>
      <c r="F126" s="76" t="s">
        <v>1578</v>
      </c>
      <c r="G126" s="76" t="s">
        <v>1958</v>
      </c>
      <c r="H126" s="105" t="s">
        <v>507</v>
      </c>
      <c r="I126" s="105" t="s">
        <v>507</v>
      </c>
      <c r="J126" s="21" t="s">
        <v>1959</v>
      </c>
      <c r="K126" s="21" t="s">
        <v>990</v>
      </c>
      <c r="L126" s="76" t="s">
        <v>1960</v>
      </c>
      <c r="M126" s="105" t="s">
        <v>507</v>
      </c>
      <c r="N126" s="105" t="s">
        <v>507</v>
      </c>
      <c r="O126" s="105" t="s">
        <v>507</v>
      </c>
      <c r="P126" s="21" t="s">
        <v>998</v>
      </c>
      <c r="Q126" s="105"/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817</v>
      </c>
      <c r="C127" s="21">
        <v>40948</v>
      </c>
      <c r="D127" s="21">
        <v>40993</v>
      </c>
      <c r="E127" s="76" t="s">
        <v>1586</v>
      </c>
      <c r="F127" s="76" t="s">
        <v>1578</v>
      </c>
      <c r="G127" s="76" t="s">
        <v>1961</v>
      </c>
      <c r="H127" s="105" t="s">
        <v>507</v>
      </c>
      <c r="I127" s="105" t="s">
        <v>507</v>
      </c>
      <c r="J127" s="21" t="s">
        <v>1962</v>
      </c>
      <c r="K127" s="21" t="s">
        <v>1492</v>
      </c>
      <c r="L127" s="76" t="s">
        <v>1963</v>
      </c>
      <c r="M127" s="105" t="s">
        <v>507</v>
      </c>
      <c r="N127" s="105" t="s">
        <v>507</v>
      </c>
      <c r="O127" s="105" t="s">
        <v>507</v>
      </c>
      <c r="P127" s="21" t="s">
        <v>3733</v>
      </c>
      <c r="Q127" s="105"/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801</v>
      </c>
      <c r="C128" s="21">
        <v>40948</v>
      </c>
      <c r="D128" s="21">
        <v>40993</v>
      </c>
      <c r="E128" s="76" t="s">
        <v>1577</v>
      </c>
      <c r="F128" s="76" t="s">
        <v>1578</v>
      </c>
      <c r="G128" s="76" t="s">
        <v>1964</v>
      </c>
      <c r="H128" s="76" t="s">
        <v>1502</v>
      </c>
      <c r="I128" s="76">
        <v>40967</v>
      </c>
      <c r="J128" s="21" t="s">
        <v>1965</v>
      </c>
      <c r="K128" s="21" t="s">
        <v>994</v>
      </c>
      <c r="L128" s="76" t="s">
        <v>1966</v>
      </c>
      <c r="M128" s="76" t="s">
        <v>1432</v>
      </c>
      <c r="N128" s="76" t="s">
        <v>1967</v>
      </c>
      <c r="O128" s="76">
        <v>40968</v>
      </c>
      <c r="P128" s="104" t="s">
        <v>507</v>
      </c>
      <c r="Q128" s="105"/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901</v>
      </c>
      <c r="C129" s="21">
        <v>40949</v>
      </c>
      <c r="D129" s="21">
        <v>40994</v>
      </c>
      <c r="E129" s="76" t="s">
        <v>1577</v>
      </c>
      <c r="F129" s="76" t="s">
        <v>1578</v>
      </c>
      <c r="G129" s="76" t="s">
        <v>1968</v>
      </c>
      <c r="H129" s="76" t="s">
        <v>1501</v>
      </c>
      <c r="I129" s="76">
        <v>40968</v>
      </c>
      <c r="J129" s="21" t="s">
        <v>1969</v>
      </c>
      <c r="K129" s="21" t="s">
        <v>1970</v>
      </c>
      <c r="L129" s="76" t="s">
        <v>1971</v>
      </c>
      <c r="M129" s="76" t="s">
        <v>1972</v>
      </c>
      <c r="N129" s="76" t="s">
        <v>1860</v>
      </c>
      <c r="O129" s="76">
        <v>40969</v>
      </c>
      <c r="P129" s="104" t="s">
        <v>507</v>
      </c>
      <c r="Q129" s="105"/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895</v>
      </c>
      <c r="C130" s="21">
        <v>40949</v>
      </c>
      <c r="D130" s="21">
        <v>40994</v>
      </c>
      <c r="E130" s="76" t="s">
        <v>1577</v>
      </c>
      <c r="F130" s="76" t="s">
        <v>1578</v>
      </c>
      <c r="G130" s="76" t="s">
        <v>1973</v>
      </c>
      <c r="H130" s="76" t="s">
        <v>1504</v>
      </c>
      <c r="I130" s="76">
        <v>40969</v>
      </c>
      <c r="J130" s="21" t="s">
        <v>1974</v>
      </c>
      <c r="K130" s="21" t="s">
        <v>1457</v>
      </c>
      <c r="L130" s="76" t="s">
        <v>1975</v>
      </c>
      <c r="M130" s="76" t="s">
        <v>1503</v>
      </c>
      <c r="N130" s="76" t="s">
        <v>1709</v>
      </c>
      <c r="O130" s="76">
        <v>40970</v>
      </c>
      <c r="P130" s="104" t="s">
        <v>507</v>
      </c>
      <c r="Q130" s="105"/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897</v>
      </c>
      <c r="C131" s="21">
        <v>40949</v>
      </c>
      <c r="D131" s="21">
        <v>40994</v>
      </c>
      <c r="E131" s="76" t="s">
        <v>1577</v>
      </c>
      <c r="F131" s="76" t="s">
        <v>1578</v>
      </c>
      <c r="G131" s="76" t="s">
        <v>1976</v>
      </c>
      <c r="H131" s="76" t="s">
        <v>1977</v>
      </c>
      <c r="I131" s="76">
        <v>40982</v>
      </c>
      <c r="J131" s="21" t="s">
        <v>1978</v>
      </c>
      <c r="K131" s="21" t="s">
        <v>1462</v>
      </c>
      <c r="L131" s="76" t="s">
        <v>1549</v>
      </c>
      <c r="M131" s="76" t="s">
        <v>2321</v>
      </c>
      <c r="N131" s="76" t="s">
        <v>1585</v>
      </c>
      <c r="O131" s="76">
        <v>40982</v>
      </c>
      <c r="P131" s="104" t="s">
        <v>507</v>
      </c>
      <c r="Q131" s="105"/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899</v>
      </c>
      <c r="C132" s="21">
        <v>40949</v>
      </c>
      <c r="D132" s="21">
        <v>40994</v>
      </c>
      <c r="E132" s="76" t="s">
        <v>1586</v>
      </c>
      <c r="F132" s="76" t="s">
        <v>1578</v>
      </c>
      <c r="G132" s="76" t="s">
        <v>1979</v>
      </c>
      <c r="H132" s="105" t="s">
        <v>507</v>
      </c>
      <c r="I132" s="105" t="s">
        <v>507</v>
      </c>
      <c r="J132" s="21" t="s">
        <v>1980</v>
      </c>
      <c r="K132" s="21" t="s">
        <v>1495</v>
      </c>
      <c r="L132" s="76" t="s">
        <v>1981</v>
      </c>
      <c r="M132" s="105" t="s">
        <v>507</v>
      </c>
      <c r="N132" s="105" t="s">
        <v>507</v>
      </c>
      <c r="O132" s="105" t="s">
        <v>507</v>
      </c>
      <c r="P132" s="21" t="s">
        <v>3734</v>
      </c>
      <c r="Q132" s="105"/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911</v>
      </c>
      <c r="C133" s="21">
        <v>40949</v>
      </c>
      <c r="D133" s="21">
        <v>40994</v>
      </c>
      <c r="E133" s="76" t="s">
        <v>1577</v>
      </c>
      <c r="F133" s="76" t="s">
        <v>1578</v>
      </c>
      <c r="G133" s="76" t="s">
        <v>1070</v>
      </c>
      <c r="H133" s="76" t="s">
        <v>1982</v>
      </c>
      <c r="I133" s="76">
        <v>40956</v>
      </c>
      <c r="J133" s="21" t="s">
        <v>1983</v>
      </c>
      <c r="K133" s="21" t="s">
        <v>1071</v>
      </c>
      <c r="L133" s="76" t="s">
        <v>1984</v>
      </c>
      <c r="M133" s="76" t="s">
        <v>1985</v>
      </c>
      <c r="N133" s="76" t="s">
        <v>1670</v>
      </c>
      <c r="O133" s="76">
        <v>40956</v>
      </c>
      <c r="P133" s="21" t="s">
        <v>1986</v>
      </c>
      <c r="Q133" s="105"/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903</v>
      </c>
      <c r="C134" s="21">
        <v>40949</v>
      </c>
      <c r="D134" s="21">
        <v>40994</v>
      </c>
      <c r="E134" s="76" t="s">
        <v>1586</v>
      </c>
      <c r="F134" s="76" t="s">
        <v>1578</v>
      </c>
      <c r="G134" s="76" t="s">
        <v>1987</v>
      </c>
      <c r="H134" s="105" t="s">
        <v>507</v>
      </c>
      <c r="I134" s="105" t="s">
        <v>507</v>
      </c>
      <c r="J134" s="21" t="s">
        <v>1988</v>
      </c>
      <c r="K134" s="21" t="s">
        <v>1989</v>
      </c>
      <c r="L134" s="76" t="s">
        <v>1990</v>
      </c>
      <c r="M134" s="105" t="s">
        <v>507</v>
      </c>
      <c r="N134" s="105" t="s">
        <v>507</v>
      </c>
      <c r="O134" s="105" t="s">
        <v>507</v>
      </c>
      <c r="P134" s="21" t="s">
        <v>3734</v>
      </c>
      <c r="Q134" s="105"/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905</v>
      </c>
      <c r="C135" s="21">
        <v>40949</v>
      </c>
      <c r="D135" s="21">
        <v>40994</v>
      </c>
      <c r="E135" s="76" t="s">
        <v>1577</v>
      </c>
      <c r="F135" s="76" t="s">
        <v>1578</v>
      </c>
      <c r="G135" s="76" t="s">
        <v>1991</v>
      </c>
      <c r="H135" s="76" t="s">
        <v>2378</v>
      </c>
      <c r="I135" s="76">
        <v>40988</v>
      </c>
      <c r="J135" s="21" t="s">
        <v>1992</v>
      </c>
      <c r="K135" s="21" t="s">
        <v>1468</v>
      </c>
      <c r="L135" s="76" t="s">
        <v>1993</v>
      </c>
      <c r="M135" s="76" t="s">
        <v>2433</v>
      </c>
      <c r="N135" s="76" t="s">
        <v>2021</v>
      </c>
      <c r="O135" s="76">
        <v>40988</v>
      </c>
      <c r="P135" s="104" t="s">
        <v>507</v>
      </c>
      <c r="Q135" s="105"/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907</v>
      </c>
      <c r="C136" s="21">
        <v>40949</v>
      </c>
      <c r="D136" s="21">
        <v>40994</v>
      </c>
      <c r="E136" s="76" t="s">
        <v>1586</v>
      </c>
      <c r="F136" s="76" t="s">
        <v>1578</v>
      </c>
      <c r="G136" s="76" t="s">
        <v>1994</v>
      </c>
      <c r="H136" s="105" t="s">
        <v>507</v>
      </c>
      <c r="I136" s="105" t="s">
        <v>507</v>
      </c>
      <c r="J136" s="21" t="s">
        <v>1995</v>
      </c>
      <c r="K136" s="21" t="s">
        <v>1481</v>
      </c>
      <c r="L136" s="76" t="s">
        <v>1996</v>
      </c>
      <c r="M136" s="105" t="s">
        <v>507</v>
      </c>
      <c r="N136" s="105" t="s">
        <v>507</v>
      </c>
      <c r="O136" s="105" t="s">
        <v>507</v>
      </c>
      <c r="P136" s="21" t="s">
        <v>3731</v>
      </c>
      <c r="Q136" s="105"/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909</v>
      </c>
      <c r="C137" s="21">
        <v>40949</v>
      </c>
      <c r="D137" s="21">
        <v>40994</v>
      </c>
      <c r="E137" s="76" t="s">
        <v>1586</v>
      </c>
      <c r="F137" s="76" t="s">
        <v>1578</v>
      </c>
      <c r="G137" s="76" t="s">
        <v>1997</v>
      </c>
      <c r="H137" s="105" t="s">
        <v>507</v>
      </c>
      <c r="I137" s="105" t="s">
        <v>507</v>
      </c>
      <c r="J137" s="21" t="s">
        <v>1998</v>
      </c>
      <c r="K137" s="21" t="s">
        <v>1491</v>
      </c>
      <c r="L137" s="76" t="s">
        <v>1999</v>
      </c>
      <c r="M137" s="105" t="s">
        <v>507</v>
      </c>
      <c r="N137" s="105" t="s">
        <v>507</v>
      </c>
      <c r="O137" s="105" t="s">
        <v>507</v>
      </c>
      <c r="P137" s="21" t="s">
        <v>3731</v>
      </c>
      <c r="Q137" s="105"/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913</v>
      </c>
      <c r="C138" s="21">
        <v>40949</v>
      </c>
      <c r="D138" s="21">
        <v>40994</v>
      </c>
      <c r="E138" s="76" t="s">
        <v>1577</v>
      </c>
      <c r="F138" s="76" t="s">
        <v>1578</v>
      </c>
      <c r="G138" s="76" t="s">
        <v>2000</v>
      </c>
      <c r="H138" s="76" t="s">
        <v>1529</v>
      </c>
      <c r="I138" s="76">
        <v>40974</v>
      </c>
      <c r="J138" s="21" t="s">
        <v>2001</v>
      </c>
      <c r="K138" s="21" t="s">
        <v>1452</v>
      </c>
      <c r="L138" s="76" t="s">
        <v>2002</v>
      </c>
      <c r="M138" s="76" t="s">
        <v>2003</v>
      </c>
      <c r="N138" s="76" t="s">
        <v>2004</v>
      </c>
      <c r="O138" s="76">
        <v>40974</v>
      </c>
      <c r="P138" s="104" t="s">
        <v>507</v>
      </c>
      <c r="Q138" s="105"/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915</v>
      </c>
      <c r="C139" s="21">
        <v>40949</v>
      </c>
      <c r="D139" s="21">
        <v>40994</v>
      </c>
      <c r="E139" s="76" t="s">
        <v>1577</v>
      </c>
      <c r="F139" s="76" t="s">
        <v>1578</v>
      </c>
      <c r="G139" s="76" t="s">
        <v>2005</v>
      </c>
      <c r="H139" s="76" t="s">
        <v>2006</v>
      </c>
      <c r="I139" s="76">
        <v>40968</v>
      </c>
      <c r="J139" s="21" t="s">
        <v>2007</v>
      </c>
      <c r="K139" s="21" t="s">
        <v>1460</v>
      </c>
      <c r="L139" s="76" t="s">
        <v>2008</v>
      </c>
      <c r="M139" s="76" t="s">
        <v>2009</v>
      </c>
      <c r="N139" s="76" t="s">
        <v>2010</v>
      </c>
      <c r="O139" s="76">
        <v>40969</v>
      </c>
      <c r="P139" s="21" t="s">
        <v>2011</v>
      </c>
      <c r="Q139" s="105"/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917</v>
      </c>
      <c r="C140" s="21">
        <v>40949</v>
      </c>
      <c r="D140" s="21">
        <v>40994</v>
      </c>
      <c r="E140" s="76" t="s">
        <v>1586</v>
      </c>
      <c r="F140" s="76" t="s">
        <v>1578</v>
      </c>
      <c r="G140" s="76" t="s">
        <v>2012</v>
      </c>
      <c r="H140" s="105" t="s">
        <v>507</v>
      </c>
      <c r="I140" s="105" t="s">
        <v>507</v>
      </c>
      <c r="J140" s="21" t="s">
        <v>2013</v>
      </c>
      <c r="K140" s="21" t="s">
        <v>1486</v>
      </c>
      <c r="L140" s="76" t="s">
        <v>2014</v>
      </c>
      <c r="M140" s="105" t="s">
        <v>507</v>
      </c>
      <c r="N140" s="105" t="s">
        <v>507</v>
      </c>
      <c r="O140" s="105" t="s">
        <v>507</v>
      </c>
      <c r="P140" s="76" t="s">
        <v>3735</v>
      </c>
      <c r="Q140" s="105"/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919</v>
      </c>
      <c r="C141" s="21">
        <v>40949</v>
      </c>
      <c r="D141" s="21">
        <v>40994</v>
      </c>
      <c r="E141" s="76" t="s">
        <v>1586</v>
      </c>
      <c r="F141" s="76" t="s">
        <v>1578</v>
      </c>
      <c r="G141" s="76" t="s">
        <v>2015</v>
      </c>
      <c r="H141" s="105" t="s">
        <v>507</v>
      </c>
      <c r="I141" s="105" t="s">
        <v>507</v>
      </c>
      <c r="J141" s="21" t="s">
        <v>2016</v>
      </c>
      <c r="K141" s="21" t="s">
        <v>1482</v>
      </c>
      <c r="L141" s="76" t="s">
        <v>2017</v>
      </c>
      <c r="M141" s="105" t="s">
        <v>507</v>
      </c>
      <c r="N141" s="105" t="s">
        <v>507</v>
      </c>
      <c r="O141" s="105" t="s">
        <v>507</v>
      </c>
      <c r="P141" s="76" t="s">
        <v>3736</v>
      </c>
      <c r="Q141" s="105"/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921</v>
      </c>
      <c r="C142" s="21">
        <v>40949</v>
      </c>
      <c r="D142" s="21">
        <v>40994</v>
      </c>
      <c r="E142" s="76" t="s">
        <v>1577</v>
      </c>
      <c r="F142" s="76" t="s">
        <v>1578</v>
      </c>
      <c r="G142" s="76" t="s">
        <v>2018</v>
      </c>
      <c r="H142" s="76" t="s">
        <v>1510</v>
      </c>
      <c r="I142" s="76">
        <v>40970</v>
      </c>
      <c r="J142" s="21" t="s">
        <v>2019</v>
      </c>
      <c r="K142" s="21" t="s">
        <v>1453</v>
      </c>
      <c r="L142" s="76" t="s">
        <v>2020</v>
      </c>
      <c r="M142" s="76" t="s">
        <v>1511</v>
      </c>
      <c r="N142" s="76" t="s">
        <v>2021</v>
      </c>
      <c r="O142" s="76">
        <v>40970</v>
      </c>
      <c r="P142" s="104" t="s">
        <v>507</v>
      </c>
      <c r="Q142" s="105"/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923</v>
      </c>
      <c r="C143" s="21">
        <v>40949</v>
      </c>
      <c r="D143" s="21">
        <v>40994</v>
      </c>
      <c r="E143" s="76" t="s">
        <v>1586</v>
      </c>
      <c r="F143" s="76" t="s">
        <v>1578</v>
      </c>
      <c r="G143" s="76" t="s">
        <v>2022</v>
      </c>
      <c r="H143" s="105" t="s">
        <v>507</v>
      </c>
      <c r="I143" s="105" t="s">
        <v>507</v>
      </c>
      <c r="J143" s="21" t="s">
        <v>2023</v>
      </c>
      <c r="K143" s="21" t="s">
        <v>1469</v>
      </c>
      <c r="L143" s="76" t="s">
        <v>2024</v>
      </c>
      <c r="M143" s="105" t="s">
        <v>507</v>
      </c>
      <c r="N143" s="105" t="s">
        <v>507</v>
      </c>
      <c r="O143" s="105" t="s">
        <v>507</v>
      </c>
      <c r="P143" s="21" t="s">
        <v>3733</v>
      </c>
      <c r="Q143" s="105"/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925</v>
      </c>
      <c r="C144" s="21">
        <v>40949</v>
      </c>
      <c r="D144" s="21">
        <v>40994</v>
      </c>
      <c r="E144" s="76" t="s">
        <v>1586</v>
      </c>
      <c r="F144" s="76" t="s">
        <v>1578</v>
      </c>
      <c r="G144" s="76" t="s">
        <v>2025</v>
      </c>
      <c r="H144" s="105" t="s">
        <v>507</v>
      </c>
      <c r="I144" s="105" t="s">
        <v>507</v>
      </c>
      <c r="J144" s="21" t="s">
        <v>2026</v>
      </c>
      <c r="K144" s="21" t="s">
        <v>1470</v>
      </c>
      <c r="L144" s="76" t="s">
        <v>2027</v>
      </c>
      <c r="M144" s="105" t="s">
        <v>507</v>
      </c>
      <c r="N144" s="105" t="s">
        <v>507</v>
      </c>
      <c r="O144" s="105" t="s">
        <v>507</v>
      </c>
      <c r="P144" s="21" t="s">
        <v>3733</v>
      </c>
      <c r="Q144" s="105"/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927</v>
      </c>
      <c r="C145" s="21">
        <v>40949</v>
      </c>
      <c r="D145" s="21">
        <v>40994</v>
      </c>
      <c r="E145" s="76" t="s">
        <v>1586</v>
      </c>
      <c r="F145" s="76" t="s">
        <v>1578</v>
      </c>
      <c r="G145" s="76" t="s">
        <v>2028</v>
      </c>
      <c r="H145" s="105" t="s">
        <v>507</v>
      </c>
      <c r="I145" s="105" t="s">
        <v>507</v>
      </c>
      <c r="J145" s="21" t="s">
        <v>2029</v>
      </c>
      <c r="K145" s="21" t="s">
        <v>1471</v>
      </c>
      <c r="L145" s="76" t="s">
        <v>2030</v>
      </c>
      <c r="M145" s="105" t="s">
        <v>507</v>
      </c>
      <c r="N145" s="105" t="s">
        <v>507</v>
      </c>
      <c r="O145" s="105" t="s">
        <v>507</v>
      </c>
      <c r="P145" s="21" t="s">
        <v>3729</v>
      </c>
      <c r="Q145" s="105"/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929</v>
      </c>
      <c r="C146" s="21">
        <v>40949</v>
      </c>
      <c r="D146" s="21">
        <v>40994</v>
      </c>
      <c r="E146" s="76" t="s">
        <v>1586</v>
      </c>
      <c r="F146" s="76" t="s">
        <v>1578</v>
      </c>
      <c r="G146" s="76" t="s">
        <v>2031</v>
      </c>
      <c r="H146" s="105" t="s">
        <v>507</v>
      </c>
      <c r="I146" s="105" t="s">
        <v>507</v>
      </c>
      <c r="J146" s="21" t="s">
        <v>2032</v>
      </c>
      <c r="K146" s="21" t="s">
        <v>1472</v>
      </c>
      <c r="L146" s="76" t="s">
        <v>2033</v>
      </c>
      <c r="M146" s="105" t="s">
        <v>507</v>
      </c>
      <c r="N146" s="105" t="s">
        <v>507</v>
      </c>
      <c r="O146" s="105" t="s">
        <v>507</v>
      </c>
      <c r="P146" s="21" t="s">
        <v>3729</v>
      </c>
      <c r="Q146" s="105"/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931</v>
      </c>
      <c r="C147" s="21">
        <v>40949</v>
      </c>
      <c r="D147" s="21">
        <v>40994</v>
      </c>
      <c r="E147" s="76" t="s">
        <v>1586</v>
      </c>
      <c r="F147" s="76" t="s">
        <v>1578</v>
      </c>
      <c r="G147" s="76" t="s">
        <v>2034</v>
      </c>
      <c r="H147" s="105" t="s">
        <v>507</v>
      </c>
      <c r="I147" s="105" t="s">
        <v>507</v>
      </c>
      <c r="J147" s="21" t="s">
        <v>2035</v>
      </c>
      <c r="K147" s="21" t="s">
        <v>1483</v>
      </c>
      <c r="L147" s="76" t="s">
        <v>2036</v>
      </c>
      <c r="M147" s="105" t="s">
        <v>507</v>
      </c>
      <c r="N147" s="105" t="s">
        <v>507</v>
      </c>
      <c r="O147" s="105" t="s">
        <v>507</v>
      </c>
      <c r="P147" s="21" t="s">
        <v>3731</v>
      </c>
      <c r="Q147" s="105"/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933</v>
      </c>
      <c r="C148" s="21">
        <v>40949</v>
      </c>
      <c r="D148" s="21">
        <v>40994</v>
      </c>
      <c r="E148" s="76" t="s">
        <v>1577</v>
      </c>
      <c r="F148" s="76" t="s">
        <v>1578</v>
      </c>
      <c r="G148" s="76" t="s">
        <v>2037</v>
      </c>
      <c r="H148" s="76" t="s">
        <v>1415</v>
      </c>
      <c r="I148" s="76">
        <v>40966</v>
      </c>
      <c r="J148" s="21" t="s">
        <v>2038</v>
      </c>
      <c r="K148" s="21" t="s">
        <v>1410</v>
      </c>
      <c r="L148" s="76" t="s">
        <v>2039</v>
      </c>
      <c r="M148" s="76" t="s">
        <v>1411</v>
      </c>
      <c r="N148" s="76" t="s">
        <v>1640</v>
      </c>
      <c r="O148" s="76">
        <v>40966</v>
      </c>
      <c r="P148" s="104" t="s">
        <v>507</v>
      </c>
      <c r="Q148" s="105"/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1013</v>
      </c>
      <c r="C149" s="21">
        <v>40952</v>
      </c>
      <c r="D149" s="21">
        <v>40997</v>
      </c>
      <c r="E149" s="76" t="s">
        <v>1577</v>
      </c>
      <c r="F149" s="76" t="s">
        <v>1578</v>
      </c>
      <c r="G149" s="76" t="s">
        <v>1030</v>
      </c>
      <c r="H149" s="76" t="s">
        <v>2434</v>
      </c>
      <c r="I149" s="76">
        <v>40996</v>
      </c>
      <c r="J149" s="21" t="s">
        <v>2040</v>
      </c>
      <c r="K149" s="21" t="s">
        <v>1477</v>
      </c>
      <c r="L149" s="76" t="s">
        <v>2041</v>
      </c>
      <c r="M149" s="76" t="s">
        <v>2579</v>
      </c>
      <c r="N149" s="76" t="s">
        <v>2580</v>
      </c>
      <c r="O149" s="76">
        <v>41002</v>
      </c>
      <c r="P149" s="104" t="s">
        <v>507</v>
      </c>
      <c r="Q149" s="105"/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1018</v>
      </c>
      <c r="C150" s="21">
        <v>40952</v>
      </c>
      <c r="D150" s="21">
        <v>40997</v>
      </c>
      <c r="E150" s="76" t="s">
        <v>1586</v>
      </c>
      <c r="F150" s="76" t="s">
        <v>1578</v>
      </c>
      <c r="G150" s="76" t="s">
        <v>1035</v>
      </c>
      <c r="H150" s="105" t="s">
        <v>507</v>
      </c>
      <c r="I150" s="105" t="s">
        <v>507</v>
      </c>
      <c r="J150" s="21" t="s">
        <v>2042</v>
      </c>
      <c r="K150" s="21" t="s">
        <v>1487</v>
      </c>
      <c r="L150" s="76" t="s">
        <v>2043</v>
      </c>
      <c r="M150" s="105" t="s">
        <v>507</v>
      </c>
      <c r="N150" s="105" t="s">
        <v>507</v>
      </c>
      <c r="O150" s="105" t="s">
        <v>507</v>
      </c>
      <c r="P150" s="21" t="s">
        <v>3731</v>
      </c>
      <c r="Q150" s="105"/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1004</v>
      </c>
      <c r="C151" s="21">
        <v>40952</v>
      </c>
      <c r="D151" s="21">
        <v>40997</v>
      </c>
      <c r="E151" s="76" t="s">
        <v>1586</v>
      </c>
      <c r="F151" s="76" t="s">
        <v>1578</v>
      </c>
      <c r="G151" s="76" t="s">
        <v>1023</v>
      </c>
      <c r="H151" s="105" t="s">
        <v>507</v>
      </c>
      <c r="I151" s="105" t="s">
        <v>507</v>
      </c>
      <c r="J151" s="21" t="s">
        <v>2044</v>
      </c>
      <c r="K151" s="21" t="s">
        <v>1484</v>
      </c>
      <c r="L151" s="76" t="s">
        <v>2045</v>
      </c>
      <c r="M151" s="105" t="s">
        <v>507</v>
      </c>
      <c r="N151" s="105" t="s">
        <v>507</v>
      </c>
      <c r="O151" s="105" t="s">
        <v>507</v>
      </c>
      <c r="P151" s="21" t="s">
        <v>3731</v>
      </c>
      <c r="Q151" s="105"/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1009</v>
      </c>
      <c r="C152" s="21">
        <v>40952</v>
      </c>
      <c r="D152" s="21">
        <v>40997</v>
      </c>
      <c r="E152" s="76" t="s">
        <v>1577</v>
      </c>
      <c r="F152" s="76" t="s">
        <v>1578</v>
      </c>
      <c r="G152" s="76" t="s">
        <v>1027</v>
      </c>
      <c r="H152" s="76" t="s">
        <v>1531</v>
      </c>
      <c r="I152" s="76">
        <v>40974</v>
      </c>
      <c r="J152" s="21" t="s">
        <v>2046</v>
      </c>
      <c r="K152" s="21" t="s">
        <v>1458</v>
      </c>
      <c r="L152" s="76" t="s">
        <v>2047</v>
      </c>
      <c r="M152" s="76" t="s">
        <v>2048</v>
      </c>
      <c r="N152" s="76" t="s">
        <v>2049</v>
      </c>
      <c r="O152" s="76">
        <v>40974</v>
      </c>
      <c r="P152" s="104" t="s">
        <v>507</v>
      </c>
      <c r="Q152" s="105"/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1015</v>
      </c>
      <c r="C153" s="21">
        <v>40952</v>
      </c>
      <c r="D153" s="21">
        <v>40997</v>
      </c>
      <c r="E153" s="76" t="s">
        <v>1586</v>
      </c>
      <c r="F153" s="76" t="s">
        <v>1578</v>
      </c>
      <c r="G153" s="76" t="s">
        <v>1032</v>
      </c>
      <c r="H153" s="105" t="s">
        <v>507</v>
      </c>
      <c r="I153" s="105" t="s">
        <v>507</v>
      </c>
      <c r="J153" s="21" t="s">
        <v>2050</v>
      </c>
      <c r="K153" s="21" t="s">
        <v>1478</v>
      </c>
      <c r="L153" s="76" t="s">
        <v>2051</v>
      </c>
      <c r="M153" s="105" t="s">
        <v>507</v>
      </c>
      <c r="N153" s="105" t="s">
        <v>507</v>
      </c>
      <c r="O153" s="105" t="s">
        <v>507</v>
      </c>
      <c r="P153" s="21" t="s">
        <v>2546</v>
      </c>
      <c r="Q153" s="105"/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1000</v>
      </c>
      <c r="C154" s="21">
        <v>40952</v>
      </c>
      <c r="D154" s="21">
        <v>40997</v>
      </c>
      <c r="E154" s="76" t="s">
        <v>1586</v>
      </c>
      <c r="F154" s="76" t="s">
        <v>1578</v>
      </c>
      <c r="G154" s="76" t="s">
        <v>1019</v>
      </c>
      <c r="H154" s="105" t="s">
        <v>507</v>
      </c>
      <c r="I154" s="105" t="s">
        <v>507</v>
      </c>
      <c r="J154" s="21" t="s">
        <v>2052</v>
      </c>
      <c r="K154" s="21" t="s">
        <v>1473</v>
      </c>
      <c r="L154" s="76" t="s">
        <v>2053</v>
      </c>
      <c r="M154" s="105" t="s">
        <v>507</v>
      </c>
      <c r="N154" s="105" t="s">
        <v>507</v>
      </c>
      <c r="O154" s="105" t="s">
        <v>507</v>
      </c>
      <c r="P154" s="104" t="s">
        <v>507</v>
      </c>
      <c r="Q154" s="105"/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1005</v>
      </c>
      <c r="C155" s="21">
        <v>40952</v>
      </c>
      <c r="D155" s="21">
        <v>40997</v>
      </c>
      <c r="E155" s="76" t="s">
        <v>1586</v>
      </c>
      <c r="F155" s="76" t="s">
        <v>1578</v>
      </c>
      <c r="G155" s="76" t="s">
        <v>169</v>
      </c>
      <c r="H155" s="76" t="s">
        <v>2054</v>
      </c>
      <c r="I155" s="76">
        <v>40995</v>
      </c>
      <c r="J155" s="21" t="s">
        <v>2055</v>
      </c>
      <c r="K155" s="21" t="s">
        <v>2056</v>
      </c>
      <c r="L155" s="76" t="s">
        <v>2057</v>
      </c>
      <c r="M155" s="105" t="s">
        <v>507</v>
      </c>
      <c r="N155" s="105" t="s">
        <v>507</v>
      </c>
      <c r="O155" s="105" t="s">
        <v>507</v>
      </c>
      <c r="P155" s="21" t="s">
        <v>3737</v>
      </c>
      <c r="Q155" s="105"/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1010</v>
      </c>
      <c r="C156" s="21">
        <v>40952</v>
      </c>
      <c r="D156" s="21">
        <v>40997</v>
      </c>
      <c r="E156" s="76" t="s">
        <v>1586</v>
      </c>
      <c r="F156" s="76" t="s">
        <v>1578</v>
      </c>
      <c r="G156" s="76" t="s">
        <v>1028</v>
      </c>
      <c r="H156" s="105" t="s">
        <v>507</v>
      </c>
      <c r="I156" s="105" t="s">
        <v>507</v>
      </c>
      <c r="J156" s="21" t="s">
        <v>2058</v>
      </c>
      <c r="K156" s="21" t="s">
        <v>1485</v>
      </c>
      <c r="L156" s="76" t="s">
        <v>2059</v>
      </c>
      <c r="M156" s="105" t="s">
        <v>507</v>
      </c>
      <c r="N156" s="105" t="s">
        <v>507</v>
      </c>
      <c r="O156" s="105" t="s">
        <v>507</v>
      </c>
      <c r="P156" s="21" t="s">
        <v>3731</v>
      </c>
      <c r="Q156" s="105"/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1016</v>
      </c>
      <c r="C157" s="21">
        <v>40952</v>
      </c>
      <c r="D157" s="21">
        <v>40997</v>
      </c>
      <c r="E157" s="76" t="s">
        <v>1577</v>
      </c>
      <c r="F157" s="76" t="s">
        <v>1578</v>
      </c>
      <c r="G157" s="76" t="s">
        <v>1033</v>
      </c>
      <c r="H157" s="76" t="s">
        <v>1528</v>
      </c>
      <c r="I157" s="76">
        <v>40974</v>
      </c>
      <c r="J157" s="21" t="s">
        <v>2060</v>
      </c>
      <c r="K157" s="21" t="s">
        <v>1459</v>
      </c>
      <c r="L157" s="76" t="s">
        <v>2061</v>
      </c>
      <c r="M157" s="76" t="s">
        <v>1527</v>
      </c>
      <c r="N157" s="76" t="s">
        <v>1608</v>
      </c>
      <c r="O157" s="76">
        <v>40974</v>
      </c>
      <c r="P157" s="21" t="s">
        <v>2062</v>
      </c>
      <c r="Q157" s="105"/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1001</v>
      </c>
      <c r="C158" s="21">
        <v>40952</v>
      </c>
      <c r="D158" s="21">
        <v>40997</v>
      </c>
      <c r="E158" s="76" t="s">
        <v>1577</v>
      </c>
      <c r="F158" s="76" t="s">
        <v>1578</v>
      </c>
      <c r="G158" s="76" t="s">
        <v>1020</v>
      </c>
      <c r="H158" s="76" t="s">
        <v>1508</v>
      </c>
      <c r="I158" s="76">
        <v>40969</v>
      </c>
      <c r="J158" s="21" t="s">
        <v>2063</v>
      </c>
      <c r="K158" s="21" t="s">
        <v>1454</v>
      </c>
      <c r="L158" s="76" t="s">
        <v>2064</v>
      </c>
      <c r="M158" s="76" t="s">
        <v>1509</v>
      </c>
      <c r="N158" s="76" t="s">
        <v>1595</v>
      </c>
      <c r="O158" s="76">
        <v>40970</v>
      </c>
      <c r="P158" s="104" t="s">
        <v>507</v>
      </c>
      <c r="Q158" s="105"/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1006</v>
      </c>
      <c r="C159" s="21">
        <v>40952</v>
      </c>
      <c r="D159" s="21">
        <v>40997</v>
      </c>
      <c r="E159" s="76" t="s">
        <v>1577</v>
      </c>
      <c r="F159" s="76" t="s">
        <v>1578</v>
      </c>
      <c r="G159" s="76" t="s">
        <v>1024</v>
      </c>
      <c r="H159" s="76" t="s">
        <v>2065</v>
      </c>
      <c r="I159" s="76">
        <v>40955</v>
      </c>
      <c r="J159" s="21" t="s">
        <v>2066</v>
      </c>
      <c r="K159" s="21" t="s">
        <v>1388</v>
      </c>
      <c r="L159" s="76" t="s">
        <v>2067</v>
      </c>
      <c r="M159" s="76" t="s">
        <v>2068</v>
      </c>
      <c r="N159" s="76" t="s">
        <v>1640</v>
      </c>
      <c r="O159" s="76">
        <v>40956</v>
      </c>
      <c r="P159" s="104" t="s">
        <v>507</v>
      </c>
      <c r="Q159" s="105"/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1011</v>
      </c>
      <c r="C160" s="21">
        <v>40952</v>
      </c>
      <c r="D160" s="21">
        <v>40997</v>
      </c>
      <c r="E160" s="76" t="s">
        <v>1577</v>
      </c>
      <c r="F160" s="76" t="s">
        <v>1578</v>
      </c>
      <c r="G160" s="76" t="s">
        <v>165</v>
      </c>
      <c r="H160" s="76" t="s">
        <v>1522</v>
      </c>
      <c r="I160" s="76">
        <v>40970</v>
      </c>
      <c r="J160" s="21" t="s">
        <v>1073</v>
      </c>
      <c r="K160" s="21" t="s">
        <v>1074</v>
      </c>
      <c r="L160" s="76" t="s">
        <v>1075</v>
      </c>
      <c r="M160" s="76" t="s">
        <v>1409</v>
      </c>
      <c r="N160" s="76" t="s">
        <v>1608</v>
      </c>
      <c r="O160" s="76">
        <v>40970</v>
      </c>
      <c r="P160" s="104" t="s">
        <v>507</v>
      </c>
      <c r="Q160" s="105"/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2379</v>
      </c>
      <c r="B161" s="76" t="s">
        <v>1002</v>
      </c>
      <c r="C161" s="21">
        <v>40952</v>
      </c>
      <c r="D161" s="21">
        <v>40997</v>
      </c>
      <c r="E161" s="76" t="s">
        <v>1643</v>
      </c>
      <c r="F161" s="76" t="s">
        <v>1578</v>
      </c>
      <c r="G161" s="76" t="s">
        <v>1021</v>
      </c>
      <c r="H161" s="76" t="s">
        <v>2570</v>
      </c>
      <c r="I161" s="76">
        <v>40974</v>
      </c>
      <c r="J161" s="21" t="s">
        <v>2070</v>
      </c>
      <c r="K161" s="21" t="s">
        <v>1455</v>
      </c>
      <c r="L161" s="76" t="s">
        <v>2071</v>
      </c>
      <c r="M161" s="105" t="s">
        <v>507</v>
      </c>
      <c r="N161" s="105" t="s">
        <v>507</v>
      </c>
      <c r="O161" s="105" t="s">
        <v>507</v>
      </c>
      <c r="P161" s="104" t="s">
        <v>507</v>
      </c>
      <c r="Q161" s="105"/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1007</v>
      </c>
      <c r="C162" s="21">
        <v>40952</v>
      </c>
      <c r="D162" s="21">
        <v>40997</v>
      </c>
      <c r="E162" s="76" t="s">
        <v>1586</v>
      </c>
      <c r="F162" s="76" t="s">
        <v>1578</v>
      </c>
      <c r="G162" s="76" t="s">
        <v>1025</v>
      </c>
      <c r="H162" s="105" t="s">
        <v>507</v>
      </c>
      <c r="I162" s="105" t="s">
        <v>507</v>
      </c>
      <c r="J162" s="21" t="s">
        <v>2072</v>
      </c>
      <c r="K162" s="21" t="s">
        <v>1475</v>
      </c>
      <c r="L162" s="76" t="s">
        <v>2073</v>
      </c>
      <c r="M162" s="105" t="s">
        <v>507</v>
      </c>
      <c r="N162" s="105" t="s">
        <v>507</v>
      </c>
      <c r="O162" s="105" t="s">
        <v>507</v>
      </c>
      <c r="P162" s="21" t="s">
        <v>3730</v>
      </c>
      <c r="Q162" s="105"/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1012</v>
      </c>
      <c r="C163" s="21">
        <v>40952</v>
      </c>
      <c r="D163" s="21">
        <v>40997</v>
      </c>
      <c r="E163" s="76" t="s">
        <v>1577</v>
      </c>
      <c r="F163" s="76" t="s">
        <v>1578</v>
      </c>
      <c r="G163" s="76" t="s">
        <v>1029</v>
      </c>
      <c r="H163" s="76" t="s">
        <v>1507</v>
      </c>
      <c r="I163" s="76">
        <v>40969</v>
      </c>
      <c r="J163" s="21" t="s">
        <v>2074</v>
      </c>
      <c r="K163" s="21" t="s">
        <v>1386</v>
      </c>
      <c r="L163" s="76" t="s">
        <v>2075</v>
      </c>
      <c r="M163" s="76" t="s">
        <v>1408</v>
      </c>
      <c r="N163" s="76" t="s">
        <v>1608</v>
      </c>
      <c r="O163" s="76">
        <v>40970</v>
      </c>
      <c r="P163" s="104" t="s">
        <v>507</v>
      </c>
      <c r="Q163" s="105"/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1017</v>
      </c>
      <c r="C164" s="21">
        <v>40952</v>
      </c>
      <c r="D164" s="21">
        <v>40997</v>
      </c>
      <c r="E164" s="76" t="s">
        <v>1586</v>
      </c>
      <c r="F164" s="76" t="s">
        <v>1578</v>
      </c>
      <c r="G164" s="76" t="s">
        <v>1034</v>
      </c>
      <c r="H164" s="105" t="s">
        <v>507</v>
      </c>
      <c r="I164" s="105" t="s">
        <v>507</v>
      </c>
      <c r="J164" s="21" t="s">
        <v>2076</v>
      </c>
      <c r="K164" s="21" t="s">
        <v>1479</v>
      </c>
      <c r="L164" s="76" t="s">
        <v>2077</v>
      </c>
      <c r="M164" s="105" t="s">
        <v>507</v>
      </c>
      <c r="N164" s="105" t="s">
        <v>507</v>
      </c>
      <c r="O164" s="105" t="s">
        <v>507</v>
      </c>
      <c r="P164" s="21" t="s">
        <v>3729</v>
      </c>
      <c r="Q164" s="105"/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1003</v>
      </c>
      <c r="C165" s="21">
        <v>40952</v>
      </c>
      <c r="D165" s="21">
        <v>40997</v>
      </c>
      <c r="E165" s="76" t="s">
        <v>1586</v>
      </c>
      <c r="F165" s="76" t="s">
        <v>1578</v>
      </c>
      <c r="G165" s="76" t="s">
        <v>1022</v>
      </c>
      <c r="H165" s="105" t="s">
        <v>507</v>
      </c>
      <c r="I165" s="105" t="s">
        <v>507</v>
      </c>
      <c r="J165" s="21" t="s">
        <v>2078</v>
      </c>
      <c r="K165" s="21" t="s">
        <v>1474</v>
      </c>
      <c r="L165" s="76" t="s">
        <v>2079</v>
      </c>
      <c r="M165" s="105" t="s">
        <v>507</v>
      </c>
      <c r="N165" s="105" t="s">
        <v>507</v>
      </c>
      <c r="O165" s="105" t="s">
        <v>507</v>
      </c>
      <c r="P165" s="21" t="s">
        <v>3729</v>
      </c>
      <c r="Q165" s="105"/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1008</v>
      </c>
      <c r="C166" s="21">
        <v>40952</v>
      </c>
      <c r="D166" s="21">
        <v>40997</v>
      </c>
      <c r="E166" s="76" t="s">
        <v>1586</v>
      </c>
      <c r="F166" s="76" t="s">
        <v>1578</v>
      </c>
      <c r="G166" s="76" t="s">
        <v>1026</v>
      </c>
      <c r="H166" s="105" t="s">
        <v>507</v>
      </c>
      <c r="I166" s="105" t="s">
        <v>507</v>
      </c>
      <c r="J166" s="21" t="s">
        <v>2080</v>
      </c>
      <c r="K166" s="21" t="s">
        <v>1476</v>
      </c>
      <c r="L166" s="76" t="s">
        <v>2081</v>
      </c>
      <c r="M166" s="105" t="s">
        <v>507</v>
      </c>
      <c r="N166" s="105" t="s">
        <v>507</v>
      </c>
      <c r="O166" s="105" t="s">
        <v>507</v>
      </c>
      <c r="P166" s="21" t="s">
        <v>3730</v>
      </c>
      <c r="Q166" s="105"/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1014</v>
      </c>
      <c r="C167" s="21">
        <v>40952</v>
      </c>
      <c r="D167" s="21">
        <v>40997</v>
      </c>
      <c r="E167" s="76" t="s">
        <v>1577</v>
      </c>
      <c r="F167" s="76" t="s">
        <v>1578</v>
      </c>
      <c r="G167" s="76" t="s">
        <v>1031</v>
      </c>
      <c r="H167" s="76" t="s">
        <v>1436</v>
      </c>
      <c r="I167" s="76">
        <v>40968</v>
      </c>
      <c r="J167" s="21" t="s">
        <v>2082</v>
      </c>
      <c r="K167" s="21" t="s">
        <v>1456</v>
      </c>
      <c r="L167" s="76" t="s">
        <v>2083</v>
      </c>
      <c r="M167" s="76" t="s">
        <v>1420</v>
      </c>
      <c r="N167" s="76" t="s">
        <v>2084</v>
      </c>
      <c r="O167" s="76">
        <v>40968</v>
      </c>
      <c r="P167" s="104" t="s">
        <v>507</v>
      </c>
      <c r="Q167" s="105"/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1560</v>
      </c>
      <c r="C168" s="21">
        <v>40954</v>
      </c>
      <c r="D168" s="21">
        <v>40999</v>
      </c>
      <c r="E168" s="76" t="s">
        <v>1577</v>
      </c>
      <c r="F168" s="76" t="s">
        <v>1824</v>
      </c>
      <c r="G168" s="76" t="s">
        <v>2085</v>
      </c>
      <c r="H168" s="76" t="s">
        <v>2086</v>
      </c>
      <c r="I168" s="76">
        <v>40989</v>
      </c>
      <c r="J168" s="21" t="s">
        <v>2087</v>
      </c>
      <c r="K168" s="21" t="s">
        <v>2088</v>
      </c>
      <c r="L168" s="76" t="s">
        <v>2089</v>
      </c>
      <c r="M168" s="76" t="s">
        <v>2464</v>
      </c>
      <c r="N168" s="76" t="s">
        <v>1854</v>
      </c>
      <c r="O168" s="76">
        <v>40989</v>
      </c>
      <c r="P168" s="104" t="s">
        <v>507</v>
      </c>
      <c r="Q168" s="105"/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2090</v>
      </c>
      <c r="B169" s="76" t="s">
        <v>1562</v>
      </c>
      <c r="C169" s="21">
        <v>40954</v>
      </c>
      <c r="D169" s="21">
        <v>40999</v>
      </c>
      <c r="E169" s="76" t="s">
        <v>1734</v>
      </c>
      <c r="F169" s="76" t="s">
        <v>1824</v>
      </c>
      <c r="G169" s="76" t="s">
        <v>2091</v>
      </c>
      <c r="H169" s="105" t="s">
        <v>507</v>
      </c>
      <c r="I169" s="105" t="s">
        <v>507</v>
      </c>
      <c r="J169" s="21" t="s">
        <v>2092</v>
      </c>
      <c r="K169" s="21" t="s">
        <v>2093</v>
      </c>
      <c r="L169" s="76" t="s">
        <v>1547</v>
      </c>
      <c r="M169" s="105" t="s">
        <v>507</v>
      </c>
      <c r="N169" s="105" t="s">
        <v>507</v>
      </c>
      <c r="O169" s="105" t="s">
        <v>507</v>
      </c>
      <c r="P169" s="21" t="s">
        <v>2094</v>
      </c>
      <c r="Q169" s="105"/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1500</v>
      </c>
      <c r="C170" s="21">
        <v>40954</v>
      </c>
      <c r="D170" s="21">
        <v>40999</v>
      </c>
      <c r="E170" s="76" t="s">
        <v>1586</v>
      </c>
      <c r="F170" s="76" t="s">
        <v>1578</v>
      </c>
      <c r="G170" s="76" t="s">
        <v>2095</v>
      </c>
      <c r="H170" s="105" t="s">
        <v>507</v>
      </c>
      <c r="I170" s="105" t="s">
        <v>507</v>
      </c>
      <c r="J170" s="21" t="s">
        <v>2096</v>
      </c>
      <c r="K170" s="21" t="s">
        <v>1497</v>
      </c>
      <c r="L170" s="76" t="s">
        <v>2097</v>
      </c>
      <c r="M170" s="105" t="s">
        <v>507</v>
      </c>
      <c r="N170" s="105" t="s">
        <v>507</v>
      </c>
      <c r="O170" s="105" t="s">
        <v>507</v>
      </c>
      <c r="P170" s="21" t="s">
        <v>3738</v>
      </c>
      <c r="Q170" s="105"/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1498</v>
      </c>
      <c r="C171" s="21">
        <v>40954</v>
      </c>
      <c r="D171" s="21">
        <v>40999</v>
      </c>
      <c r="E171" s="76" t="s">
        <v>1577</v>
      </c>
      <c r="F171" s="76" t="s">
        <v>1578</v>
      </c>
      <c r="G171" s="76" t="s">
        <v>1398</v>
      </c>
      <c r="H171" s="76" t="s">
        <v>2841</v>
      </c>
      <c r="I171" s="76">
        <v>41012</v>
      </c>
      <c r="J171" s="21" t="s">
        <v>2098</v>
      </c>
      <c r="K171" s="21" t="s">
        <v>1461</v>
      </c>
      <c r="L171" s="76" t="s">
        <v>2099</v>
      </c>
      <c r="M171" s="76" t="s">
        <v>2929</v>
      </c>
      <c r="N171" s="76" t="s">
        <v>2842</v>
      </c>
      <c r="O171" s="76">
        <v>41012</v>
      </c>
      <c r="P171" s="104" t="s">
        <v>507</v>
      </c>
      <c r="Q171" s="105"/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1561</v>
      </c>
      <c r="C172" s="21">
        <v>40954</v>
      </c>
      <c r="D172" s="21">
        <v>40999</v>
      </c>
      <c r="E172" s="76" t="s">
        <v>1577</v>
      </c>
      <c r="F172" s="76" t="s">
        <v>1824</v>
      </c>
      <c r="G172" s="76" t="s">
        <v>2100</v>
      </c>
      <c r="H172" s="76" t="s">
        <v>1523</v>
      </c>
      <c r="I172" s="76">
        <v>40973</v>
      </c>
      <c r="J172" s="21" t="s">
        <v>2101</v>
      </c>
      <c r="K172" s="21" t="s">
        <v>2102</v>
      </c>
      <c r="L172" s="76" t="s">
        <v>2103</v>
      </c>
      <c r="M172" s="76" t="s">
        <v>2104</v>
      </c>
      <c r="N172" s="76" t="s">
        <v>1854</v>
      </c>
      <c r="O172" s="76">
        <v>40973</v>
      </c>
      <c r="P172" s="104" t="s">
        <v>507</v>
      </c>
      <c r="Q172" s="105"/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1404</v>
      </c>
      <c r="C173" s="21">
        <v>40954</v>
      </c>
      <c r="D173" s="21">
        <v>40999</v>
      </c>
      <c r="E173" s="76" t="s">
        <v>1577</v>
      </c>
      <c r="F173" s="76" t="s">
        <v>1578</v>
      </c>
      <c r="G173" s="76" t="s">
        <v>2105</v>
      </c>
      <c r="H173" s="76" t="s">
        <v>1428</v>
      </c>
      <c r="I173" s="76">
        <v>40967</v>
      </c>
      <c r="J173" s="21" t="s">
        <v>2106</v>
      </c>
      <c r="K173" s="21" t="s">
        <v>1426</v>
      </c>
      <c r="L173" s="76" t="s">
        <v>2107</v>
      </c>
      <c r="M173" s="76" t="s">
        <v>1427</v>
      </c>
      <c r="N173" s="76" t="s">
        <v>1602</v>
      </c>
      <c r="O173" s="76">
        <v>40967</v>
      </c>
      <c r="P173" s="104" t="s">
        <v>507</v>
      </c>
      <c r="Q173" s="105"/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1499</v>
      </c>
      <c r="C174" s="21">
        <v>40954</v>
      </c>
      <c r="D174" s="21">
        <v>40999</v>
      </c>
      <c r="E174" s="76" t="s">
        <v>1586</v>
      </c>
      <c r="F174" s="76" t="s">
        <v>1578</v>
      </c>
      <c r="G174" s="76" t="s">
        <v>2108</v>
      </c>
      <c r="H174" s="105" t="s">
        <v>507</v>
      </c>
      <c r="I174" s="105" t="s">
        <v>507</v>
      </c>
      <c r="J174" s="21" t="s">
        <v>2109</v>
      </c>
      <c r="K174" s="21" t="s">
        <v>1496</v>
      </c>
      <c r="L174" s="76" t="s">
        <v>2110</v>
      </c>
      <c r="M174" s="105" t="s">
        <v>507</v>
      </c>
      <c r="N174" s="105" t="s">
        <v>507</v>
      </c>
      <c r="O174" s="105" t="s">
        <v>507</v>
      </c>
      <c r="P174" s="21" t="s">
        <v>3739</v>
      </c>
      <c r="Q174" s="105"/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1163</v>
      </c>
      <c r="C175" s="21">
        <v>40953</v>
      </c>
      <c r="D175" s="21">
        <v>40998</v>
      </c>
      <c r="E175" s="76" t="s">
        <v>1586</v>
      </c>
      <c r="F175" s="76" t="s">
        <v>1578</v>
      </c>
      <c r="G175" s="76" t="s">
        <v>2111</v>
      </c>
      <c r="H175" s="105" t="s">
        <v>507</v>
      </c>
      <c r="I175" s="105" t="s">
        <v>507</v>
      </c>
      <c r="J175" s="21" t="s">
        <v>1165</v>
      </c>
      <c r="K175" s="21" t="s">
        <v>1166</v>
      </c>
      <c r="L175" s="76" t="s">
        <v>1167</v>
      </c>
      <c r="M175" s="105" t="s">
        <v>507</v>
      </c>
      <c r="N175" s="105" t="s">
        <v>507</v>
      </c>
      <c r="O175" s="105" t="s">
        <v>507</v>
      </c>
      <c r="P175" s="21" t="s">
        <v>3740</v>
      </c>
      <c r="Q175" s="105"/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1099</v>
      </c>
      <c r="C176" s="21">
        <v>40953</v>
      </c>
      <c r="D176" s="21">
        <v>40998</v>
      </c>
      <c r="E176" s="76" t="s">
        <v>1586</v>
      </c>
      <c r="F176" s="76" t="s">
        <v>1578</v>
      </c>
      <c r="G176" s="76" t="s">
        <v>2112</v>
      </c>
      <c r="H176" s="105" t="s">
        <v>507</v>
      </c>
      <c r="I176" s="105" t="s">
        <v>507</v>
      </c>
      <c r="J176" s="21" t="s">
        <v>1100</v>
      </c>
      <c r="K176" s="21" t="s">
        <v>1101</v>
      </c>
      <c r="L176" s="76" t="s">
        <v>1102</v>
      </c>
      <c r="M176" s="105" t="s">
        <v>507</v>
      </c>
      <c r="N176" s="105" t="s">
        <v>507</v>
      </c>
      <c r="O176" s="105" t="s">
        <v>507</v>
      </c>
      <c r="P176" s="21" t="s">
        <v>3733</v>
      </c>
      <c r="Q176" s="105"/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1103</v>
      </c>
      <c r="C177" s="21">
        <v>40953</v>
      </c>
      <c r="D177" s="21">
        <v>40998</v>
      </c>
      <c r="E177" s="76" t="s">
        <v>1586</v>
      </c>
      <c r="F177" s="76" t="s">
        <v>1824</v>
      </c>
      <c r="G177" s="76" t="s">
        <v>2113</v>
      </c>
      <c r="H177" s="76" t="s">
        <v>2114</v>
      </c>
      <c r="I177" s="76">
        <v>40975</v>
      </c>
      <c r="J177" s="21" t="s">
        <v>1105</v>
      </c>
      <c r="K177" s="21" t="s">
        <v>1106</v>
      </c>
      <c r="L177" s="76" t="s">
        <v>1107</v>
      </c>
      <c r="M177" s="105" t="s">
        <v>507</v>
      </c>
      <c r="N177" s="105" t="s">
        <v>507</v>
      </c>
      <c r="O177" s="105" t="s">
        <v>507</v>
      </c>
      <c r="P177" s="21" t="s">
        <v>3741</v>
      </c>
      <c r="Q177" s="105"/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1108</v>
      </c>
      <c r="C178" s="21">
        <v>40953</v>
      </c>
      <c r="D178" s="21">
        <v>40998</v>
      </c>
      <c r="E178" s="76" t="s">
        <v>1586</v>
      </c>
      <c r="F178" s="76" t="s">
        <v>1578</v>
      </c>
      <c r="G178" s="76" t="s">
        <v>2115</v>
      </c>
      <c r="H178" s="105" t="s">
        <v>507</v>
      </c>
      <c r="I178" s="105" t="s">
        <v>507</v>
      </c>
      <c r="J178" s="21" t="s">
        <v>1110</v>
      </c>
      <c r="K178" s="21" t="s">
        <v>1111</v>
      </c>
      <c r="L178" s="76" t="s">
        <v>1112</v>
      </c>
      <c r="M178" s="105" t="s">
        <v>507</v>
      </c>
      <c r="N178" s="105" t="s">
        <v>507</v>
      </c>
      <c r="O178" s="105" t="s">
        <v>507</v>
      </c>
      <c r="P178" s="21" t="s">
        <v>3740</v>
      </c>
      <c r="Q178" s="105"/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1113</v>
      </c>
      <c r="C179" s="21">
        <v>40953</v>
      </c>
      <c r="D179" s="21">
        <v>40998</v>
      </c>
      <c r="E179" s="76" t="s">
        <v>1577</v>
      </c>
      <c r="F179" s="76" t="s">
        <v>1578</v>
      </c>
      <c r="G179" s="76" t="s">
        <v>2116</v>
      </c>
      <c r="H179" s="76" t="s">
        <v>2117</v>
      </c>
      <c r="I179" s="76">
        <v>41010</v>
      </c>
      <c r="J179" s="21" t="s">
        <v>1115</v>
      </c>
      <c r="K179" s="21" t="s">
        <v>1116</v>
      </c>
      <c r="L179" s="76" t="s">
        <v>1117</v>
      </c>
      <c r="M179" s="76" t="s">
        <v>2834</v>
      </c>
      <c r="N179" s="76" t="s">
        <v>1670</v>
      </c>
      <c r="O179" s="76">
        <v>41010</v>
      </c>
      <c r="P179" s="104" t="s">
        <v>507</v>
      </c>
      <c r="Q179" s="105"/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1118</v>
      </c>
      <c r="C180" s="21">
        <v>40953</v>
      </c>
      <c r="D180" s="21">
        <v>40998</v>
      </c>
      <c r="E180" s="76" t="s">
        <v>1586</v>
      </c>
      <c r="F180" s="76" t="s">
        <v>1578</v>
      </c>
      <c r="G180" s="76" t="s">
        <v>2118</v>
      </c>
      <c r="H180" s="76" t="s">
        <v>2413</v>
      </c>
      <c r="I180" s="76">
        <v>40976</v>
      </c>
      <c r="J180" s="21" t="s">
        <v>1120</v>
      </c>
      <c r="K180" s="21" t="s">
        <v>1121</v>
      </c>
      <c r="L180" s="76" t="s">
        <v>1122</v>
      </c>
      <c r="M180" s="105" t="s">
        <v>507</v>
      </c>
      <c r="N180" s="105" t="s">
        <v>507</v>
      </c>
      <c r="O180" s="105" t="s">
        <v>507</v>
      </c>
      <c r="P180" s="21" t="s">
        <v>2416</v>
      </c>
      <c r="Q180" s="105"/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1123</v>
      </c>
      <c r="C181" s="21">
        <v>40953</v>
      </c>
      <c r="D181" s="21">
        <v>40998</v>
      </c>
      <c r="E181" s="76" t="s">
        <v>1586</v>
      </c>
      <c r="F181" s="76" t="s">
        <v>1578</v>
      </c>
      <c r="G181" s="76" t="s">
        <v>2119</v>
      </c>
      <c r="H181" s="105" t="s">
        <v>507</v>
      </c>
      <c r="I181" s="105" t="s">
        <v>507</v>
      </c>
      <c r="J181" s="21" t="s">
        <v>1126</v>
      </c>
      <c r="K181" s="21" t="s">
        <v>1125</v>
      </c>
      <c r="L181" s="76" t="s">
        <v>1127</v>
      </c>
      <c r="M181" s="105" t="s">
        <v>507</v>
      </c>
      <c r="N181" s="105" t="s">
        <v>507</v>
      </c>
      <c r="O181" s="105" t="s">
        <v>507</v>
      </c>
      <c r="P181" s="21" t="s">
        <v>3740</v>
      </c>
      <c r="Q181" s="105"/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2380</v>
      </c>
      <c r="B182" s="76" t="s">
        <v>1128</v>
      </c>
      <c r="C182" s="21">
        <v>40953</v>
      </c>
      <c r="D182" s="21">
        <v>40998</v>
      </c>
      <c r="E182" s="76" t="s">
        <v>1734</v>
      </c>
      <c r="F182" s="76" t="s">
        <v>1578</v>
      </c>
      <c r="G182" s="76" t="s">
        <v>2120</v>
      </c>
      <c r="H182" s="105" t="s">
        <v>507</v>
      </c>
      <c r="I182" s="105" t="s">
        <v>507</v>
      </c>
      <c r="J182" s="21" t="s">
        <v>1130</v>
      </c>
      <c r="K182" s="21" t="s">
        <v>1131</v>
      </c>
      <c r="L182" s="76" t="s">
        <v>1132</v>
      </c>
      <c r="M182" s="105" t="s">
        <v>507</v>
      </c>
      <c r="N182" s="105" t="s">
        <v>507</v>
      </c>
      <c r="O182" s="105" t="s">
        <v>507</v>
      </c>
      <c r="P182" s="104" t="s">
        <v>507</v>
      </c>
      <c r="Q182" s="105"/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1133</v>
      </c>
      <c r="C183" s="21">
        <v>40953</v>
      </c>
      <c r="D183" s="21">
        <v>40998</v>
      </c>
      <c r="E183" s="76" t="s">
        <v>1586</v>
      </c>
      <c r="F183" s="76" t="s">
        <v>1578</v>
      </c>
      <c r="G183" s="76" t="s">
        <v>2121</v>
      </c>
      <c r="H183" s="105" t="s">
        <v>507</v>
      </c>
      <c r="I183" s="105" t="s">
        <v>507</v>
      </c>
      <c r="J183" s="21" t="s">
        <v>1135</v>
      </c>
      <c r="K183" s="21" t="s">
        <v>1136</v>
      </c>
      <c r="L183" s="76" t="s">
        <v>1137</v>
      </c>
      <c r="M183" s="105" t="s">
        <v>507</v>
      </c>
      <c r="N183" s="105" t="s">
        <v>507</v>
      </c>
      <c r="O183" s="105" t="s">
        <v>507</v>
      </c>
      <c r="P183" s="21" t="s">
        <v>3733</v>
      </c>
      <c r="Q183" s="105"/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2381</v>
      </c>
      <c r="B184" s="76" t="s">
        <v>1138</v>
      </c>
      <c r="C184" s="21">
        <v>40953</v>
      </c>
      <c r="D184" s="21">
        <v>40998</v>
      </c>
      <c r="E184" s="76" t="s">
        <v>1734</v>
      </c>
      <c r="F184" s="76" t="s">
        <v>1578</v>
      </c>
      <c r="G184" s="76" t="s">
        <v>2122</v>
      </c>
      <c r="H184" s="105" t="s">
        <v>507</v>
      </c>
      <c r="I184" s="105" t="s">
        <v>507</v>
      </c>
      <c r="J184" s="21" t="s">
        <v>1140</v>
      </c>
      <c r="K184" s="21" t="s">
        <v>1141</v>
      </c>
      <c r="L184" s="76" t="s">
        <v>1142</v>
      </c>
      <c r="M184" s="105" t="s">
        <v>507</v>
      </c>
      <c r="N184" s="105" t="s">
        <v>507</v>
      </c>
      <c r="O184" s="105" t="s">
        <v>507</v>
      </c>
      <c r="P184" s="104" t="s">
        <v>507</v>
      </c>
      <c r="Q184" s="105"/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1143</v>
      </c>
      <c r="C185" s="21">
        <v>40953</v>
      </c>
      <c r="D185" s="21">
        <v>40998</v>
      </c>
      <c r="E185" s="76" t="s">
        <v>1586</v>
      </c>
      <c r="F185" s="76" t="s">
        <v>1578</v>
      </c>
      <c r="G185" s="76" t="s">
        <v>2123</v>
      </c>
      <c r="H185" s="105" t="s">
        <v>507</v>
      </c>
      <c r="I185" s="105" t="s">
        <v>507</v>
      </c>
      <c r="J185" s="21" t="s">
        <v>1145</v>
      </c>
      <c r="K185" s="21" t="s">
        <v>1146</v>
      </c>
      <c r="L185" s="76" t="s">
        <v>1147</v>
      </c>
      <c r="M185" s="105" t="s">
        <v>507</v>
      </c>
      <c r="N185" s="105" t="s">
        <v>507</v>
      </c>
      <c r="O185" s="105" t="s">
        <v>507</v>
      </c>
      <c r="P185" s="21" t="s">
        <v>3740</v>
      </c>
      <c r="Q185" s="105"/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1148</v>
      </c>
      <c r="C186" s="21">
        <v>40953</v>
      </c>
      <c r="D186" s="21">
        <v>40998</v>
      </c>
      <c r="E186" s="76" t="s">
        <v>1577</v>
      </c>
      <c r="F186" s="76" t="s">
        <v>1824</v>
      </c>
      <c r="G186" s="76" t="s">
        <v>2124</v>
      </c>
      <c r="H186" s="76" t="s">
        <v>2551</v>
      </c>
      <c r="I186" s="76">
        <v>40995</v>
      </c>
      <c r="J186" s="21" t="s">
        <v>1150</v>
      </c>
      <c r="K186" s="21" t="s">
        <v>1151</v>
      </c>
      <c r="L186" s="76" t="s">
        <v>1152</v>
      </c>
      <c r="M186" s="76" t="s">
        <v>2552</v>
      </c>
      <c r="N186" s="76" t="s">
        <v>2553</v>
      </c>
      <c r="O186" s="76">
        <v>40996</v>
      </c>
      <c r="P186" s="104" t="s">
        <v>507</v>
      </c>
      <c r="Q186" s="105"/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1153</v>
      </c>
      <c r="C187" s="21">
        <v>40953</v>
      </c>
      <c r="D187" s="21">
        <v>40998</v>
      </c>
      <c r="E187" s="76" t="s">
        <v>1586</v>
      </c>
      <c r="F187" s="76" t="s">
        <v>1578</v>
      </c>
      <c r="G187" s="76" t="s">
        <v>2125</v>
      </c>
      <c r="H187" s="105" t="s">
        <v>507</v>
      </c>
      <c r="I187" s="105" t="s">
        <v>507</v>
      </c>
      <c r="J187" s="21" t="s">
        <v>1155</v>
      </c>
      <c r="K187" s="21" t="s">
        <v>1156</v>
      </c>
      <c r="L187" s="76" t="s">
        <v>1157</v>
      </c>
      <c r="M187" s="105" t="s">
        <v>507</v>
      </c>
      <c r="N187" s="105" t="s">
        <v>507</v>
      </c>
      <c r="O187" s="105" t="s">
        <v>507</v>
      </c>
      <c r="P187" s="21" t="s">
        <v>3740</v>
      </c>
      <c r="Q187" s="105"/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2382</v>
      </c>
      <c r="B188" s="76" t="s">
        <v>1158</v>
      </c>
      <c r="C188" s="21">
        <v>40953</v>
      </c>
      <c r="D188" s="21">
        <v>40998</v>
      </c>
      <c r="E188" s="76" t="s">
        <v>1734</v>
      </c>
      <c r="F188" s="76" t="s">
        <v>1578</v>
      </c>
      <c r="G188" s="76" t="s">
        <v>2126</v>
      </c>
      <c r="H188" s="105" t="s">
        <v>507</v>
      </c>
      <c r="I188" s="105" t="s">
        <v>507</v>
      </c>
      <c r="J188" s="21" t="s">
        <v>1160</v>
      </c>
      <c r="K188" s="21" t="s">
        <v>1161</v>
      </c>
      <c r="L188" s="76" t="s">
        <v>1162</v>
      </c>
      <c r="M188" s="105" t="s">
        <v>507</v>
      </c>
      <c r="N188" s="105" t="s">
        <v>507</v>
      </c>
      <c r="O188" s="105" t="s">
        <v>507</v>
      </c>
      <c r="P188" s="104" t="s">
        <v>507</v>
      </c>
      <c r="Q188" s="105"/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1360</v>
      </c>
      <c r="C189" s="21">
        <v>40976</v>
      </c>
      <c r="D189" s="21">
        <v>41021</v>
      </c>
      <c r="E189" s="76" t="s">
        <v>1577</v>
      </c>
      <c r="F189" s="76" t="s">
        <v>1578</v>
      </c>
      <c r="G189" s="76" t="s">
        <v>1535</v>
      </c>
      <c r="H189" s="76" t="s">
        <v>2356</v>
      </c>
      <c r="I189" s="76">
        <v>40982</v>
      </c>
      <c r="J189" s="21" t="s">
        <v>2127</v>
      </c>
      <c r="K189" s="21" t="s">
        <v>2128</v>
      </c>
      <c r="L189" s="76" t="s">
        <v>2129</v>
      </c>
      <c r="M189" s="76" t="s">
        <v>2357</v>
      </c>
      <c r="N189" s="76" t="s">
        <v>1595</v>
      </c>
      <c r="O189" s="76">
        <v>40983</v>
      </c>
      <c r="P189" s="21" t="s">
        <v>2130</v>
      </c>
      <c r="Q189" s="105"/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1370</v>
      </c>
      <c r="C190" s="21">
        <v>40956</v>
      </c>
      <c r="D190" s="21">
        <v>41001</v>
      </c>
      <c r="E190" s="76" t="s">
        <v>1586</v>
      </c>
      <c r="F190" s="76" t="s">
        <v>1578</v>
      </c>
      <c r="G190" s="76" t="s">
        <v>2131</v>
      </c>
      <c r="H190" s="105" t="s">
        <v>507</v>
      </c>
      <c r="I190" s="105" t="s">
        <v>507</v>
      </c>
      <c r="J190" s="21" t="s">
        <v>2132</v>
      </c>
      <c r="K190" s="21" t="s">
        <v>2133</v>
      </c>
      <c r="L190" s="76" t="s">
        <v>2134</v>
      </c>
      <c r="M190" s="105" t="s">
        <v>507</v>
      </c>
      <c r="N190" s="105" t="s">
        <v>507</v>
      </c>
      <c r="O190" s="105" t="s">
        <v>507</v>
      </c>
      <c r="P190" s="21" t="s">
        <v>3742</v>
      </c>
      <c r="Q190" s="105"/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1380</v>
      </c>
      <c r="C191" s="21">
        <v>40956</v>
      </c>
      <c r="D191" s="21">
        <v>41001</v>
      </c>
      <c r="E191" s="76" t="s">
        <v>1586</v>
      </c>
      <c r="F191" s="76" t="s">
        <v>1578</v>
      </c>
      <c r="G191" s="76" t="s">
        <v>2135</v>
      </c>
      <c r="H191" s="105" t="s">
        <v>507</v>
      </c>
      <c r="I191" s="105" t="s">
        <v>507</v>
      </c>
      <c r="J191" s="21" t="s">
        <v>2136</v>
      </c>
      <c r="K191" s="21" t="s">
        <v>2137</v>
      </c>
      <c r="L191" s="76" t="s">
        <v>2138</v>
      </c>
      <c r="M191" s="105" t="s">
        <v>507</v>
      </c>
      <c r="N191" s="105" t="s">
        <v>507</v>
      </c>
      <c r="O191" s="105" t="s">
        <v>507</v>
      </c>
      <c r="P191" s="21" t="s">
        <v>3731</v>
      </c>
      <c r="Q191" s="105"/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1351</v>
      </c>
      <c r="C192" s="21">
        <v>40956</v>
      </c>
      <c r="D192" s="21">
        <v>41001</v>
      </c>
      <c r="E192" s="76" t="s">
        <v>1586</v>
      </c>
      <c r="F192" s="76" t="s">
        <v>1578</v>
      </c>
      <c r="G192" s="76" t="s">
        <v>2139</v>
      </c>
      <c r="H192" s="105" t="s">
        <v>507</v>
      </c>
      <c r="I192" s="105" t="s">
        <v>507</v>
      </c>
      <c r="J192" s="21" t="s">
        <v>2140</v>
      </c>
      <c r="K192" s="21" t="s">
        <v>2141</v>
      </c>
      <c r="L192" s="76" t="s">
        <v>2142</v>
      </c>
      <c r="M192" s="105" t="s">
        <v>507</v>
      </c>
      <c r="N192" s="105" t="s">
        <v>507</v>
      </c>
      <c r="O192" s="105" t="s">
        <v>507</v>
      </c>
      <c r="P192" s="21" t="s">
        <v>3743</v>
      </c>
      <c r="Q192" s="105"/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1197</v>
      </c>
      <c r="C193" s="21">
        <v>40956</v>
      </c>
      <c r="D193" s="21">
        <v>41001</v>
      </c>
      <c r="E193" s="76" t="s">
        <v>1577</v>
      </c>
      <c r="F193" s="76" t="s">
        <v>1824</v>
      </c>
      <c r="G193" s="76" t="s">
        <v>2143</v>
      </c>
      <c r="H193" s="76" t="s">
        <v>1566</v>
      </c>
      <c r="I193" s="76">
        <v>40977</v>
      </c>
      <c r="J193" s="21" t="s">
        <v>2144</v>
      </c>
      <c r="K193" s="21" t="s">
        <v>2145</v>
      </c>
      <c r="L193" s="76" t="s">
        <v>2146</v>
      </c>
      <c r="M193" s="76" t="s">
        <v>2147</v>
      </c>
      <c r="N193" s="76" t="s">
        <v>2148</v>
      </c>
      <c r="O193" s="76">
        <v>40977</v>
      </c>
      <c r="P193" s="104" t="s">
        <v>507</v>
      </c>
      <c r="Q193" s="105"/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1371</v>
      </c>
      <c r="C194" s="21">
        <v>40956</v>
      </c>
      <c r="D194" s="21">
        <v>41001</v>
      </c>
      <c r="E194" s="76" t="s">
        <v>1586</v>
      </c>
      <c r="F194" s="76" t="s">
        <v>1578</v>
      </c>
      <c r="G194" s="76" t="s">
        <v>2149</v>
      </c>
      <c r="H194" s="105" t="s">
        <v>507</v>
      </c>
      <c r="I194" s="105" t="s">
        <v>507</v>
      </c>
      <c r="J194" s="21" t="s">
        <v>2150</v>
      </c>
      <c r="K194" s="21" t="s">
        <v>2151</v>
      </c>
      <c r="L194" s="76" t="s">
        <v>2152</v>
      </c>
      <c r="M194" s="105" t="s">
        <v>507</v>
      </c>
      <c r="N194" s="105" t="s">
        <v>507</v>
      </c>
      <c r="O194" s="105" t="s">
        <v>507</v>
      </c>
      <c r="P194" s="21" t="s">
        <v>3743</v>
      </c>
      <c r="Q194" s="105"/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1382</v>
      </c>
      <c r="C195" s="21">
        <v>40956</v>
      </c>
      <c r="D195" s="21">
        <v>41001</v>
      </c>
      <c r="E195" s="76" t="s">
        <v>1586</v>
      </c>
      <c r="F195" s="76" t="s">
        <v>1578</v>
      </c>
      <c r="G195" s="76" t="s">
        <v>2153</v>
      </c>
      <c r="H195" s="105" t="s">
        <v>507</v>
      </c>
      <c r="I195" s="105" t="s">
        <v>507</v>
      </c>
      <c r="J195" s="21" t="s">
        <v>2154</v>
      </c>
      <c r="K195" s="21" t="s">
        <v>1447</v>
      </c>
      <c r="L195" s="76" t="s">
        <v>1516</v>
      </c>
      <c r="M195" s="105" t="s">
        <v>507</v>
      </c>
      <c r="N195" s="105" t="s">
        <v>507</v>
      </c>
      <c r="O195" s="105" t="s">
        <v>507</v>
      </c>
      <c r="P195" s="21" t="s">
        <v>3744</v>
      </c>
      <c r="Q195" s="105"/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1353</v>
      </c>
      <c r="C196" s="21">
        <v>40956</v>
      </c>
      <c r="D196" s="21">
        <v>41001</v>
      </c>
      <c r="E196" s="76" t="s">
        <v>1577</v>
      </c>
      <c r="F196" s="76" t="s">
        <v>1578</v>
      </c>
      <c r="G196" s="76" t="s">
        <v>172</v>
      </c>
      <c r="H196" s="76" t="s">
        <v>1526</v>
      </c>
      <c r="I196" s="76">
        <v>40973</v>
      </c>
      <c r="J196" s="21" t="s">
        <v>2155</v>
      </c>
      <c r="K196" s="21" t="s">
        <v>1448</v>
      </c>
      <c r="L196" s="76" t="s">
        <v>2156</v>
      </c>
      <c r="M196" s="76" t="s">
        <v>2157</v>
      </c>
      <c r="N196" s="76" t="s">
        <v>2158</v>
      </c>
      <c r="O196" s="76">
        <v>40974</v>
      </c>
      <c r="P196" s="104" t="s">
        <v>507</v>
      </c>
      <c r="Q196" s="105"/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1364</v>
      </c>
      <c r="C197" s="21">
        <v>40956</v>
      </c>
      <c r="D197" s="21">
        <v>41001</v>
      </c>
      <c r="E197" s="76" t="s">
        <v>1586</v>
      </c>
      <c r="F197" s="76" t="s">
        <v>1578</v>
      </c>
      <c r="G197" s="76" t="s">
        <v>2159</v>
      </c>
      <c r="H197" s="105" t="s">
        <v>507</v>
      </c>
      <c r="I197" s="105" t="s">
        <v>507</v>
      </c>
      <c r="J197" s="21" t="s">
        <v>2160</v>
      </c>
      <c r="K197" s="21" t="s">
        <v>2161</v>
      </c>
      <c r="L197" s="76" t="s">
        <v>2162</v>
      </c>
      <c r="M197" s="105" t="s">
        <v>507</v>
      </c>
      <c r="N197" s="105" t="s">
        <v>507</v>
      </c>
      <c r="O197" s="105" t="s">
        <v>507</v>
      </c>
      <c r="P197" s="21" t="s">
        <v>3733</v>
      </c>
      <c r="Q197" s="105"/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1374</v>
      </c>
      <c r="C198" s="21">
        <v>40956</v>
      </c>
      <c r="D198" s="21">
        <v>41001</v>
      </c>
      <c r="E198" s="76" t="s">
        <v>1586</v>
      </c>
      <c r="F198" s="76" t="s">
        <v>1578</v>
      </c>
      <c r="G198" s="76" t="s">
        <v>2163</v>
      </c>
      <c r="H198" s="105" t="s">
        <v>507</v>
      </c>
      <c r="I198" s="105" t="s">
        <v>507</v>
      </c>
      <c r="J198" s="21" t="s">
        <v>2164</v>
      </c>
      <c r="K198" s="21" t="s">
        <v>2165</v>
      </c>
      <c r="L198" s="76" t="s">
        <v>2166</v>
      </c>
      <c r="M198" s="105" t="s">
        <v>507</v>
      </c>
      <c r="N198" s="105" t="s">
        <v>507</v>
      </c>
      <c r="O198" s="105" t="s">
        <v>507</v>
      </c>
      <c r="P198" s="21" t="s">
        <v>3740</v>
      </c>
      <c r="Q198" s="105"/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1385</v>
      </c>
      <c r="C199" s="21">
        <v>40956</v>
      </c>
      <c r="D199" s="21">
        <v>41001</v>
      </c>
      <c r="E199" s="76" t="s">
        <v>1586</v>
      </c>
      <c r="F199" s="76" t="s">
        <v>1578</v>
      </c>
      <c r="G199" s="76" t="s">
        <v>2167</v>
      </c>
      <c r="H199" s="105" t="s">
        <v>507</v>
      </c>
      <c r="I199" s="105" t="s">
        <v>507</v>
      </c>
      <c r="J199" s="21" t="s">
        <v>2168</v>
      </c>
      <c r="K199" s="21" t="s">
        <v>2169</v>
      </c>
      <c r="L199" s="76" t="s">
        <v>2170</v>
      </c>
      <c r="M199" s="105" t="s">
        <v>507</v>
      </c>
      <c r="N199" s="105" t="s">
        <v>507</v>
      </c>
      <c r="O199" s="105" t="s">
        <v>507</v>
      </c>
      <c r="P199" s="21" t="s">
        <v>3740</v>
      </c>
      <c r="Q199" s="105"/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1357</v>
      </c>
      <c r="C200" s="21">
        <v>40956</v>
      </c>
      <c r="D200" s="21">
        <v>41001</v>
      </c>
      <c r="E200" s="76" t="s">
        <v>1586</v>
      </c>
      <c r="F200" s="76" t="s">
        <v>1578</v>
      </c>
      <c r="G200" s="76" t="s">
        <v>2171</v>
      </c>
      <c r="H200" s="105" t="s">
        <v>507</v>
      </c>
      <c r="I200" s="105" t="s">
        <v>507</v>
      </c>
      <c r="J200" s="21" t="s">
        <v>2172</v>
      </c>
      <c r="K200" s="21" t="s">
        <v>2173</v>
      </c>
      <c r="L200" s="76" t="s">
        <v>2174</v>
      </c>
      <c r="M200" s="105" t="s">
        <v>507</v>
      </c>
      <c r="N200" s="105" t="s">
        <v>507</v>
      </c>
      <c r="O200" s="105" t="s">
        <v>507</v>
      </c>
      <c r="P200" s="21" t="s">
        <v>3740</v>
      </c>
      <c r="Q200" s="105"/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1367</v>
      </c>
      <c r="C201" s="21">
        <v>40956</v>
      </c>
      <c r="D201" s="21">
        <v>41001</v>
      </c>
      <c r="E201" s="76" t="s">
        <v>1586</v>
      </c>
      <c r="F201" s="76" t="s">
        <v>1578</v>
      </c>
      <c r="G201" s="76" t="s">
        <v>2175</v>
      </c>
      <c r="H201" s="105" t="s">
        <v>507</v>
      </c>
      <c r="I201" s="105" t="s">
        <v>507</v>
      </c>
      <c r="J201" s="21" t="s">
        <v>2176</v>
      </c>
      <c r="K201" s="21" t="s">
        <v>2177</v>
      </c>
      <c r="L201" s="76" t="s">
        <v>2178</v>
      </c>
      <c r="M201" s="105" t="s">
        <v>507</v>
      </c>
      <c r="N201" s="105" t="s">
        <v>507</v>
      </c>
      <c r="O201" s="105" t="s">
        <v>507</v>
      </c>
      <c r="P201" s="21" t="s">
        <v>3734</v>
      </c>
      <c r="Q201" s="105"/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1377</v>
      </c>
      <c r="C202" s="21">
        <v>40956</v>
      </c>
      <c r="D202" s="21">
        <v>41001</v>
      </c>
      <c r="E202" s="76" t="s">
        <v>1586</v>
      </c>
      <c r="F202" s="76" t="s">
        <v>1578</v>
      </c>
      <c r="G202" s="76" t="s">
        <v>2179</v>
      </c>
      <c r="H202" s="105" t="s">
        <v>507</v>
      </c>
      <c r="I202" s="105" t="s">
        <v>507</v>
      </c>
      <c r="J202" s="21" t="s">
        <v>2180</v>
      </c>
      <c r="K202" s="21" t="s">
        <v>2181</v>
      </c>
      <c r="L202" s="76" t="s">
        <v>2182</v>
      </c>
      <c r="M202" s="105" t="s">
        <v>507</v>
      </c>
      <c r="N202" s="105" t="s">
        <v>507</v>
      </c>
      <c r="O202" s="105" t="s">
        <v>507</v>
      </c>
      <c r="P202" s="21" t="s">
        <v>3742</v>
      </c>
      <c r="Q202" s="105"/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1348</v>
      </c>
      <c r="C203" s="21">
        <v>40956</v>
      </c>
      <c r="D203" s="21">
        <v>41001</v>
      </c>
      <c r="E203" s="76" t="s">
        <v>1586</v>
      </c>
      <c r="F203" s="76" t="s">
        <v>1578</v>
      </c>
      <c r="G203" s="76" t="s">
        <v>2183</v>
      </c>
      <c r="H203" s="105" t="s">
        <v>507</v>
      </c>
      <c r="I203" s="105" t="s">
        <v>507</v>
      </c>
      <c r="J203" s="21" t="s">
        <v>2184</v>
      </c>
      <c r="K203" s="21" t="s">
        <v>2185</v>
      </c>
      <c r="L203" s="76" t="s">
        <v>2186</v>
      </c>
      <c r="M203" s="105" t="s">
        <v>507</v>
      </c>
      <c r="N203" s="105" t="s">
        <v>507</v>
      </c>
      <c r="O203" s="105" t="s">
        <v>507</v>
      </c>
      <c r="P203" s="21" t="s">
        <v>3740</v>
      </c>
      <c r="Q203" s="105"/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1359</v>
      </c>
      <c r="C204" s="21">
        <v>40976</v>
      </c>
      <c r="D204" s="21">
        <v>41021</v>
      </c>
      <c r="E204" s="76" t="s">
        <v>1577</v>
      </c>
      <c r="F204" s="76" t="s">
        <v>1578</v>
      </c>
      <c r="G204" s="76" t="s">
        <v>2187</v>
      </c>
      <c r="H204" s="76" t="s">
        <v>2358</v>
      </c>
      <c r="I204" s="76">
        <v>40982</v>
      </c>
      <c r="J204" s="21" t="s">
        <v>1541</v>
      </c>
      <c r="K204" s="21" t="s">
        <v>2188</v>
      </c>
      <c r="L204" s="76" t="s">
        <v>1542</v>
      </c>
      <c r="M204" s="76" t="s">
        <v>2359</v>
      </c>
      <c r="N204" s="76" t="s">
        <v>2360</v>
      </c>
      <c r="O204" s="76">
        <v>40983</v>
      </c>
      <c r="P204" s="21" t="s">
        <v>2189</v>
      </c>
      <c r="Q204" s="105"/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1369</v>
      </c>
      <c r="C205" s="21">
        <v>40956</v>
      </c>
      <c r="D205" s="21">
        <v>41001</v>
      </c>
      <c r="E205" s="76" t="s">
        <v>1586</v>
      </c>
      <c r="F205" s="76" t="s">
        <v>1578</v>
      </c>
      <c r="G205" s="76" t="s">
        <v>2190</v>
      </c>
      <c r="H205" s="105" t="s">
        <v>507</v>
      </c>
      <c r="I205" s="105" t="s">
        <v>507</v>
      </c>
      <c r="J205" s="21" t="s">
        <v>2191</v>
      </c>
      <c r="K205" s="21" t="s">
        <v>2192</v>
      </c>
      <c r="L205" s="76" t="s">
        <v>2193</v>
      </c>
      <c r="M205" s="105" t="s">
        <v>507</v>
      </c>
      <c r="N205" s="105" t="s">
        <v>507</v>
      </c>
      <c r="O205" s="105" t="s">
        <v>507</v>
      </c>
      <c r="P205" s="21" t="s">
        <v>3743</v>
      </c>
      <c r="Q205" s="105"/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1379</v>
      </c>
      <c r="C206" s="21">
        <v>40956</v>
      </c>
      <c r="D206" s="21">
        <v>41001</v>
      </c>
      <c r="E206" s="76" t="s">
        <v>1586</v>
      </c>
      <c r="F206" s="76" t="s">
        <v>1578</v>
      </c>
      <c r="G206" s="76" t="s">
        <v>2194</v>
      </c>
      <c r="H206" s="105" t="s">
        <v>507</v>
      </c>
      <c r="I206" s="105" t="s">
        <v>507</v>
      </c>
      <c r="J206" s="21" t="s">
        <v>2195</v>
      </c>
      <c r="K206" s="21" t="s">
        <v>2196</v>
      </c>
      <c r="L206" s="76" t="s">
        <v>2197</v>
      </c>
      <c r="M206" s="105" t="s">
        <v>507</v>
      </c>
      <c r="N206" s="105" t="s">
        <v>507</v>
      </c>
      <c r="O206" s="105" t="s">
        <v>507</v>
      </c>
      <c r="P206" s="21" t="s">
        <v>3733</v>
      </c>
      <c r="Q206" s="105"/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1350</v>
      </c>
      <c r="C207" s="21">
        <v>40956</v>
      </c>
      <c r="D207" s="21">
        <v>41001</v>
      </c>
      <c r="E207" s="76" t="s">
        <v>1586</v>
      </c>
      <c r="F207" s="76" t="s">
        <v>1578</v>
      </c>
      <c r="G207" s="76" t="s">
        <v>2198</v>
      </c>
      <c r="H207" s="105" t="s">
        <v>507</v>
      </c>
      <c r="I207" s="105" t="s">
        <v>507</v>
      </c>
      <c r="J207" s="21" t="s">
        <v>2199</v>
      </c>
      <c r="K207" s="21" t="s">
        <v>2200</v>
      </c>
      <c r="L207" s="76" t="s">
        <v>2201</v>
      </c>
      <c r="M207" s="105" t="s">
        <v>507</v>
      </c>
      <c r="N207" s="105" t="s">
        <v>507</v>
      </c>
      <c r="O207" s="105" t="s">
        <v>507</v>
      </c>
      <c r="P207" s="21" t="s">
        <v>3740</v>
      </c>
      <c r="Q207" s="105"/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1362</v>
      </c>
      <c r="C208" s="21">
        <v>40956</v>
      </c>
      <c r="D208" s="21">
        <v>41001</v>
      </c>
      <c r="E208" s="76" t="s">
        <v>1586</v>
      </c>
      <c r="F208" s="76" t="s">
        <v>1578</v>
      </c>
      <c r="G208" s="76" t="s">
        <v>2202</v>
      </c>
      <c r="H208" s="105" t="s">
        <v>507</v>
      </c>
      <c r="I208" s="105" t="s">
        <v>507</v>
      </c>
      <c r="J208" s="21" t="s">
        <v>2203</v>
      </c>
      <c r="K208" s="21" t="s">
        <v>2204</v>
      </c>
      <c r="L208" s="76" t="s">
        <v>1515</v>
      </c>
      <c r="M208" s="105" t="s">
        <v>507</v>
      </c>
      <c r="N208" s="105" t="s">
        <v>507</v>
      </c>
      <c r="O208" s="105" t="s">
        <v>507</v>
      </c>
      <c r="P208" s="21" t="s">
        <v>2546</v>
      </c>
      <c r="Q208" s="105"/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1563</v>
      </c>
      <c r="C209" s="21">
        <v>40956</v>
      </c>
      <c r="D209" s="21">
        <v>41001</v>
      </c>
      <c r="E209" s="76" t="s">
        <v>1577</v>
      </c>
      <c r="F209" s="76" t="s">
        <v>1824</v>
      </c>
      <c r="G209" s="76" t="s">
        <v>2205</v>
      </c>
      <c r="H209" s="76" t="s">
        <v>1505</v>
      </c>
      <c r="I209" s="76">
        <v>40969</v>
      </c>
      <c r="J209" s="21" t="s">
        <v>2206</v>
      </c>
      <c r="K209" s="21" t="s">
        <v>1506</v>
      </c>
      <c r="L209" s="76" t="s">
        <v>2207</v>
      </c>
      <c r="M209" s="76" t="s">
        <v>2208</v>
      </c>
      <c r="N209" s="76" t="s">
        <v>2209</v>
      </c>
      <c r="O209" s="76">
        <v>40970</v>
      </c>
      <c r="P209" s="104" t="s">
        <v>507</v>
      </c>
      <c r="Q209" s="105"/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1381</v>
      </c>
      <c r="C210" s="21">
        <v>40956</v>
      </c>
      <c r="D210" s="21">
        <v>41001</v>
      </c>
      <c r="E210" s="76" t="s">
        <v>1577</v>
      </c>
      <c r="F210" s="76" t="s">
        <v>1578</v>
      </c>
      <c r="G210" s="76" t="s">
        <v>2210</v>
      </c>
      <c r="H210" s="76" t="s">
        <v>1512</v>
      </c>
      <c r="I210" s="76">
        <v>40970</v>
      </c>
      <c r="J210" s="21" t="s">
        <v>2211</v>
      </c>
      <c r="K210" s="21" t="s">
        <v>1513</v>
      </c>
      <c r="L210" s="76" t="s">
        <v>2212</v>
      </c>
      <c r="M210" s="76" t="s">
        <v>398</v>
      </c>
      <c r="N210" s="76" t="s">
        <v>1598</v>
      </c>
      <c r="O210" s="76">
        <v>40970</v>
      </c>
      <c r="P210" s="104" t="s">
        <v>507</v>
      </c>
      <c r="Q210" s="105"/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2383</v>
      </c>
      <c r="B211" s="76" t="s">
        <v>1352</v>
      </c>
      <c r="C211" s="21">
        <v>40956</v>
      </c>
      <c r="D211" s="21">
        <v>41001</v>
      </c>
      <c r="E211" s="76" t="s">
        <v>1734</v>
      </c>
      <c r="F211" s="76" t="s">
        <v>1578</v>
      </c>
      <c r="G211" s="76" t="s">
        <v>2213</v>
      </c>
      <c r="H211" s="105" t="s">
        <v>507</v>
      </c>
      <c r="I211" s="105" t="s">
        <v>507</v>
      </c>
      <c r="J211" s="21" t="s">
        <v>2214</v>
      </c>
      <c r="K211" s="21" t="s">
        <v>1446</v>
      </c>
      <c r="L211" s="76" t="s">
        <v>2215</v>
      </c>
      <c r="M211" s="105" t="s">
        <v>507</v>
      </c>
      <c r="N211" s="105" t="s">
        <v>507</v>
      </c>
      <c r="O211" s="105" t="s">
        <v>507</v>
      </c>
      <c r="P211" s="104" t="s">
        <v>507</v>
      </c>
      <c r="Q211" s="105"/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1363</v>
      </c>
      <c r="C212" s="21">
        <v>40956</v>
      </c>
      <c r="D212" s="21">
        <v>41001</v>
      </c>
      <c r="E212" s="76" t="s">
        <v>1586</v>
      </c>
      <c r="F212" s="76" t="s">
        <v>1578</v>
      </c>
      <c r="G212" s="76" t="s">
        <v>2216</v>
      </c>
      <c r="H212" s="105" t="s">
        <v>507</v>
      </c>
      <c r="I212" s="105" t="s">
        <v>507</v>
      </c>
      <c r="J212" s="21" t="s">
        <v>2217</v>
      </c>
      <c r="K212" s="21" t="s">
        <v>2218</v>
      </c>
      <c r="L212" s="76" t="s">
        <v>2219</v>
      </c>
      <c r="M212" s="105" t="s">
        <v>507</v>
      </c>
      <c r="N212" s="105" t="s">
        <v>507</v>
      </c>
      <c r="O212" s="105" t="s">
        <v>507</v>
      </c>
      <c r="P212" s="21" t="s">
        <v>3733</v>
      </c>
      <c r="Q212" s="105"/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1373</v>
      </c>
      <c r="C213" s="21">
        <v>40956</v>
      </c>
      <c r="D213" s="21">
        <v>41001</v>
      </c>
      <c r="E213" s="76" t="s">
        <v>1586</v>
      </c>
      <c r="F213" s="76" t="s">
        <v>1578</v>
      </c>
      <c r="G213" s="76" t="s">
        <v>2220</v>
      </c>
      <c r="H213" s="105" t="s">
        <v>507</v>
      </c>
      <c r="I213" s="105" t="s">
        <v>507</v>
      </c>
      <c r="J213" s="21" t="s">
        <v>2221</v>
      </c>
      <c r="K213" s="21" t="s">
        <v>2222</v>
      </c>
      <c r="L213" s="76" t="s">
        <v>2223</v>
      </c>
      <c r="M213" s="105" t="s">
        <v>507</v>
      </c>
      <c r="N213" s="105" t="s">
        <v>507</v>
      </c>
      <c r="O213" s="105" t="s">
        <v>507</v>
      </c>
      <c r="P213" s="21" t="s">
        <v>3731</v>
      </c>
      <c r="Q213" s="105"/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1355</v>
      </c>
      <c r="C214" s="21">
        <v>40956</v>
      </c>
      <c r="D214" s="21">
        <v>41001</v>
      </c>
      <c r="E214" s="76" t="s">
        <v>1577</v>
      </c>
      <c r="F214" s="76" t="s">
        <v>1578</v>
      </c>
      <c r="G214" s="76" t="s">
        <v>2224</v>
      </c>
      <c r="H214" s="76" t="s">
        <v>2225</v>
      </c>
      <c r="I214" s="76">
        <v>40982</v>
      </c>
      <c r="J214" s="21" t="s">
        <v>2226</v>
      </c>
      <c r="K214" s="21" t="s">
        <v>1445</v>
      </c>
      <c r="L214" s="76" t="s">
        <v>2227</v>
      </c>
      <c r="M214" s="76" t="s">
        <v>2361</v>
      </c>
      <c r="N214" s="76" t="s">
        <v>1608</v>
      </c>
      <c r="O214" s="76">
        <v>40982</v>
      </c>
      <c r="P214" s="21" t="s">
        <v>2322</v>
      </c>
      <c r="Q214" s="105"/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1366</v>
      </c>
      <c r="C215" s="21">
        <v>40956</v>
      </c>
      <c r="D215" s="21">
        <v>41001</v>
      </c>
      <c r="E215" s="76" t="s">
        <v>1577</v>
      </c>
      <c r="F215" s="76" t="s">
        <v>1578</v>
      </c>
      <c r="G215" s="76" t="s">
        <v>2228</v>
      </c>
      <c r="H215" s="76" t="s">
        <v>2652</v>
      </c>
      <c r="I215" s="76">
        <v>41002</v>
      </c>
      <c r="J215" s="21" t="s">
        <v>2229</v>
      </c>
      <c r="K215" s="21" t="s">
        <v>2230</v>
      </c>
      <c r="L215" s="76" t="s">
        <v>2231</v>
      </c>
      <c r="M215" s="76" t="s">
        <v>2658</v>
      </c>
      <c r="N215" s="76" t="s">
        <v>1709</v>
      </c>
      <c r="O215" s="76">
        <v>41002</v>
      </c>
      <c r="P215" s="21" t="s">
        <v>3734</v>
      </c>
      <c r="Q215" s="105"/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1376</v>
      </c>
      <c r="C216" s="21">
        <v>40956</v>
      </c>
      <c r="D216" s="21">
        <v>41001</v>
      </c>
      <c r="E216" s="76" t="s">
        <v>1586</v>
      </c>
      <c r="F216" s="76" t="s">
        <v>1578</v>
      </c>
      <c r="G216" s="76" t="s">
        <v>2232</v>
      </c>
      <c r="H216" s="105" t="s">
        <v>507</v>
      </c>
      <c r="I216" s="105" t="s">
        <v>507</v>
      </c>
      <c r="J216" s="21" t="s">
        <v>2233</v>
      </c>
      <c r="K216" s="21" t="s">
        <v>2234</v>
      </c>
      <c r="L216" s="76" t="s">
        <v>2235</v>
      </c>
      <c r="M216" s="105" t="s">
        <v>507</v>
      </c>
      <c r="N216" s="105" t="s">
        <v>507</v>
      </c>
      <c r="O216" s="105" t="s">
        <v>507</v>
      </c>
      <c r="P216" s="21" t="s">
        <v>3731</v>
      </c>
      <c r="Q216" s="105"/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1347</v>
      </c>
      <c r="C217" s="21">
        <v>40956</v>
      </c>
      <c r="D217" s="21">
        <v>41001</v>
      </c>
      <c r="E217" s="76" t="s">
        <v>1586</v>
      </c>
      <c r="F217" s="76" t="s">
        <v>1578</v>
      </c>
      <c r="G217" s="76" t="s">
        <v>2236</v>
      </c>
      <c r="H217" s="105" t="s">
        <v>507</v>
      </c>
      <c r="I217" s="105" t="s">
        <v>507</v>
      </c>
      <c r="J217" s="21" t="s">
        <v>2237</v>
      </c>
      <c r="K217" s="21" t="s">
        <v>2238</v>
      </c>
      <c r="L217" s="76" t="s">
        <v>2239</v>
      </c>
      <c r="M217" s="105" t="s">
        <v>507</v>
      </c>
      <c r="N217" s="105" t="s">
        <v>507</v>
      </c>
      <c r="O217" s="105" t="s">
        <v>507</v>
      </c>
      <c r="P217" s="21" t="s">
        <v>3743</v>
      </c>
      <c r="Q217" s="105"/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1358</v>
      </c>
      <c r="C218" s="21">
        <v>40956</v>
      </c>
      <c r="D218" s="21">
        <v>41001</v>
      </c>
      <c r="E218" s="76" t="s">
        <v>1586</v>
      </c>
      <c r="F218" s="76" t="s">
        <v>1578</v>
      </c>
      <c r="G218" s="76" t="s">
        <v>2240</v>
      </c>
      <c r="H218" s="105" t="s">
        <v>507</v>
      </c>
      <c r="I218" s="105" t="s">
        <v>507</v>
      </c>
      <c r="J218" s="21" t="s">
        <v>2241</v>
      </c>
      <c r="K218" s="21" t="s">
        <v>2242</v>
      </c>
      <c r="L218" s="76" t="s">
        <v>2243</v>
      </c>
      <c r="M218" s="105" t="s">
        <v>507</v>
      </c>
      <c r="N218" s="105" t="s">
        <v>507</v>
      </c>
      <c r="O218" s="105" t="s">
        <v>507</v>
      </c>
      <c r="P218" s="21" t="s">
        <v>3740</v>
      </c>
      <c r="Q218" s="105"/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1368</v>
      </c>
      <c r="C219" s="21">
        <v>40956</v>
      </c>
      <c r="D219" s="21">
        <v>41001</v>
      </c>
      <c r="E219" s="76" t="s">
        <v>1586</v>
      </c>
      <c r="F219" s="76" t="s">
        <v>1578</v>
      </c>
      <c r="G219" s="76" t="s">
        <v>2244</v>
      </c>
      <c r="H219" s="105" t="s">
        <v>507</v>
      </c>
      <c r="I219" s="105" t="s">
        <v>507</v>
      </c>
      <c r="J219" s="21" t="s">
        <v>2245</v>
      </c>
      <c r="K219" s="21" t="s">
        <v>2246</v>
      </c>
      <c r="L219" s="76" t="s">
        <v>2247</v>
      </c>
      <c r="M219" s="105" t="s">
        <v>507</v>
      </c>
      <c r="N219" s="105" t="s">
        <v>507</v>
      </c>
      <c r="O219" s="105" t="s">
        <v>507</v>
      </c>
      <c r="P219" s="21" t="s">
        <v>3740</v>
      </c>
      <c r="Q219" s="105"/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1378</v>
      </c>
      <c r="C220" s="21">
        <v>40956</v>
      </c>
      <c r="D220" s="21">
        <v>41001</v>
      </c>
      <c r="E220" s="76" t="s">
        <v>1586</v>
      </c>
      <c r="F220" s="76" t="s">
        <v>1578</v>
      </c>
      <c r="G220" s="76" t="s">
        <v>2248</v>
      </c>
      <c r="H220" s="105" t="s">
        <v>507</v>
      </c>
      <c r="I220" s="105" t="s">
        <v>507</v>
      </c>
      <c r="J220" s="21" t="s">
        <v>2249</v>
      </c>
      <c r="K220" s="21" t="s">
        <v>2250</v>
      </c>
      <c r="L220" s="76" t="s">
        <v>2251</v>
      </c>
      <c r="M220" s="105" t="s">
        <v>507</v>
      </c>
      <c r="N220" s="105" t="s">
        <v>507</v>
      </c>
      <c r="O220" s="105" t="s">
        <v>507</v>
      </c>
      <c r="P220" s="21" t="s">
        <v>3745</v>
      </c>
      <c r="Q220" s="105"/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1349</v>
      </c>
      <c r="C221" s="21">
        <v>40956</v>
      </c>
      <c r="D221" s="21">
        <v>41001</v>
      </c>
      <c r="E221" s="76" t="s">
        <v>1586</v>
      </c>
      <c r="F221" s="76" t="s">
        <v>1578</v>
      </c>
      <c r="G221" s="76" t="s">
        <v>2252</v>
      </c>
      <c r="H221" s="105" t="s">
        <v>507</v>
      </c>
      <c r="I221" s="105" t="s">
        <v>507</v>
      </c>
      <c r="J221" s="21" t="s">
        <v>2253</v>
      </c>
      <c r="K221" s="21" t="s">
        <v>2254</v>
      </c>
      <c r="L221" s="76" t="s">
        <v>1514</v>
      </c>
      <c r="M221" s="105" t="s">
        <v>507</v>
      </c>
      <c r="N221" s="105" t="s">
        <v>507</v>
      </c>
      <c r="O221" s="105" t="s">
        <v>507</v>
      </c>
      <c r="P221" s="21" t="s">
        <v>2546</v>
      </c>
      <c r="Q221" s="105"/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1361</v>
      </c>
      <c r="C222" s="21">
        <v>40956</v>
      </c>
      <c r="D222" s="21">
        <v>41001</v>
      </c>
      <c r="E222" s="76" t="s">
        <v>1586</v>
      </c>
      <c r="F222" s="76" t="s">
        <v>1578</v>
      </c>
      <c r="G222" s="76" t="s">
        <v>2255</v>
      </c>
      <c r="H222" s="105" t="s">
        <v>507</v>
      </c>
      <c r="I222" s="105" t="s">
        <v>507</v>
      </c>
      <c r="J222" s="21" t="s">
        <v>2256</v>
      </c>
      <c r="K222" s="21" t="s">
        <v>2257</v>
      </c>
      <c r="L222" s="76" t="s">
        <v>2258</v>
      </c>
      <c r="M222" s="105" t="s">
        <v>507</v>
      </c>
      <c r="N222" s="105" t="s">
        <v>507</v>
      </c>
      <c r="O222" s="105" t="s">
        <v>507</v>
      </c>
      <c r="P222" s="21" t="s">
        <v>3733</v>
      </c>
      <c r="Q222" s="105"/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1372</v>
      </c>
      <c r="C223" s="21">
        <v>40956</v>
      </c>
      <c r="D223" s="21">
        <v>41001</v>
      </c>
      <c r="E223" s="76" t="s">
        <v>1577</v>
      </c>
      <c r="F223" s="76" t="s">
        <v>1578</v>
      </c>
      <c r="G223" s="76" t="s">
        <v>2259</v>
      </c>
      <c r="H223" s="76" t="s">
        <v>2435</v>
      </c>
      <c r="I223" s="76">
        <v>40989</v>
      </c>
      <c r="J223" s="21" t="s">
        <v>2260</v>
      </c>
      <c r="K223" s="21" t="s">
        <v>2261</v>
      </c>
      <c r="L223" s="76" t="s">
        <v>3203</v>
      </c>
      <c r="M223" s="76" t="s">
        <v>2541</v>
      </c>
      <c r="N223" s="76" t="s">
        <v>2363</v>
      </c>
      <c r="O223" s="76">
        <v>40991</v>
      </c>
      <c r="P223" s="21" t="s">
        <v>3746</v>
      </c>
      <c r="Q223" s="105"/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1383</v>
      </c>
      <c r="C224" s="21">
        <v>40956</v>
      </c>
      <c r="D224" s="21">
        <v>41001</v>
      </c>
      <c r="E224" s="76" t="s">
        <v>1577</v>
      </c>
      <c r="F224" s="76" t="s">
        <v>1578</v>
      </c>
      <c r="G224" s="76" t="s">
        <v>2262</v>
      </c>
      <c r="H224" s="76" t="s">
        <v>1520</v>
      </c>
      <c r="I224" s="76">
        <v>40970</v>
      </c>
      <c r="J224" s="21" t="s">
        <v>2263</v>
      </c>
      <c r="K224" s="21" t="s">
        <v>1521</v>
      </c>
      <c r="L224" s="76" t="s">
        <v>2264</v>
      </c>
      <c r="M224" s="76" t="s">
        <v>2265</v>
      </c>
      <c r="N224" s="76" t="s">
        <v>1585</v>
      </c>
      <c r="O224" s="76">
        <v>40970</v>
      </c>
      <c r="P224" s="104" t="s">
        <v>507</v>
      </c>
      <c r="Q224" s="105"/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1354</v>
      </c>
      <c r="C225" s="21">
        <v>40956</v>
      </c>
      <c r="D225" s="21">
        <v>41001</v>
      </c>
      <c r="E225" s="76" t="s">
        <v>1586</v>
      </c>
      <c r="F225" s="76" t="s">
        <v>1578</v>
      </c>
      <c r="G225" s="76" t="s">
        <v>2266</v>
      </c>
      <c r="H225" s="105" t="s">
        <v>507</v>
      </c>
      <c r="I225" s="105" t="s">
        <v>507</v>
      </c>
      <c r="J225" s="21" t="s">
        <v>2267</v>
      </c>
      <c r="K225" s="21" t="s">
        <v>2268</v>
      </c>
      <c r="L225" s="76" t="s">
        <v>2269</v>
      </c>
      <c r="M225" s="105" t="s">
        <v>507</v>
      </c>
      <c r="N225" s="105" t="s">
        <v>507</v>
      </c>
      <c r="O225" s="105" t="s">
        <v>507</v>
      </c>
      <c r="P225" s="21" t="s">
        <v>3740</v>
      </c>
      <c r="Q225" s="105"/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1365</v>
      </c>
      <c r="C226" s="21">
        <v>40956</v>
      </c>
      <c r="D226" s="21">
        <v>41001</v>
      </c>
      <c r="E226" s="76" t="s">
        <v>1586</v>
      </c>
      <c r="F226" s="76" t="s">
        <v>1578</v>
      </c>
      <c r="G226" s="76" t="s">
        <v>2270</v>
      </c>
      <c r="H226" s="105" t="s">
        <v>507</v>
      </c>
      <c r="I226" s="105" t="s">
        <v>507</v>
      </c>
      <c r="J226" s="21" t="s">
        <v>2271</v>
      </c>
      <c r="K226" s="21" t="s">
        <v>2272</v>
      </c>
      <c r="L226" s="76" t="s">
        <v>2273</v>
      </c>
      <c r="M226" s="105" t="s">
        <v>507</v>
      </c>
      <c r="N226" s="105" t="s">
        <v>507</v>
      </c>
      <c r="O226" s="105" t="s">
        <v>507</v>
      </c>
      <c r="P226" s="21" t="s">
        <v>3740</v>
      </c>
      <c r="Q226" s="105"/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2384</v>
      </c>
      <c r="B227" s="76" t="s">
        <v>1375</v>
      </c>
      <c r="C227" s="21">
        <v>40956</v>
      </c>
      <c r="D227" s="21">
        <v>41001</v>
      </c>
      <c r="E227" s="76" t="s">
        <v>1734</v>
      </c>
      <c r="F227" s="76" t="s">
        <v>1578</v>
      </c>
      <c r="G227" s="76" t="s">
        <v>2274</v>
      </c>
      <c r="H227" s="105" t="s">
        <v>507</v>
      </c>
      <c r="I227" s="105" t="s">
        <v>507</v>
      </c>
      <c r="J227" s="21" t="s">
        <v>2275</v>
      </c>
      <c r="K227" s="21" t="s">
        <v>2276</v>
      </c>
      <c r="L227" s="76" t="s">
        <v>2277</v>
      </c>
      <c r="M227" s="105" t="s">
        <v>507</v>
      </c>
      <c r="N227" s="105" t="s">
        <v>507</v>
      </c>
      <c r="O227" s="105" t="s">
        <v>507</v>
      </c>
      <c r="P227" s="104" t="s">
        <v>507</v>
      </c>
      <c r="Q227" s="105"/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1384</v>
      </c>
      <c r="C228" s="21">
        <v>40956</v>
      </c>
      <c r="D228" s="21">
        <v>41001</v>
      </c>
      <c r="E228" s="76" t="s">
        <v>1586</v>
      </c>
      <c r="F228" s="76" t="s">
        <v>1578</v>
      </c>
      <c r="G228" s="76" t="s">
        <v>2278</v>
      </c>
      <c r="H228" s="105" t="s">
        <v>507</v>
      </c>
      <c r="I228" s="105" t="s">
        <v>507</v>
      </c>
      <c r="J228" s="21" t="s">
        <v>2279</v>
      </c>
      <c r="K228" s="21" t="s">
        <v>2280</v>
      </c>
      <c r="L228" s="76" t="s">
        <v>2281</v>
      </c>
      <c r="M228" s="105" t="s">
        <v>507</v>
      </c>
      <c r="N228" s="105" t="s">
        <v>507</v>
      </c>
      <c r="O228" s="105" t="s">
        <v>507</v>
      </c>
      <c r="P228" s="21" t="s">
        <v>3733</v>
      </c>
      <c r="Q228" s="105"/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1356</v>
      </c>
      <c r="C229" s="21">
        <v>40956</v>
      </c>
      <c r="D229" s="21">
        <v>41001</v>
      </c>
      <c r="E229" s="76" t="s">
        <v>1586</v>
      </c>
      <c r="F229" s="76" t="s">
        <v>1578</v>
      </c>
      <c r="G229" s="76" t="s">
        <v>2282</v>
      </c>
      <c r="H229" s="105" t="s">
        <v>507</v>
      </c>
      <c r="I229" s="105" t="s">
        <v>507</v>
      </c>
      <c r="J229" s="21" t="s">
        <v>2283</v>
      </c>
      <c r="K229" s="21" t="s">
        <v>2284</v>
      </c>
      <c r="L229" s="76" t="s">
        <v>2285</v>
      </c>
      <c r="M229" s="105" t="s">
        <v>507</v>
      </c>
      <c r="N229" s="105" t="s">
        <v>507</v>
      </c>
      <c r="O229" s="105" t="s">
        <v>507</v>
      </c>
      <c r="P229" s="21" t="s">
        <v>3740</v>
      </c>
      <c r="Q229" s="105"/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1317</v>
      </c>
      <c r="C230" s="21">
        <v>40956</v>
      </c>
      <c r="D230" s="21">
        <v>41001</v>
      </c>
      <c r="E230" s="76" t="s">
        <v>1577</v>
      </c>
      <c r="F230" s="76" t="s">
        <v>1578</v>
      </c>
      <c r="G230" s="76" t="s">
        <v>1318</v>
      </c>
      <c r="H230" s="76" t="s">
        <v>2602</v>
      </c>
      <c r="I230" s="76">
        <v>41002</v>
      </c>
      <c r="J230" s="21" t="s">
        <v>2286</v>
      </c>
      <c r="K230" s="21" t="s">
        <v>2287</v>
      </c>
      <c r="L230" s="76" t="s">
        <v>3333</v>
      </c>
      <c r="M230" s="76" t="s">
        <v>2659</v>
      </c>
      <c r="N230" s="76" t="s">
        <v>2360</v>
      </c>
      <c r="O230" s="76">
        <v>41002</v>
      </c>
      <c r="P230" s="21" t="s">
        <v>3742</v>
      </c>
      <c r="Q230" s="105"/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1319</v>
      </c>
      <c r="C231" s="21">
        <v>40956</v>
      </c>
      <c r="D231" s="21">
        <v>41001</v>
      </c>
      <c r="E231" s="76" t="s">
        <v>1586</v>
      </c>
      <c r="F231" s="76" t="s">
        <v>1578</v>
      </c>
      <c r="G231" s="76" t="s">
        <v>1320</v>
      </c>
      <c r="H231" s="105" t="s">
        <v>507</v>
      </c>
      <c r="I231" s="105" t="s">
        <v>507</v>
      </c>
      <c r="J231" s="21" t="s">
        <v>2288</v>
      </c>
      <c r="K231" s="21" t="s">
        <v>2289</v>
      </c>
      <c r="L231" s="76" t="s">
        <v>2290</v>
      </c>
      <c r="M231" s="105" t="s">
        <v>507</v>
      </c>
      <c r="N231" s="105" t="s">
        <v>507</v>
      </c>
      <c r="O231" s="105" t="s">
        <v>507</v>
      </c>
      <c r="P231" s="21" t="s">
        <v>3740</v>
      </c>
      <c r="Q231" s="105"/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1321</v>
      </c>
      <c r="C232" s="21">
        <v>40956</v>
      </c>
      <c r="D232" s="21">
        <v>41001</v>
      </c>
      <c r="E232" s="76" t="s">
        <v>1577</v>
      </c>
      <c r="F232" s="76" t="s">
        <v>1578</v>
      </c>
      <c r="G232" s="76" t="s">
        <v>1322</v>
      </c>
      <c r="H232" s="76" t="s">
        <v>2291</v>
      </c>
      <c r="I232" s="76">
        <v>40981</v>
      </c>
      <c r="J232" s="21" t="s">
        <v>2292</v>
      </c>
      <c r="K232" s="21" t="s">
        <v>1440</v>
      </c>
      <c r="L232" s="76" t="s">
        <v>2293</v>
      </c>
      <c r="M232" s="76" t="s">
        <v>2323</v>
      </c>
      <c r="N232" s="76" t="s">
        <v>2021</v>
      </c>
      <c r="O232" s="76">
        <v>40981</v>
      </c>
      <c r="P232" s="21" t="s">
        <v>2294</v>
      </c>
      <c r="Q232" s="105"/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1323</v>
      </c>
      <c r="C233" s="21">
        <v>40956</v>
      </c>
      <c r="D233" s="21">
        <v>41001</v>
      </c>
      <c r="E233" s="76" t="s">
        <v>1586</v>
      </c>
      <c r="F233" s="76" t="s">
        <v>1578</v>
      </c>
      <c r="G233" s="76" t="s">
        <v>1324</v>
      </c>
      <c r="H233" s="105" t="s">
        <v>507</v>
      </c>
      <c r="I233" s="105" t="s">
        <v>507</v>
      </c>
      <c r="J233" s="21" t="s">
        <v>2295</v>
      </c>
      <c r="K233" s="21" t="s">
        <v>2296</v>
      </c>
      <c r="L233" s="76" t="s">
        <v>2297</v>
      </c>
      <c r="M233" s="105" t="s">
        <v>507</v>
      </c>
      <c r="N233" s="105" t="s">
        <v>507</v>
      </c>
      <c r="O233" s="105" t="s">
        <v>507</v>
      </c>
      <c r="P233" s="21" t="s">
        <v>3740</v>
      </c>
      <c r="Q233" s="105"/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1325</v>
      </c>
      <c r="C234" s="21">
        <v>40956</v>
      </c>
      <c r="D234" s="21">
        <v>41001</v>
      </c>
      <c r="E234" s="76" t="s">
        <v>1586</v>
      </c>
      <c r="F234" s="76" t="s">
        <v>1578</v>
      </c>
      <c r="G234" s="76" t="s">
        <v>1326</v>
      </c>
      <c r="H234" s="105" t="s">
        <v>507</v>
      </c>
      <c r="I234" s="105" t="s">
        <v>507</v>
      </c>
      <c r="J234" s="21" t="s">
        <v>2298</v>
      </c>
      <c r="K234" s="21" t="s">
        <v>2299</v>
      </c>
      <c r="L234" s="76" t="s">
        <v>2300</v>
      </c>
      <c r="M234" s="105" t="s">
        <v>507</v>
      </c>
      <c r="N234" s="105" t="s">
        <v>507</v>
      </c>
      <c r="O234" s="105" t="s">
        <v>507</v>
      </c>
      <c r="P234" s="21" t="s">
        <v>3747</v>
      </c>
      <c r="Q234" s="105"/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1327</v>
      </c>
      <c r="C235" s="21">
        <v>40956</v>
      </c>
      <c r="D235" s="21">
        <v>41001</v>
      </c>
      <c r="E235" s="76" t="s">
        <v>1586</v>
      </c>
      <c r="F235" s="76" t="s">
        <v>1578</v>
      </c>
      <c r="G235" s="76" t="s">
        <v>1328</v>
      </c>
      <c r="H235" s="105" t="s">
        <v>507</v>
      </c>
      <c r="I235" s="76">
        <v>40974</v>
      </c>
      <c r="J235" s="21" t="s">
        <v>2301</v>
      </c>
      <c r="K235" s="21" t="s">
        <v>2302</v>
      </c>
      <c r="L235" s="76" t="s">
        <v>2303</v>
      </c>
      <c r="M235" s="105" t="s">
        <v>507</v>
      </c>
      <c r="N235" s="105" t="s">
        <v>507</v>
      </c>
      <c r="O235" s="105" t="s">
        <v>507</v>
      </c>
      <c r="P235" s="21" t="s">
        <v>3748</v>
      </c>
      <c r="Q235" s="105"/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1329</v>
      </c>
      <c r="C236" s="21">
        <v>40956</v>
      </c>
      <c r="D236" s="21">
        <v>41001</v>
      </c>
      <c r="E236" s="76" t="s">
        <v>1586</v>
      </c>
      <c r="F236" s="76" t="s">
        <v>1578</v>
      </c>
      <c r="G236" s="76" t="s">
        <v>1330</v>
      </c>
      <c r="H236" s="105" t="s">
        <v>507</v>
      </c>
      <c r="I236" s="105" t="s">
        <v>507</v>
      </c>
      <c r="J236" s="21" t="s">
        <v>2304</v>
      </c>
      <c r="K236" s="21" t="s">
        <v>2305</v>
      </c>
      <c r="L236" s="76" t="s">
        <v>2306</v>
      </c>
      <c r="M236" s="105" t="s">
        <v>507</v>
      </c>
      <c r="N236" s="105" t="s">
        <v>507</v>
      </c>
      <c r="O236" s="105" t="s">
        <v>507</v>
      </c>
      <c r="P236" s="21" t="s">
        <v>3740</v>
      </c>
      <c r="Q236" s="105"/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1331</v>
      </c>
      <c r="C237" s="21">
        <v>40956</v>
      </c>
      <c r="D237" s="21">
        <v>41001</v>
      </c>
      <c r="E237" s="76" t="s">
        <v>1586</v>
      </c>
      <c r="F237" s="76" t="s">
        <v>1578</v>
      </c>
      <c r="G237" s="76" t="s">
        <v>2307</v>
      </c>
      <c r="H237" s="105" t="s">
        <v>507</v>
      </c>
      <c r="I237" s="105" t="s">
        <v>507</v>
      </c>
      <c r="J237" s="21" t="s">
        <v>2308</v>
      </c>
      <c r="K237" s="21" t="s">
        <v>2309</v>
      </c>
      <c r="L237" s="76" t="s">
        <v>2310</v>
      </c>
      <c r="M237" s="105" t="s">
        <v>507</v>
      </c>
      <c r="N237" s="105" t="s">
        <v>507</v>
      </c>
      <c r="O237" s="105" t="s">
        <v>507</v>
      </c>
      <c r="P237" s="21" t="s">
        <v>3740</v>
      </c>
      <c r="Q237" s="105"/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1391</v>
      </c>
      <c r="C238" s="21">
        <v>40956</v>
      </c>
      <c r="D238" s="21">
        <v>41001</v>
      </c>
      <c r="E238" s="76" t="s">
        <v>1586</v>
      </c>
      <c r="F238" s="76" t="s">
        <v>1578</v>
      </c>
      <c r="G238" s="76" t="s">
        <v>1392</v>
      </c>
      <c r="H238" s="105" t="s">
        <v>507</v>
      </c>
      <c r="I238" s="105" t="s">
        <v>507</v>
      </c>
      <c r="J238" s="21" t="s">
        <v>2311</v>
      </c>
      <c r="K238" s="21" t="s">
        <v>2312</v>
      </c>
      <c r="L238" s="76" t="s">
        <v>2313</v>
      </c>
      <c r="M238" s="105" t="s">
        <v>507</v>
      </c>
      <c r="N238" s="105" t="s">
        <v>507</v>
      </c>
      <c r="O238" s="105" t="s">
        <v>507</v>
      </c>
      <c r="P238" s="21" t="s">
        <v>3733</v>
      </c>
      <c r="Q238" s="105"/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1424</v>
      </c>
      <c r="C239" s="21">
        <v>40966</v>
      </c>
      <c r="D239" s="21">
        <v>41011</v>
      </c>
      <c r="E239" s="76" t="s">
        <v>1577</v>
      </c>
      <c r="F239" s="76" t="s">
        <v>1578</v>
      </c>
      <c r="G239" s="76" t="s">
        <v>1421</v>
      </c>
      <c r="H239" s="76" t="s">
        <v>2314</v>
      </c>
      <c r="I239" s="76">
        <v>40982</v>
      </c>
      <c r="J239" s="21" t="s">
        <v>2315</v>
      </c>
      <c r="K239" s="21" t="s">
        <v>2316</v>
      </c>
      <c r="L239" s="76" t="s">
        <v>2317</v>
      </c>
      <c r="M239" s="76" t="s">
        <v>2362</v>
      </c>
      <c r="N239" s="76" t="s">
        <v>2363</v>
      </c>
      <c r="O239" s="76">
        <v>40982</v>
      </c>
      <c r="P239" s="21" t="s">
        <v>2318</v>
      </c>
      <c r="Q239" s="105"/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1545</v>
      </c>
      <c r="C240" s="21">
        <v>40975</v>
      </c>
      <c r="D240" s="21">
        <v>41020</v>
      </c>
      <c r="E240" s="76" t="s">
        <v>1577</v>
      </c>
      <c r="F240" s="76" t="s">
        <v>1824</v>
      </c>
      <c r="G240" s="76" t="s">
        <v>2091</v>
      </c>
      <c r="H240" s="76" t="s">
        <v>2660</v>
      </c>
      <c r="I240" s="76">
        <v>41026</v>
      </c>
      <c r="J240" s="21" t="s">
        <v>1546</v>
      </c>
      <c r="K240" s="21" t="s">
        <v>1548</v>
      </c>
      <c r="L240" s="76" t="s">
        <v>1547</v>
      </c>
      <c r="M240" s="76" t="s">
        <v>3302</v>
      </c>
      <c r="N240" s="76" t="s">
        <v>3303</v>
      </c>
      <c r="O240" s="76">
        <v>41031</v>
      </c>
      <c r="P240" s="21" t="s">
        <v>2319</v>
      </c>
      <c r="Q240" s="105"/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1567</v>
      </c>
      <c r="C241" s="21">
        <v>40977</v>
      </c>
      <c r="D241" s="21">
        <v>41022</v>
      </c>
      <c r="E241" s="76" t="s">
        <v>1577</v>
      </c>
      <c r="F241" s="76" t="s">
        <v>1578</v>
      </c>
      <c r="G241" s="76" t="s">
        <v>1568</v>
      </c>
      <c r="H241" s="76" t="s">
        <v>2320</v>
      </c>
      <c r="I241" s="76">
        <v>40987</v>
      </c>
      <c r="J241" s="21" t="s">
        <v>1571</v>
      </c>
      <c r="K241" s="21" t="s">
        <v>1572</v>
      </c>
      <c r="L241" s="76" t="s">
        <v>1573</v>
      </c>
      <c r="M241" s="76" t="s">
        <v>2407</v>
      </c>
      <c r="N241" s="76" t="s">
        <v>2408</v>
      </c>
      <c r="O241" s="76">
        <v>40987</v>
      </c>
      <c r="P241" s="104" t="s">
        <v>507</v>
      </c>
      <c r="Q241" s="105"/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2369</v>
      </c>
      <c r="C242" s="21">
        <v>40984</v>
      </c>
      <c r="D242" s="21">
        <v>41029</v>
      </c>
      <c r="E242" s="76" t="s">
        <v>1577</v>
      </c>
      <c r="F242" s="76" t="s">
        <v>1578</v>
      </c>
      <c r="G242" s="76" t="s">
        <v>2274</v>
      </c>
      <c r="H242" s="76" t="s">
        <v>2414</v>
      </c>
      <c r="I242" s="76">
        <v>40989</v>
      </c>
      <c r="J242" s="21" t="s">
        <v>2275</v>
      </c>
      <c r="K242" s="21" t="s">
        <v>2385</v>
      </c>
      <c r="L242" s="76" t="s">
        <v>2277</v>
      </c>
      <c r="M242" s="76" t="s">
        <v>2571</v>
      </c>
      <c r="N242" s="76" t="s">
        <v>2408</v>
      </c>
      <c r="O242" s="76">
        <v>40991</v>
      </c>
      <c r="P242" s="21" t="s">
        <v>2386</v>
      </c>
      <c r="Q242" s="105"/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2367</v>
      </c>
      <c r="C243" s="21">
        <v>40984</v>
      </c>
      <c r="D243" s="76">
        <v>41029</v>
      </c>
      <c r="E243" s="76" t="s">
        <v>1577</v>
      </c>
      <c r="F243" s="76" t="s">
        <v>1578</v>
      </c>
      <c r="G243" s="76" t="s">
        <v>2120</v>
      </c>
      <c r="H243" s="76" t="s">
        <v>2415</v>
      </c>
      <c r="I243" s="76">
        <v>40996</v>
      </c>
      <c r="J243" s="21" t="s">
        <v>2387</v>
      </c>
      <c r="K243" s="21" t="s">
        <v>2388</v>
      </c>
      <c r="L243" s="76" t="s">
        <v>1132</v>
      </c>
      <c r="M243" s="105" t="s">
        <v>507</v>
      </c>
      <c r="N243" s="76" t="s">
        <v>1595</v>
      </c>
      <c r="O243" s="76">
        <v>40996</v>
      </c>
      <c r="P243" s="21" t="s">
        <v>2389</v>
      </c>
      <c r="Q243" s="105"/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2368</v>
      </c>
      <c r="C244" s="21">
        <v>40984</v>
      </c>
      <c r="D244" s="76">
        <v>41029</v>
      </c>
      <c r="E244" s="76" t="s">
        <v>1577</v>
      </c>
      <c r="F244" s="76" t="s">
        <v>1578</v>
      </c>
      <c r="G244" s="76" t="s">
        <v>2122</v>
      </c>
      <c r="H244" s="76" t="s">
        <v>2554</v>
      </c>
      <c r="I244" s="76">
        <v>40996</v>
      </c>
      <c r="J244" s="21" t="s">
        <v>2390</v>
      </c>
      <c r="K244" s="21" t="s">
        <v>2391</v>
      </c>
      <c r="L244" s="76" t="s">
        <v>1142</v>
      </c>
      <c r="M244" s="76" t="s">
        <v>2581</v>
      </c>
      <c r="N244" s="76" t="s">
        <v>2360</v>
      </c>
      <c r="O244" s="76">
        <v>40996</v>
      </c>
      <c r="P244" s="21" t="s">
        <v>2392</v>
      </c>
      <c r="Q244" s="105"/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2393</v>
      </c>
      <c r="C245" s="21">
        <v>40984</v>
      </c>
      <c r="D245" s="76">
        <v>41029</v>
      </c>
      <c r="E245" s="76" t="s">
        <v>1577</v>
      </c>
      <c r="F245" s="76" t="s">
        <v>1578</v>
      </c>
      <c r="G245" s="76" t="s">
        <v>2213</v>
      </c>
      <c r="H245" s="76" t="s">
        <v>2436</v>
      </c>
      <c r="I245" s="76">
        <v>40991</v>
      </c>
      <c r="J245" s="21" t="s">
        <v>2214</v>
      </c>
      <c r="K245" s="21" t="s">
        <v>2394</v>
      </c>
      <c r="L245" s="76" t="s">
        <v>2215</v>
      </c>
      <c r="M245" s="76" t="s">
        <v>2555</v>
      </c>
      <c r="N245" s="76" t="s">
        <v>2010</v>
      </c>
      <c r="O245" s="76">
        <v>40994</v>
      </c>
      <c r="P245" s="21" t="s">
        <v>2556</v>
      </c>
      <c r="Q245" s="105"/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2371</v>
      </c>
      <c r="C246" s="21">
        <v>40984</v>
      </c>
      <c r="D246" s="76">
        <v>41029</v>
      </c>
      <c r="E246" s="76" t="s">
        <v>1577</v>
      </c>
      <c r="F246" s="76" t="s">
        <v>1578</v>
      </c>
      <c r="G246" s="76" t="s">
        <v>2126</v>
      </c>
      <c r="H246" s="76" t="s">
        <v>2437</v>
      </c>
      <c r="I246" s="76">
        <v>40994</v>
      </c>
      <c r="J246" s="21" t="s">
        <v>2395</v>
      </c>
      <c r="K246" s="21" t="s">
        <v>2396</v>
      </c>
      <c r="L246" s="76" t="s">
        <v>1162</v>
      </c>
      <c r="M246" s="76" t="s">
        <v>2557</v>
      </c>
      <c r="N246" s="76" t="s">
        <v>1608</v>
      </c>
      <c r="O246" s="76">
        <v>40996</v>
      </c>
      <c r="P246" s="21" t="s">
        <v>2397</v>
      </c>
      <c r="Q246" s="105"/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2373</v>
      </c>
      <c r="C247" s="21">
        <v>40984</v>
      </c>
      <c r="D247" s="76">
        <v>40984</v>
      </c>
      <c r="E247" s="76" t="s">
        <v>1577</v>
      </c>
      <c r="F247" s="76" t="s">
        <v>1578</v>
      </c>
      <c r="G247" s="76" t="s">
        <v>1021</v>
      </c>
      <c r="H247" s="76" t="s">
        <v>2069</v>
      </c>
      <c r="I247" s="76">
        <v>40995</v>
      </c>
      <c r="J247" s="21" t="s">
        <v>2398</v>
      </c>
      <c r="K247" s="21" t="s">
        <v>2399</v>
      </c>
      <c r="L247" s="76" t="s">
        <v>2071</v>
      </c>
      <c r="M247" s="76" t="s">
        <v>2572</v>
      </c>
      <c r="N247" s="76" t="s">
        <v>1670</v>
      </c>
      <c r="O247" s="76">
        <v>40996</v>
      </c>
      <c r="P247" s="21" t="s">
        <v>2400</v>
      </c>
      <c r="Q247" s="105"/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2403</v>
      </c>
      <c r="C248" s="21">
        <v>40987</v>
      </c>
      <c r="D248" s="76">
        <v>41032</v>
      </c>
      <c r="E248" s="76" t="s">
        <v>1586</v>
      </c>
      <c r="F248" s="76" t="s">
        <v>1578</v>
      </c>
      <c r="G248" s="76" t="s">
        <v>172</v>
      </c>
      <c r="H248" s="105" t="s">
        <v>507</v>
      </c>
      <c r="I248" s="105" t="s">
        <v>507</v>
      </c>
      <c r="J248" s="21" t="s">
        <v>2409</v>
      </c>
      <c r="K248" s="21" t="s">
        <v>2410</v>
      </c>
      <c r="L248" s="76" t="s">
        <v>2411</v>
      </c>
      <c r="M248" s="105" t="s">
        <v>507</v>
      </c>
      <c r="N248" s="105" t="s">
        <v>507</v>
      </c>
      <c r="O248" s="105" t="s">
        <v>507</v>
      </c>
      <c r="P248" s="21" t="s">
        <v>3749</v>
      </c>
      <c r="Q248" s="105"/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2439</v>
      </c>
      <c r="C249" s="21">
        <v>40989</v>
      </c>
      <c r="D249" s="76">
        <v>41034</v>
      </c>
      <c r="E249" s="76" t="s">
        <v>1586</v>
      </c>
      <c r="F249" s="76" t="s">
        <v>1578</v>
      </c>
      <c r="G249" s="76" t="s">
        <v>2453</v>
      </c>
      <c r="H249" s="105" t="s">
        <v>507</v>
      </c>
      <c r="I249" s="105" t="s">
        <v>507</v>
      </c>
      <c r="J249" s="21" t="s">
        <v>2465</v>
      </c>
      <c r="K249" s="21" t="s">
        <v>2466</v>
      </c>
      <c r="L249" s="76" t="s">
        <v>2467</v>
      </c>
      <c r="M249" s="105" t="s">
        <v>507</v>
      </c>
      <c r="N249" s="105" t="s">
        <v>507</v>
      </c>
      <c r="O249" s="105" t="s">
        <v>507</v>
      </c>
      <c r="P249" s="21" t="s">
        <v>3750</v>
      </c>
      <c r="Q249" s="105"/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2440</v>
      </c>
      <c r="C250" s="21">
        <v>40989</v>
      </c>
      <c r="D250" s="76">
        <v>41034</v>
      </c>
      <c r="E250" s="76" t="s">
        <v>1577</v>
      </c>
      <c r="F250" s="76" t="s">
        <v>1578</v>
      </c>
      <c r="G250" s="76" t="s">
        <v>2454</v>
      </c>
      <c r="H250" s="76" t="s">
        <v>2558</v>
      </c>
      <c r="I250" s="76">
        <v>40994</v>
      </c>
      <c r="J250" s="21" t="s">
        <v>2468</v>
      </c>
      <c r="K250" s="21" t="s">
        <v>2469</v>
      </c>
      <c r="L250" s="76" t="s">
        <v>2470</v>
      </c>
      <c r="M250" s="76" t="s">
        <v>2559</v>
      </c>
      <c r="N250" s="76" t="s">
        <v>1602</v>
      </c>
      <c r="O250" s="76">
        <v>40996</v>
      </c>
      <c r="P250" s="104" t="s">
        <v>507</v>
      </c>
      <c r="Q250" s="105"/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2441</v>
      </c>
      <c r="C251" s="21">
        <v>40989</v>
      </c>
      <c r="D251" s="76">
        <v>41034</v>
      </c>
      <c r="E251" s="76" t="s">
        <v>1586</v>
      </c>
      <c r="F251" s="76" t="s">
        <v>1578</v>
      </c>
      <c r="G251" s="76" t="s">
        <v>2455</v>
      </c>
      <c r="H251" s="105" t="s">
        <v>507</v>
      </c>
      <c r="I251" s="105" t="s">
        <v>507</v>
      </c>
      <c r="J251" s="76" t="s">
        <v>2471</v>
      </c>
      <c r="K251" s="76" t="s">
        <v>2472</v>
      </c>
      <c r="L251" s="76" t="s">
        <v>2473</v>
      </c>
      <c r="M251" s="105" t="s">
        <v>507</v>
      </c>
      <c r="N251" s="105" t="s">
        <v>507</v>
      </c>
      <c r="O251" s="105" t="s">
        <v>507</v>
      </c>
      <c r="P251" s="21" t="s">
        <v>2763</v>
      </c>
      <c r="Q251" s="105"/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2442</v>
      </c>
      <c r="C252" s="21">
        <v>40989</v>
      </c>
      <c r="D252" s="76">
        <v>41034</v>
      </c>
      <c r="E252" s="76" t="s">
        <v>1577</v>
      </c>
      <c r="F252" s="76" t="s">
        <v>1578</v>
      </c>
      <c r="G252" s="76" t="s">
        <v>2542</v>
      </c>
      <c r="H252" s="76" t="s">
        <v>2547</v>
      </c>
      <c r="I252" s="76">
        <v>40994</v>
      </c>
      <c r="J252" s="76" t="s">
        <v>2474</v>
      </c>
      <c r="K252" s="76" t="s">
        <v>2475</v>
      </c>
      <c r="L252" s="76" t="s">
        <v>2476</v>
      </c>
      <c r="M252" s="76" t="s">
        <v>2560</v>
      </c>
      <c r="N252" s="76" t="s">
        <v>2408</v>
      </c>
      <c r="O252" s="76">
        <v>40996</v>
      </c>
      <c r="P252" s="104" t="s">
        <v>507</v>
      </c>
      <c r="Q252" s="105"/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2443</v>
      </c>
      <c r="C253" s="21">
        <v>40989</v>
      </c>
      <c r="D253" s="76">
        <v>41034</v>
      </c>
      <c r="E253" s="76" t="s">
        <v>1577</v>
      </c>
      <c r="F253" s="76" t="s">
        <v>1578</v>
      </c>
      <c r="G253" s="76" t="s">
        <v>2456</v>
      </c>
      <c r="H253" s="76" t="s">
        <v>2561</v>
      </c>
      <c r="I253" s="76">
        <v>40996</v>
      </c>
      <c r="J253" s="76" t="s">
        <v>2477</v>
      </c>
      <c r="K253" s="76" t="s">
        <v>2478</v>
      </c>
      <c r="L253" s="76" t="s">
        <v>2479</v>
      </c>
      <c r="M253" s="76" t="s">
        <v>2582</v>
      </c>
      <c r="N253" s="76" t="s">
        <v>2408</v>
      </c>
      <c r="O253" s="76">
        <v>40998</v>
      </c>
      <c r="P253" s="104" t="s">
        <v>507</v>
      </c>
      <c r="Q253" s="105"/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2444</v>
      </c>
      <c r="C254" s="21">
        <v>40989</v>
      </c>
      <c r="D254" s="76">
        <v>41034</v>
      </c>
      <c r="E254" s="76" t="s">
        <v>1586</v>
      </c>
      <c r="F254" s="76" t="s">
        <v>1578</v>
      </c>
      <c r="G254" s="76" t="s">
        <v>2457</v>
      </c>
      <c r="H254" s="105" t="s">
        <v>507</v>
      </c>
      <c r="I254" s="105" t="s">
        <v>507</v>
      </c>
      <c r="J254" s="76" t="s">
        <v>2480</v>
      </c>
      <c r="K254" s="76" t="s">
        <v>2481</v>
      </c>
      <c r="L254" s="76" t="s">
        <v>2482</v>
      </c>
      <c r="M254" s="105" t="s">
        <v>507</v>
      </c>
      <c r="N254" s="105" t="s">
        <v>507</v>
      </c>
      <c r="O254" s="105" t="s">
        <v>507</v>
      </c>
      <c r="P254" s="21" t="s">
        <v>3751</v>
      </c>
      <c r="Q254" s="105"/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2445</v>
      </c>
      <c r="C255" s="21">
        <v>40989</v>
      </c>
      <c r="D255" s="76">
        <v>41034</v>
      </c>
      <c r="E255" s="76" t="s">
        <v>1577</v>
      </c>
      <c r="F255" s="76" t="s">
        <v>1578</v>
      </c>
      <c r="G255" s="76" t="s">
        <v>2458</v>
      </c>
      <c r="H255" s="76" t="s">
        <v>3264</v>
      </c>
      <c r="I255" s="76">
        <v>41031</v>
      </c>
      <c r="J255" s="76" t="s">
        <v>2483</v>
      </c>
      <c r="K255" s="76" t="s">
        <v>2484</v>
      </c>
      <c r="L255" s="76" t="s">
        <v>2485</v>
      </c>
      <c r="M255" s="76" t="s">
        <v>3304</v>
      </c>
      <c r="N255" s="76" t="s">
        <v>1860</v>
      </c>
      <c r="O255" s="76">
        <v>41031</v>
      </c>
      <c r="P255" s="104" t="s">
        <v>507</v>
      </c>
      <c r="Q255" s="105"/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2446</v>
      </c>
      <c r="C256" s="21">
        <v>40989</v>
      </c>
      <c r="D256" s="76">
        <v>41034</v>
      </c>
      <c r="E256" s="76" t="s">
        <v>1586</v>
      </c>
      <c r="F256" s="76" t="s">
        <v>1578</v>
      </c>
      <c r="G256" s="76" t="s">
        <v>2459</v>
      </c>
      <c r="H256" s="105" t="s">
        <v>507</v>
      </c>
      <c r="I256" s="105" t="s">
        <v>507</v>
      </c>
      <c r="J256" s="76" t="s">
        <v>2486</v>
      </c>
      <c r="K256" s="76" t="s">
        <v>2487</v>
      </c>
      <c r="L256" s="76" t="s">
        <v>2488</v>
      </c>
      <c r="M256" s="105" t="s">
        <v>507</v>
      </c>
      <c r="N256" s="105" t="s">
        <v>507</v>
      </c>
      <c r="O256" s="105" t="s">
        <v>507</v>
      </c>
      <c r="P256" s="21" t="s">
        <v>3189</v>
      </c>
      <c r="Q256" s="105"/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2447</v>
      </c>
      <c r="C257" s="21">
        <v>40989</v>
      </c>
      <c r="D257" s="76">
        <v>41034</v>
      </c>
      <c r="E257" s="76" t="s">
        <v>1586</v>
      </c>
      <c r="F257" s="76" t="s">
        <v>1578</v>
      </c>
      <c r="G257" s="76" t="s">
        <v>2460</v>
      </c>
      <c r="H257" s="105" t="s">
        <v>507</v>
      </c>
      <c r="I257" s="105" t="s">
        <v>507</v>
      </c>
      <c r="J257" s="76" t="s">
        <v>2489</v>
      </c>
      <c r="K257" s="76" t="s">
        <v>2490</v>
      </c>
      <c r="L257" s="76" t="s">
        <v>2491</v>
      </c>
      <c r="M257" s="105" t="s">
        <v>507</v>
      </c>
      <c r="N257" s="105" t="s">
        <v>507</v>
      </c>
      <c r="O257" s="105" t="s">
        <v>507</v>
      </c>
      <c r="P257" s="21" t="s">
        <v>3752</v>
      </c>
      <c r="Q257" s="105"/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2448</v>
      </c>
      <c r="C258" s="21">
        <v>40989</v>
      </c>
      <c r="D258" s="76">
        <v>41034</v>
      </c>
      <c r="E258" s="76" t="s">
        <v>1577</v>
      </c>
      <c r="F258" s="76" t="s">
        <v>1578</v>
      </c>
      <c r="G258" s="76" t="s">
        <v>2461</v>
      </c>
      <c r="H258" s="76" t="s">
        <v>2825</v>
      </c>
      <c r="I258" s="76">
        <v>41009</v>
      </c>
      <c r="J258" s="76" t="s">
        <v>2492</v>
      </c>
      <c r="K258" s="76" t="s">
        <v>2493</v>
      </c>
      <c r="L258" s="76" t="s">
        <v>2494</v>
      </c>
      <c r="M258" s="76" t="s">
        <v>2826</v>
      </c>
      <c r="N258" s="76" t="s">
        <v>2360</v>
      </c>
      <c r="O258" s="76">
        <v>41010</v>
      </c>
      <c r="P258" s="21" t="s">
        <v>2930</v>
      </c>
      <c r="Q258" s="105"/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2449</v>
      </c>
      <c r="C259" s="21">
        <v>40989</v>
      </c>
      <c r="D259" s="76">
        <v>41034</v>
      </c>
      <c r="E259" s="76" t="s">
        <v>1577</v>
      </c>
      <c r="F259" s="76" t="s">
        <v>1578</v>
      </c>
      <c r="G259" s="76" t="s">
        <v>2527</v>
      </c>
      <c r="H259" s="76" t="s">
        <v>2583</v>
      </c>
      <c r="I259" s="76">
        <v>40997</v>
      </c>
      <c r="J259" s="76" t="s">
        <v>2495</v>
      </c>
      <c r="K259" s="76" t="s">
        <v>2496</v>
      </c>
      <c r="L259" s="76" t="s">
        <v>2497</v>
      </c>
      <c r="M259" s="76" t="s">
        <v>2584</v>
      </c>
      <c r="N259" s="76" t="s">
        <v>1709</v>
      </c>
      <c r="O259" s="76">
        <v>41002</v>
      </c>
      <c r="P259" s="104" t="s">
        <v>507</v>
      </c>
      <c r="Q259" s="105"/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2450</v>
      </c>
      <c r="C260" s="21">
        <v>40989</v>
      </c>
      <c r="D260" s="76">
        <v>41034</v>
      </c>
      <c r="E260" s="76" t="s">
        <v>1586</v>
      </c>
      <c r="F260" s="76" t="s">
        <v>1578</v>
      </c>
      <c r="G260" s="76" t="s">
        <v>2462</v>
      </c>
      <c r="H260" s="105" t="s">
        <v>507</v>
      </c>
      <c r="I260" s="105" t="s">
        <v>507</v>
      </c>
      <c r="J260" s="76" t="s">
        <v>2498</v>
      </c>
      <c r="K260" s="76" t="s">
        <v>2499</v>
      </c>
      <c r="L260" s="76" t="s">
        <v>2500</v>
      </c>
      <c r="M260" s="105" t="s">
        <v>507</v>
      </c>
      <c r="N260" s="105" t="s">
        <v>507</v>
      </c>
      <c r="O260" s="105" t="s">
        <v>507</v>
      </c>
      <c r="P260" s="21" t="s">
        <v>3753</v>
      </c>
      <c r="Q260" s="105"/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2451</v>
      </c>
      <c r="C261" s="21">
        <v>40989</v>
      </c>
      <c r="D261" s="76">
        <v>41034</v>
      </c>
      <c r="E261" s="76" t="s">
        <v>1577</v>
      </c>
      <c r="F261" s="76" t="s">
        <v>1578</v>
      </c>
      <c r="G261" s="76" t="s">
        <v>2463</v>
      </c>
      <c r="H261" s="76" t="s">
        <v>2603</v>
      </c>
      <c r="I261" s="76">
        <v>40998</v>
      </c>
      <c r="J261" s="76" t="s">
        <v>2501</v>
      </c>
      <c r="K261" s="76" t="s">
        <v>2502</v>
      </c>
      <c r="L261" s="76" t="s">
        <v>2503</v>
      </c>
      <c r="M261" s="76" t="s">
        <v>2653</v>
      </c>
      <c r="N261" s="76" t="s">
        <v>1709</v>
      </c>
      <c r="O261" s="76">
        <v>41002</v>
      </c>
      <c r="P261" s="104" t="s">
        <v>507</v>
      </c>
      <c r="Q261" s="105"/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2452</v>
      </c>
      <c r="C262" s="21">
        <v>40989</v>
      </c>
      <c r="D262" s="76">
        <v>41034</v>
      </c>
      <c r="E262" s="76" t="s">
        <v>1577</v>
      </c>
      <c r="F262" s="76" t="s">
        <v>1578</v>
      </c>
      <c r="G262" s="76" t="s">
        <v>2543</v>
      </c>
      <c r="H262" s="76" t="s">
        <v>2850</v>
      </c>
      <c r="I262" s="76">
        <v>41016</v>
      </c>
      <c r="J262" s="76" t="s">
        <v>2504</v>
      </c>
      <c r="K262" s="76" t="s">
        <v>2505</v>
      </c>
      <c r="L262" s="76" t="s">
        <v>2506</v>
      </c>
      <c r="M262" s="76" t="s">
        <v>2860</v>
      </c>
      <c r="N262" s="76" t="s">
        <v>2360</v>
      </c>
      <c r="O262" s="76">
        <v>41016</v>
      </c>
      <c r="P262" s="104" t="s">
        <v>507</v>
      </c>
      <c r="Q262" s="105"/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1643</v>
      </c>
      <c r="F263" s="76" t="s">
        <v>1824</v>
      </c>
      <c r="G263" s="76" t="s">
        <v>2562</v>
      </c>
      <c r="H263" s="76" t="s">
        <v>2563</v>
      </c>
      <c r="I263" s="76">
        <v>40995</v>
      </c>
      <c r="J263" s="76" t="s">
        <v>2564</v>
      </c>
      <c r="K263" s="76" t="s">
        <v>2565</v>
      </c>
      <c r="L263" s="76">
        <v>33213213</v>
      </c>
      <c r="M263" s="76" t="s">
        <v>2566</v>
      </c>
      <c r="N263" s="76" t="s">
        <v>2567</v>
      </c>
      <c r="O263" s="105" t="s">
        <v>507</v>
      </c>
      <c r="P263" s="21" t="s">
        <v>1986</v>
      </c>
      <c r="Q263" s="105"/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2573</v>
      </c>
      <c r="C264" s="21">
        <v>40997</v>
      </c>
      <c r="D264" s="76">
        <v>41042</v>
      </c>
      <c r="E264" s="76" t="s">
        <v>1586</v>
      </c>
      <c r="F264" s="76" t="s">
        <v>1578</v>
      </c>
      <c r="G264" s="76" t="s">
        <v>2574</v>
      </c>
      <c r="H264" s="105" t="s">
        <v>507</v>
      </c>
      <c r="I264" s="105" t="s">
        <v>507</v>
      </c>
      <c r="J264" s="76" t="s">
        <v>2585</v>
      </c>
      <c r="K264" s="76" t="s">
        <v>2586</v>
      </c>
      <c r="L264" s="76" t="s">
        <v>2587</v>
      </c>
      <c r="M264" s="105" t="s">
        <v>507</v>
      </c>
      <c r="N264" s="105" t="s">
        <v>507</v>
      </c>
      <c r="O264" s="105" t="s">
        <v>507</v>
      </c>
      <c r="P264" s="21" t="s">
        <v>3754</v>
      </c>
      <c r="Q264" s="105"/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2604</v>
      </c>
      <c r="C265" s="21">
        <v>40997</v>
      </c>
      <c r="D265" s="76">
        <v>41042</v>
      </c>
      <c r="E265" s="76" t="s">
        <v>1577</v>
      </c>
      <c r="F265" s="76" t="s">
        <v>1578</v>
      </c>
      <c r="G265" s="76" t="s">
        <v>2605</v>
      </c>
      <c r="H265" s="76" t="s">
        <v>2661</v>
      </c>
      <c r="I265" s="76">
        <v>41003</v>
      </c>
      <c r="J265" s="76" t="s">
        <v>2606</v>
      </c>
      <c r="K265" s="76" t="s">
        <v>2607</v>
      </c>
      <c r="L265" s="76" t="s">
        <v>2608</v>
      </c>
      <c r="M265" s="76" t="s">
        <v>2777</v>
      </c>
      <c r="N265" s="76" t="s">
        <v>1670</v>
      </c>
      <c r="O265" s="76">
        <v>41003</v>
      </c>
      <c r="P265" s="104" t="s">
        <v>507</v>
      </c>
      <c r="Q265" s="105"/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2609</v>
      </c>
      <c r="C266" s="21">
        <v>40997</v>
      </c>
      <c r="D266" s="76">
        <v>41042</v>
      </c>
      <c r="E266" s="76" t="s">
        <v>1586</v>
      </c>
      <c r="F266" s="76" t="s">
        <v>1578</v>
      </c>
      <c r="G266" s="76" t="s">
        <v>2610</v>
      </c>
      <c r="H266" s="105" t="s">
        <v>507</v>
      </c>
      <c r="I266" s="105" t="s">
        <v>507</v>
      </c>
      <c r="J266" s="76" t="s">
        <v>2611</v>
      </c>
      <c r="K266" s="76" t="s">
        <v>2612</v>
      </c>
      <c r="L266" s="76" t="s">
        <v>2613</v>
      </c>
      <c r="M266" s="105" t="s">
        <v>507</v>
      </c>
      <c r="N266" s="105" t="s">
        <v>507</v>
      </c>
      <c r="O266" s="105" t="s">
        <v>507</v>
      </c>
      <c r="P266" s="21" t="s">
        <v>2773</v>
      </c>
      <c r="Q266" s="105"/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2614</v>
      </c>
      <c r="C267" s="21">
        <v>40997</v>
      </c>
      <c r="D267" s="76">
        <v>41042</v>
      </c>
      <c r="E267" s="76" t="s">
        <v>1586</v>
      </c>
      <c r="F267" s="76" t="s">
        <v>1578</v>
      </c>
      <c r="G267" s="76" t="s">
        <v>2615</v>
      </c>
      <c r="H267" s="105" t="s">
        <v>507</v>
      </c>
      <c r="I267" s="105" t="s">
        <v>507</v>
      </c>
      <c r="J267" s="76" t="s">
        <v>2616</v>
      </c>
      <c r="K267" s="76" t="s">
        <v>2617</v>
      </c>
      <c r="L267" s="76" t="s">
        <v>2618</v>
      </c>
      <c r="M267" s="105" t="s">
        <v>507</v>
      </c>
      <c r="N267" s="105" t="s">
        <v>507</v>
      </c>
      <c r="O267" s="105" t="s">
        <v>507</v>
      </c>
      <c r="P267" s="21" t="s">
        <v>3755</v>
      </c>
      <c r="Q267" s="105"/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2619</v>
      </c>
      <c r="C268" s="21">
        <v>40997</v>
      </c>
      <c r="D268" s="76">
        <v>41042</v>
      </c>
      <c r="E268" s="76" t="s">
        <v>1577</v>
      </c>
      <c r="F268" s="76" t="s">
        <v>1578</v>
      </c>
      <c r="G268" s="76" t="s">
        <v>2620</v>
      </c>
      <c r="H268" s="76" t="s">
        <v>3265</v>
      </c>
      <c r="I268" s="76">
        <v>41026</v>
      </c>
      <c r="J268" s="76" t="s">
        <v>2621</v>
      </c>
      <c r="K268" s="76" t="s">
        <v>2622</v>
      </c>
      <c r="L268" s="76" t="s">
        <v>2623</v>
      </c>
      <c r="M268" s="76" t="s">
        <v>3300</v>
      </c>
      <c r="N268" s="76" t="s">
        <v>2004</v>
      </c>
      <c r="O268" s="76">
        <v>41026</v>
      </c>
      <c r="P268" s="104" t="s">
        <v>507</v>
      </c>
      <c r="Q268" s="105"/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2624</v>
      </c>
      <c r="C269" s="21">
        <v>40997</v>
      </c>
      <c r="D269" s="76">
        <v>41042</v>
      </c>
      <c r="E269" s="76" t="s">
        <v>1586</v>
      </c>
      <c r="F269" s="76" t="s">
        <v>1578</v>
      </c>
      <c r="G269" s="76" t="s">
        <v>1828</v>
      </c>
      <c r="H269" s="105" t="s">
        <v>507</v>
      </c>
      <c r="I269" s="105" t="s">
        <v>507</v>
      </c>
      <c r="J269" s="76" t="s">
        <v>2625</v>
      </c>
      <c r="K269" s="76" t="s">
        <v>2626</v>
      </c>
      <c r="L269" s="76" t="s">
        <v>2627</v>
      </c>
      <c r="M269" s="105" t="s">
        <v>507</v>
      </c>
      <c r="N269" s="105" t="s">
        <v>507</v>
      </c>
      <c r="O269" s="105" t="s">
        <v>507</v>
      </c>
      <c r="P269" s="21" t="s">
        <v>3756</v>
      </c>
      <c r="Q269" s="105"/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2635</v>
      </c>
      <c r="C270" s="21">
        <v>40997</v>
      </c>
      <c r="D270" s="76">
        <v>41042</v>
      </c>
      <c r="E270" s="76" t="s">
        <v>1577</v>
      </c>
      <c r="F270" s="76" t="s">
        <v>1578</v>
      </c>
      <c r="G270" s="76" t="s">
        <v>2628</v>
      </c>
      <c r="H270" s="76" t="s">
        <v>2962</v>
      </c>
      <c r="I270" s="76">
        <v>41024</v>
      </c>
      <c r="J270" s="76" t="s">
        <v>2629</v>
      </c>
      <c r="K270" s="76" t="s">
        <v>2630</v>
      </c>
      <c r="L270" s="76" t="s">
        <v>2631</v>
      </c>
      <c r="M270" s="76" t="s">
        <v>3204</v>
      </c>
      <c r="N270" s="76" t="s">
        <v>1709</v>
      </c>
      <c r="O270" s="76">
        <v>41024</v>
      </c>
      <c r="P270" s="104" t="s">
        <v>507</v>
      </c>
      <c r="Q270" s="105"/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2636</v>
      </c>
      <c r="C271" s="21">
        <v>40997</v>
      </c>
      <c r="D271" s="76">
        <v>41042</v>
      </c>
      <c r="E271" s="76" t="s">
        <v>1577</v>
      </c>
      <c r="F271" s="76" t="s">
        <v>1578</v>
      </c>
      <c r="G271" s="76" t="s">
        <v>2851</v>
      </c>
      <c r="H271" s="76" t="s">
        <v>2774</v>
      </c>
      <c r="I271" s="76">
        <v>41022</v>
      </c>
      <c r="J271" s="76" t="s">
        <v>2632</v>
      </c>
      <c r="K271" s="76" t="s">
        <v>2633</v>
      </c>
      <c r="L271" s="76" t="s">
        <v>2634</v>
      </c>
      <c r="M271" s="76" t="s">
        <v>3159</v>
      </c>
      <c r="N271" s="76" t="s">
        <v>2328</v>
      </c>
      <c r="O271" s="76">
        <v>41023</v>
      </c>
      <c r="P271" s="104" t="s">
        <v>507</v>
      </c>
      <c r="Q271" s="105"/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2740</v>
      </c>
      <c r="C272" s="21">
        <v>41001</v>
      </c>
      <c r="D272" s="76">
        <v>41046</v>
      </c>
      <c r="E272" s="76" t="s">
        <v>1577</v>
      </c>
      <c r="F272" s="76" t="s">
        <v>1578</v>
      </c>
      <c r="G272" s="76" t="s">
        <v>118</v>
      </c>
      <c r="H272" s="76" t="s">
        <v>2827</v>
      </c>
      <c r="I272" s="76">
        <v>41011</v>
      </c>
      <c r="J272" s="76" t="s">
        <v>2662</v>
      </c>
      <c r="K272" s="76" t="s">
        <v>2663</v>
      </c>
      <c r="L272" s="76" t="s">
        <v>2664</v>
      </c>
      <c r="M272" s="76" t="s">
        <v>2837</v>
      </c>
      <c r="N272" s="76" t="s">
        <v>2838</v>
      </c>
      <c r="O272" s="76">
        <v>41011</v>
      </c>
      <c r="P272" s="104" t="s">
        <v>507</v>
      </c>
      <c r="Q272" s="105"/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2741</v>
      </c>
      <c r="C273" s="21">
        <v>41001</v>
      </c>
      <c r="D273" s="76">
        <v>41046</v>
      </c>
      <c r="E273" s="76" t="s">
        <v>1577</v>
      </c>
      <c r="F273" s="76" t="s">
        <v>1578</v>
      </c>
      <c r="G273" s="76" t="s">
        <v>118</v>
      </c>
      <c r="H273" s="76" t="s">
        <v>2828</v>
      </c>
      <c r="I273" s="76">
        <v>41010</v>
      </c>
      <c r="J273" s="76" t="s">
        <v>2665</v>
      </c>
      <c r="K273" s="76" t="s">
        <v>2666</v>
      </c>
      <c r="L273" s="76" t="s">
        <v>2667</v>
      </c>
      <c r="M273" s="76" t="s">
        <v>2835</v>
      </c>
      <c r="N273" s="76" t="s">
        <v>2836</v>
      </c>
      <c r="O273" s="76">
        <v>41032</v>
      </c>
      <c r="P273" s="104" t="s">
        <v>507</v>
      </c>
      <c r="Q273" s="105"/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2742</v>
      </c>
      <c r="C274" s="21">
        <v>41002</v>
      </c>
      <c r="D274" s="76">
        <v>41047</v>
      </c>
      <c r="E274" s="76" t="s">
        <v>1577</v>
      </c>
      <c r="F274" s="76" t="s">
        <v>1578</v>
      </c>
      <c r="G274" s="76" t="s">
        <v>118</v>
      </c>
      <c r="H274" s="76" t="s">
        <v>2829</v>
      </c>
      <c r="I274" s="76">
        <v>41016</v>
      </c>
      <c r="J274" s="76" t="s">
        <v>2668</v>
      </c>
      <c r="K274" s="76" t="s">
        <v>2669</v>
      </c>
      <c r="L274" s="76" t="s">
        <v>2739</v>
      </c>
      <c r="M274" s="76" t="s">
        <v>2935</v>
      </c>
      <c r="N274" s="76" t="s">
        <v>1640</v>
      </c>
      <c r="O274" s="76">
        <v>41016</v>
      </c>
      <c r="P274" s="104" t="s">
        <v>507</v>
      </c>
      <c r="Q274" s="105"/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2743</v>
      </c>
      <c r="C275" s="21">
        <v>41002</v>
      </c>
      <c r="D275" s="76">
        <v>41047</v>
      </c>
      <c r="E275" s="76" t="s">
        <v>1586</v>
      </c>
      <c r="F275" s="76" t="s">
        <v>1578</v>
      </c>
      <c r="G275" s="76" t="s">
        <v>118</v>
      </c>
      <c r="H275" s="105" t="s">
        <v>507</v>
      </c>
      <c r="I275" s="76">
        <v>41012</v>
      </c>
      <c r="J275" s="76" t="s">
        <v>2670</v>
      </c>
      <c r="K275" s="76" t="s">
        <v>2671</v>
      </c>
      <c r="L275" s="76" t="s">
        <v>2672</v>
      </c>
      <c r="M275" s="105" t="s">
        <v>507</v>
      </c>
      <c r="N275" s="105" t="s">
        <v>507</v>
      </c>
      <c r="O275" s="105" t="s">
        <v>507</v>
      </c>
      <c r="P275" s="21" t="s">
        <v>3757</v>
      </c>
      <c r="Q275" s="105"/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2744</v>
      </c>
      <c r="C276" s="21">
        <v>41002</v>
      </c>
      <c r="D276" s="76">
        <v>41047</v>
      </c>
      <c r="E276" s="76" t="s">
        <v>1577</v>
      </c>
      <c r="F276" s="76" t="s">
        <v>1578</v>
      </c>
      <c r="G276" s="76" t="s">
        <v>118</v>
      </c>
      <c r="H276" s="76" t="s">
        <v>2843</v>
      </c>
      <c r="I276" s="76">
        <v>41012</v>
      </c>
      <c r="J276" s="76" t="s">
        <v>2673</v>
      </c>
      <c r="K276" s="76" t="s">
        <v>2674</v>
      </c>
      <c r="L276" s="76" t="s">
        <v>2675</v>
      </c>
      <c r="M276" s="76" t="s">
        <v>2844</v>
      </c>
      <c r="N276" s="76" t="s">
        <v>2363</v>
      </c>
      <c r="O276" s="76">
        <v>41012</v>
      </c>
      <c r="P276" s="104" t="s">
        <v>507</v>
      </c>
      <c r="Q276" s="105"/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1577</v>
      </c>
      <c r="F277" s="76" t="s">
        <v>1824</v>
      </c>
      <c r="G277" s="76" t="s">
        <v>118</v>
      </c>
      <c r="H277" s="76" t="s">
        <v>2964</v>
      </c>
      <c r="I277" s="21">
        <v>41017</v>
      </c>
      <c r="J277" s="76" t="s">
        <v>2676</v>
      </c>
      <c r="K277" s="76" t="s">
        <v>2677</v>
      </c>
      <c r="L277" s="76" t="s">
        <v>2678</v>
      </c>
      <c r="M277" s="76" t="s">
        <v>2965</v>
      </c>
      <c r="N277" s="76" t="s">
        <v>2209</v>
      </c>
      <c r="O277" s="76">
        <v>41019</v>
      </c>
      <c r="P277" s="104" t="s">
        <v>507</v>
      </c>
      <c r="Q277" s="105"/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2745</v>
      </c>
      <c r="C278" s="21">
        <v>41002</v>
      </c>
      <c r="D278" s="76">
        <v>41047</v>
      </c>
      <c r="E278" s="76" t="s">
        <v>1577</v>
      </c>
      <c r="F278" s="76" t="s">
        <v>1578</v>
      </c>
      <c r="G278" s="76" t="s">
        <v>118</v>
      </c>
      <c r="H278" s="76" t="s">
        <v>3026</v>
      </c>
      <c r="I278" s="76">
        <v>41019</v>
      </c>
      <c r="J278" s="76" t="s">
        <v>2679</v>
      </c>
      <c r="K278" s="76" t="s">
        <v>2680</v>
      </c>
      <c r="L278" s="76" t="s">
        <v>2681</v>
      </c>
      <c r="M278" s="76" t="s">
        <v>3027</v>
      </c>
      <c r="N278" s="76" t="s">
        <v>2862</v>
      </c>
      <c r="O278" s="76">
        <v>41019</v>
      </c>
      <c r="P278" s="104" t="s">
        <v>507</v>
      </c>
      <c r="Q278" s="105"/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2746</v>
      </c>
      <c r="C279" s="21">
        <v>41002</v>
      </c>
      <c r="D279" s="76">
        <v>41047</v>
      </c>
      <c r="E279" s="76" t="s">
        <v>1586</v>
      </c>
      <c r="F279" s="76" t="s">
        <v>1578</v>
      </c>
      <c r="G279" s="76" t="s">
        <v>118</v>
      </c>
      <c r="H279" s="105" t="s">
        <v>507</v>
      </c>
      <c r="I279" s="105" t="s">
        <v>507</v>
      </c>
      <c r="J279" s="76" t="s">
        <v>2682</v>
      </c>
      <c r="K279" s="76" t="s">
        <v>2683</v>
      </c>
      <c r="L279" s="76" t="s">
        <v>2684</v>
      </c>
      <c r="M279" s="105" t="s">
        <v>507</v>
      </c>
      <c r="N279" s="105" t="s">
        <v>507</v>
      </c>
      <c r="O279" s="105" t="s">
        <v>507</v>
      </c>
      <c r="P279" s="21" t="s">
        <v>3758</v>
      </c>
      <c r="Q279" s="105"/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2747</v>
      </c>
      <c r="C280" s="21">
        <v>41002</v>
      </c>
      <c r="D280" s="76">
        <v>41047</v>
      </c>
      <c r="E280" s="76" t="s">
        <v>1577</v>
      </c>
      <c r="F280" s="76" t="s">
        <v>1578</v>
      </c>
      <c r="G280" s="76" t="s">
        <v>118</v>
      </c>
      <c r="H280" s="76" t="s">
        <v>2852</v>
      </c>
      <c r="I280" s="76">
        <v>41017</v>
      </c>
      <c r="J280" s="76" t="s">
        <v>2685</v>
      </c>
      <c r="K280" s="76" t="s">
        <v>2686</v>
      </c>
      <c r="L280" s="76" t="s">
        <v>2687</v>
      </c>
      <c r="M280" s="76" t="s">
        <v>2966</v>
      </c>
      <c r="N280" s="76" t="s">
        <v>2021</v>
      </c>
      <c r="O280" s="76">
        <v>41017</v>
      </c>
      <c r="P280" s="104" t="s">
        <v>507</v>
      </c>
      <c r="Q280" s="105"/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1734</v>
      </c>
      <c r="F281" s="76" t="s">
        <v>1824</v>
      </c>
      <c r="G281" s="76" t="s">
        <v>118</v>
      </c>
      <c r="H281" s="105" t="s">
        <v>507</v>
      </c>
      <c r="I281" s="105" t="s">
        <v>507</v>
      </c>
      <c r="J281" s="76" t="s">
        <v>2688</v>
      </c>
      <c r="K281" s="76" t="s">
        <v>2689</v>
      </c>
      <c r="L281" s="76" t="s">
        <v>2690</v>
      </c>
      <c r="M281" s="105" t="s">
        <v>507</v>
      </c>
      <c r="N281" s="105" t="s">
        <v>507</v>
      </c>
      <c r="O281" s="105" t="s">
        <v>507</v>
      </c>
      <c r="P281" s="104" t="s">
        <v>507</v>
      </c>
      <c r="Q281" s="105"/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2748</v>
      </c>
      <c r="C282" s="21">
        <v>41002</v>
      </c>
      <c r="D282" s="76">
        <v>41047</v>
      </c>
      <c r="E282" s="76" t="s">
        <v>1577</v>
      </c>
      <c r="F282" s="76" t="s">
        <v>1578</v>
      </c>
      <c r="G282" s="76" t="s">
        <v>118</v>
      </c>
      <c r="H282" s="76" t="s">
        <v>2853</v>
      </c>
      <c r="I282" s="76">
        <v>41015</v>
      </c>
      <c r="J282" s="76" t="s">
        <v>2691</v>
      </c>
      <c r="K282" s="76" t="s">
        <v>2692</v>
      </c>
      <c r="L282" s="76" t="s">
        <v>2693</v>
      </c>
      <c r="M282" s="76" t="s">
        <v>2861</v>
      </c>
      <c r="N282" s="76" t="s">
        <v>2862</v>
      </c>
      <c r="O282" s="76">
        <v>41015</v>
      </c>
      <c r="P282" s="104" t="s">
        <v>507</v>
      </c>
      <c r="Q282" s="105"/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2749</v>
      </c>
      <c r="C283" s="21">
        <v>41002</v>
      </c>
      <c r="D283" s="76">
        <v>41047</v>
      </c>
      <c r="E283" s="76" t="s">
        <v>1577</v>
      </c>
      <c r="F283" s="76" t="s">
        <v>1578</v>
      </c>
      <c r="G283" s="76" t="s">
        <v>118</v>
      </c>
      <c r="H283" s="76" t="s">
        <v>2931</v>
      </c>
      <c r="I283" s="76">
        <v>41018</v>
      </c>
      <c r="J283" s="76" t="s">
        <v>2694</v>
      </c>
      <c r="K283" s="76" t="s">
        <v>2695</v>
      </c>
      <c r="L283" s="76" t="s">
        <v>2696</v>
      </c>
      <c r="M283" s="76" t="s">
        <v>3028</v>
      </c>
      <c r="N283" s="76" t="s">
        <v>1608</v>
      </c>
      <c r="O283" s="76">
        <v>41018</v>
      </c>
      <c r="P283" s="21" t="s">
        <v>2932</v>
      </c>
      <c r="Q283" s="105"/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2750</v>
      </c>
      <c r="C284" s="21">
        <v>41002</v>
      </c>
      <c r="D284" s="76">
        <v>41047</v>
      </c>
      <c r="E284" s="76" t="s">
        <v>1577</v>
      </c>
      <c r="F284" s="76" t="s">
        <v>1578</v>
      </c>
      <c r="G284" s="76" t="s">
        <v>118</v>
      </c>
      <c r="H284" s="76" t="s">
        <v>2845</v>
      </c>
      <c r="I284" s="76">
        <v>41012</v>
      </c>
      <c r="J284" s="76" t="s">
        <v>2697</v>
      </c>
      <c r="K284" s="76" t="s">
        <v>2698</v>
      </c>
      <c r="L284" s="76" t="s">
        <v>2699</v>
      </c>
      <c r="M284" s="76" t="s">
        <v>2846</v>
      </c>
      <c r="N284" s="76" t="s">
        <v>1640</v>
      </c>
      <c r="O284" s="76">
        <v>41012</v>
      </c>
      <c r="P284" s="104" t="s">
        <v>507</v>
      </c>
      <c r="Q284" s="105"/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1577</v>
      </c>
      <c r="F285" s="76" t="s">
        <v>1824</v>
      </c>
      <c r="G285" s="76" t="s">
        <v>118</v>
      </c>
      <c r="H285" s="105" t="s">
        <v>3347</v>
      </c>
      <c r="I285" s="105">
        <v>41038</v>
      </c>
      <c r="J285" s="76" t="s">
        <v>2700</v>
      </c>
      <c r="K285" s="76" t="s">
        <v>2701</v>
      </c>
      <c r="L285" s="76" t="s">
        <v>2702</v>
      </c>
      <c r="M285" s="105" t="s">
        <v>3348</v>
      </c>
      <c r="N285" s="105" t="s">
        <v>1854</v>
      </c>
      <c r="O285" s="105">
        <v>41038</v>
      </c>
      <c r="P285" s="104" t="s">
        <v>507</v>
      </c>
      <c r="Q285" s="105"/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2751</v>
      </c>
      <c r="C286" s="21">
        <v>41002</v>
      </c>
      <c r="D286" s="76">
        <v>41047</v>
      </c>
      <c r="E286" s="76" t="s">
        <v>1577</v>
      </c>
      <c r="F286" s="76" t="s">
        <v>1578</v>
      </c>
      <c r="G286" s="76" t="s">
        <v>118</v>
      </c>
      <c r="H286" s="76" t="s">
        <v>2854</v>
      </c>
      <c r="I286" s="76">
        <v>41016</v>
      </c>
      <c r="J286" s="76" t="s">
        <v>2703</v>
      </c>
      <c r="K286" s="76" t="s">
        <v>2704</v>
      </c>
      <c r="L286" s="76" t="s">
        <v>2705</v>
      </c>
      <c r="M286" s="76" t="s">
        <v>2933</v>
      </c>
      <c r="N286" s="76" t="s">
        <v>2363</v>
      </c>
      <c r="O286" s="76">
        <v>41016</v>
      </c>
      <c r="P286" s="104" t="s">
        <v>507</v>
      </c>
      <c r="Q286" s="105"/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2752</v>
      </c>
      <c r="C287" s="21">
        <v>41002</v>
      </c>
      <c r="D287" s="76">
        <v>41047</v>
      </c>
      <c r="E287" s="76" t="s">
        <v>1577</v>
      </c>
      <c r="F287" s="76" t="s">
        <v>1578</v>
      </c>
      <c r="G287" s="76" t="s">
        <v>118</v>
      </c>
      <c r="H287" s="76" t="s">
        <v>3160</v>
      </c>
      <c r="I287" s="76">
        <v>41023</v>
      </c>
      <c r="J287" s="76" t="s">
        <v>2706</v>
      </c>
      <c r="K287" s="76" t="s">
        <v>2707</v>
      </c>
      <c r="L287" s="76" t="s">
        <v>2708</v>
      </c>
      <c r="M287" s="76" t="s">
        <v>3198</v>
      </c>
      <c r="N287" s="76" t="s">
        <v>2021</v>
      </c>
      <c r="O287" s="76">
        <v>41023</v>
      </c>
      <c r="P287" s="21" t="s">
        <v>3759</v>
      </c>
      <c r="Q287" s="105"/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2753</v>
      </c>
      <c r="C288" s="21">
        <v>41002</v>
      </c>
      <c r="D288" s="76">
        <v>41047</v>
      </c>
      <c r="E288" s="76" t="s">
        <v>1577</v>
      </c>
      <c r="F288" s="76" t="s">
        <v>1578</v>
      </c>
      <c r="G288" s="76" t="s">
        <v>118</v>
      </c>
      <c r="H288" s="76" t="s">
        <v>2934</v>
      </c>
      <c r="I288" s="76">
        <v>41023</v>
      </c>
      <c r="J288" s="76" t="s">
        <v>2709</v>
      </c>
      <c r="K288" s="76" t="s">
        <v>2710</v>
      </c>
      <c r="L288" s="76" t="s">
        <v>2711</v>
      </c>
      <c r="M288" s="76" t="s">
        <v>3199</v>
      </c>
      <c r="N288" s="76" t="s">
        <v>2838</v>
      </c>
      <c r="O288" s="76">
        <v>41023</v>
      </c>
      <c r="P288" s="21" t="s">
        <v>3760</v>
      </c>
      <c r="Q288" s="105"/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2754</v>
      </c>
      <c r="C289" s="21">
        <v>41002</v>
      </c>
      <c r="D289" s="76">
        <v>41047</v>
      </c>
      <c r="E289" s="76" t="s">
        <v>1577</v>
      </c>
      <c r="F289" s="76" t="s">
        <v>1578</v>
      </c>
      <c r="G289" s="76" t="s">
        <v>118</v>
      </c>
      <c r="H289" s="76" t="s">
        <v>2967</v>
      </c>
      <c r="I289" s="76">
        <v>41019</v>
      </c>
      <c r="J289" s="76" t="s">
        <v>2712</v>
      </c>
      <c r="K289" s="76" t="s">
        <v>2713</v>
      </c>
      <c r="L289" s="76" t="s">
        <v>2714</v>
      </c>
      <c r="M289" s="76" t="s">
        <v>3029</v>
      </c>
      <c r="N289" s="76" t="s">
        <v>2580</v>
      </c>
      <c r="O289" s="76">
        <v>41023</v>
      </c>
      <c r="P289" s="104" t="s">
        <v>507</v>
      </c>
      <c r="Q289" s="105"/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1734</v>
      </c>
      <c r="F290" s="76" t="s">
        <v>1824</v>
      </c>
      <c r="G290" s="76" t="s">
        <v>118</v>
      </c>
      <c r="H290" s="105" t="s">
        <v>507</v>
      </c>
      <c r="I290" s="105" t="s">
        <v>507</v>
      </c>
      <c r="J290" s="76" t="s">
        <v>2715</v>
      </c>
      <c r="K290" s="76" t="s">
        <v>2716</v>
      </c>
      <c r="L290" s="76" t="s">
        <v>2717</v>
      </c>
      <c r="M290" s="105" t="s">
        <v>507</v>
      </c>
      <c r="N290" s="105" t="s">
        <v>507</v>
      </c>
      <c r="O290" s="105" t="s">
        <v>507</v>
      </c>
      <c r="P290" s="104" t="s">
        <v>507</v>
      </c>
      <c r="Q290" s="105"/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2755</v>
      </c>
      <c r="C291" s="21">
        <v>41002</v>
      </c>
      <c r="D291" s="76">
        <v>41047</v>
      </c>
      <c r="E291" s="76" t="s">
        <v>1577</v>
      </c>
      <c r="F291" s="76" t="s">
        <v>1578</v>
      </c>
      <c r="G291" s="76" t="s">
        <v>118</v>
      </c>
      <c r="H291" s="76" t="s">
        <v>2847</v>
      </c>
      <c r="I291" s="76">
        <v>41012</v>
      </c>
      <c r="J291" s="76" t="s">
        <v>2718</v>
      </c>
      <c r="K291" s="76" t="s">
        <v>2719</v>
      </c>
      <c r="L291" s="76" t="s">
        <v>2720</v>
      </c>
      <c r="M291" s="76" t="s">
        <v>2848</v>
      </c>
      <c r="N291" s="76" t="s">
        <v>1670</v>
      </c>
      <c r="O291" s="76">
        <v>41012</v>
      </c>
      <c r="P291" s="104" t="s">
        <v>507</v>
      </c>
      <c r="Q291" s="105"/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2756</v>
      </c>
      <c r="C292" s="21">
        <v>41002</v>
      </c>
      <c r="D292" s="76">
        <v>41047</v>
      </c>
      <c r="E292" s="76" t="s">
        <v>1586</v>
      </c>
      <c r="F292" s="76" t="s">
        <v>1578</v>
      </c>
      <c r="G292" s="76" t="s">
        <v>118</v>
      </c>
      <c r="H292" s="105" t="s">
        <v>507</v>
      </c>
      <c r="I292" s="105" t="s">
        <v>507</v>
      </c>
      <c r="J292" s="76" t="s">
        <v>2721</v>
      </c>
      <c r="K292" s="76" t="s">
        <v>2722</v>
      </c>
      <c r="L292" s="76" t="s">
        <v>2723</v>
      </c>
      <c r="M292" s="105" t="s">
        <v>507</v>
      </c>
      <c r="N292" s="105" t="s">
        <v>507</v>
      </c>
      <c r="O292" s="105" t="s">
        <v>507</v>
      </c>
      <c r="P292" s="21" t="s">
        <v>3761</v>
      </c>
      <c r="Q292" s="105"/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2757</v>
      </c>
      <c r="C293" s="21">
        <v>41002</v>
      </c>
      <c r="D293" s="76">
        <v>41047</v>
      </c>
      <c r="E293" s="76" t="s">
        <v>1577</v>
      </c>
      <c r="F293" s="76" t="s">
        <v>1578</v>
      </c>
      <c r="G293" s="76" t="s">
        <v>118</v>
      </c>
      <c r="H293" s="76" t="s">
        <v>2968</v>
      </c>
      <c r="I293" s="76">
        <v>41019</v>
      </c>
      <c r="J293" s="76" t="s">
        <v>2724</v>
      </c>
      <c r="K293" s="76" t="s">
        <v>2725</v>
      </c>
      <c r="L293" s="76" t="s">
        <v>2726</v>
      </c>
      <c r="M293" s="76" t="s">
        <v>3030</v>
      </c>
      <c r="N293" s="76" t="s">
        <v>1615</v>
      </c>
      <c r="O293" s="76">
        <v>41025</v>
      </c>
      <c r="P293" s="104" t="s">
        <v>507</v>
      </c>
      <c r="Q293" s="105"/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2758</v>
      </c>
      <c r="C294" s="21">
        <v>41002</v>
      </c>
      <c r="D294" s="76">
        <v>41047</v>
      </c>
      <c r="E294" s="76" t="s">
        <v>1586</v>
      </c>
      <c r="F294" s="76" t="s">
        <v>1578</v>
      </c>
      <c r="G294" s="76" t="s">
        <v>118</v>
      </c>
      <c r="H294" s="105" t="s">
        <v>507</v>
      </c>
      <c r="I294" s="105" t="s">
        <v>507</v>
      </c>
      <c r="J294" s="76" t="s">
        <v>2727</v>
      </c>
      <c r="K294" s="76" t="s">
        <v>2728</v>
      </c>
      <c r="L294" s="76" t="s">
        <v>2729</v>
      </c>
      <c r="M294" s="105" t="s">
        <v>507</v>
      </c>
      <c r="N294" s="105" t="s">
        <v>507</v>
      </c>
      <c r="O294" s="105" t="s">
        <v>507</v>
      </c>
      <c r="P294" s="21" t="s">
        <v>3031</v>
      </c>
      <c r="Q294" s="105"/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2759</v>
      </c>
      <c r="C295" s="21">
        <v>41002</v>
      </c>
      <c r="D295" s="76">
        <v>41047</v>
      </c>
      <c r="E295" s="76" t="s">
        <v>1577</v>
      </c>
      <c r="F295" s="76" t="s">
        <v>1578</v>
      </c>
      <c r="G295" s="76" t="s">
        <v>118</v>
      </c>
      <c r="H295" s="76" t="s">
        <v>2855</v>
      </c>
      <c r="I295" s="76">
        <v>41022</v>
      </c>
      <c r="J295" s="76" t="s">
        <v>2730</v>
      </c>
      <c r="K295" s="76" t="s">
        <v>2731</v>
      </c>
      <c r="L295" s="76" t="s">
        <v>2732</v>
      </c>
      <c r="M295" s="76" t="s">
        <v>3161</v>
      </c>
      <c r="N295" s="76" t="s">
        <v>1595</v>
      </c>
      <c r="O295" s="76">
        <v>41023</v>
      </c>
      <c r="P295" s="104" t="s">
        <v>507</v>
      </c>
      <c r="Q295" s="105"/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2760</v>
      </c>
      <c r="C296" s="21">
        <v>41002</v>
      </c>
      <c r="D296" s="76">
        <v>41047</v>
      </c>
      <c r="E296" s="76" t="s">
        <v>1577</v>
      </c>
      <c r="F296" s="76" t="s">
        <v>1578</v>
      </c>
      <c r="G296" s="76" t="s">
        <v>2733</v>
      </c>
      <c r="H296" s="76" t="s">
        <v>3334</v>
      </c>
      <c r="I296" s="76">
        <v>41039</v>
      </c>
      <c r="J296" s="76" t="s">
        <v>2734</v>
      </c>
      <c r="K296" s="76" t="s">
        <v>3162</v>
      </c>
      <c r="L296" s="76" t="s">
        <v>2735</v>
      </c>
      <c r="M296" s="105" t="s">
        <v>3415</v>
      </c>
      <c r="N296" s="105" t="s">
        <v>1598</v>
      </c>
      <c r="O296" s="105">
        <v>41039</v>
      </c>
      <c r="P296" s="104" t="s">
        <v>507</v>
      </c>
      <c r="Q296" s="105"/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2761</v>
      </c>
      <c r="C297" s="21">
        <v>41002</v>
      </c>
      <c r="D297" s="76">
        <v>41047</v>
      </c>
      <c r="E297" s="76" t="s">
        <v>1577</v>
      </c>
      <c r="F297" s="76" t="s">
        <v>1578</v>
      </c>
      <c r="G297" s="76" t="s">
        <v>118</v>
      </c>
      <c r="H297" s="76" t="s">
        <v>2856</v>
      </c>
      <c r="I297" s="76">
        <v>41019</v>
      </c>
      <c r="J297" s="76" t="s">
        <v>2736</v>
      </c>
      <c r="K297" s="76" t="s">
        <v>2737</v>
      </c>
      <c r="L297" s="76" t="s">
        <v>2738</v>
      </c>
      <c r="M297" s="76" t="s">
        <v>3032</v>
      </c>
      <c r="N297" s="76" t="s">
        <v>1595</v>
      </c>
      <c r="O297" s="76">
        <v>41032</v>
      </c>
      <c r="P297" s="104" t="s">
        <v>507</v>
      </c>
      <c r="Q297" s="105"/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1577</v>
      </c>
      <c r="F298" s="76" t="s">
        <v>1578</v>
      </c>
      <c r="G298" s="76" t="s">
        <v>2778</v>
      </c>
      <c r="H298" s="76" t="s">
        <v>2857</v>
      </c>
      <c r="I298" s="76">
        <v>41015</v>
      </c>
      <c r="J298" s="76" t="s">
        <v>2779</v>
      </c>
      <c r="K298" s="76" t="s">
        <v>2780</v>
      </c>
      <c r="L298" s="76" t="s">
        <v>2781</v>
      </c>
      <c r="M298" s="76" t="s">
        <v>2863</v>
      </c>
      <c r="N298" s="76" t="s">
        <v>2858</v>
      </c>
      <c r="O298" s="76">
        <v>41015</v>
      </c>
      <c r="P298" s="104" t="s">
        <v>507</v>
      </c>
      <c r="Q298" s="105"/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1586</v>
      </c>
      <c r="F299" s="76" t="s">
        <v>1578</v>
      </c>
      <c r="G299" s="76" t="s">
        <v>2782</v>
      </c>
      <c r="H299" s="105" t="s">
        <v>507</v>
      </c>
      <c r="I299" s="105" t="s">
        <v>507</v>
      </c>
      <c r="J299" s="76" t="s">
        <v>2783</v>
      </c>
      <c r="K299" s="76" t="s">
        <v>2784</v>
      </c>
      <c r="L299" s="76" t="s">
        <v>2785</v>
      </c>
      <c r="M299" s="105" t="s">
        <v>507</v>
      </c>
      <c r="N299" s="105" t="s">
        <v>507</v>
      </c>
      <c r="O299" s="105" t="s">
        <v>507</v>
      </c>
      <c r="P299" s="21" t="s">
        <v>3762</v>
      </c>
      <c r="Q299" s="105"/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1586</v>
      </c>
      <c r="F300" s="76" t="s">
        <v>1578</v>
      </c>
      <c r="G300" s="76" t="s">
        <v>2786</v>
      </c>
      <c r="H300" s="105" t="s">
        <v>507</v>
      </c>
      <c r="I300" s="105" t="s">
        <v>507</v>
      </c>
      <c r="J300" s="76" t="s">
        <v>2787</v>
      </c>
      <c r="K300" s="76" t="s">
        <v>2788</v>
      </c>
      <c r="L300" s="76" t="s">
        <v>2789</v>
      </c>
      <c r="M300" s="105" t="s">
        <v>507</v>
      </c>
      <c r="N300" s="105" t="s">
        <v>507</v>
      </c>
      <c r="O300" s="105" t="s">
        <v>507</v>
      </c>
      <c r="P300" s="21" t="s">
        <v>3763</v>
      </c>
      <c r="Q300" s="105"/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1586</v>
      </c>
      <c r="F301" t="s">
        <v>1578</v>
      </c>
      <c r="G301" t="s">
        <v>2790</v>
      </c>
      <c r="H301" s="105" t="s">
        <v>507</v>
      </c>
      <c r="I301" s="105" t="s">
        <v>507</v>
      </c>
      <c r="J301" t="s">
        <v>2791</v>
      </c>
      <c r="K301" t="s">
        <v>2792</v>
      </c>
      <c r="L301" t="s">
        <v>2793</v>
      </c>
      <c r="M301" s="105" t="s">
        <v>507</v>
      </c>
      <c r="N301" s="105" t="s">
        <v>507</v>
      </c>
      <c r="O301" s="105" t="s">
        <v>507</v>
      </c>
      <c r="P301" s="21" t="s">
        <v>3764</v>
      </c>
      <c r="Q301" s="105"/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1577</v>
      </c>
      <c r="F302" t="s">
        <v>1578</v>
      </c>
      <c r="G302" t="s">
        <v>2794</v>
      </c>
      <c r="H302" s="76" t="s">
        <v>3205</v>
      </c>
      <c r="I302" s="76">
        <v>41026</v>
      </c>
      <c r="J302" t="s">
        <v>2795</v>
      </c>
      <c r="K302" t="s">
        <v>2796</v>
      </c>
      <c r="L302" t="s">
        <v>2797</v>
      </c>
      <c r="M302" s="76" t="s">
        <v>3286</v>
      </c>
      <c r="N302" s="76" t="s">
        <v>1670</v>
      </c>
      <c r="O302" s="76">
        <v>41026</v>
      </c>
      <c r="P302" s="104" t="s">
        <v>507</v>
      </c>
      <c r="Q302" s="105"/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1577</v>
      </c>
      <c r="F303" t="s">
        <v>1578</v>
      </c>
      <c r="G303" t="s">
        <v>2798</v>
      </c>
      <c r="H303" s="76" t="s">
        <v>2969</v>
      </c>
      <c r="I303" s="76">
        <v>41018</v>
      </c>
      <c r="J303" t="s">
        <v>2799</v>
      </c>
      <c r="K303" t="s">
        <v>2800</v>
      </c>
      <c r="L303" t="s">
        <v>2801</v>
      </c>
      <c r="M303" s="76" t="s">
        <v>3033</v>
      </c>
      <c r="N303" s="76" t="s">
        <v>3034</v>
      </c>
      <c r="O303" s="76">
        <v>41018</v>
      </c>
      <c r="P303" s="104" t="s">
        <v>507</v>
      </c>
      <c r="Q303" s="105"/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1577</v>
      </c>
      <c r="F304" t="s">
        <v>1578</v>
      </c>
      <c r="G304" t="s">
        <v>2798</v>
      </c>
      <c r="H304" s="76" t="s">
        <v>2859</v>
      </c>
      <c r="I304" s="76">
        <v>41017</v>
      </c>
      <c r="J304" t="s">
        <v>2799</v>
      </c>
      <c r="K304" t="s">
        <v>2802</v>
      </c>
      <c r="L304" t="s">
        <v>2801</v>
      </c>
      <c r="M304" s="76" t="s">
        <v>2970</v>
      </c>
      <c r="N304" s="76" t="s">
        <v>2010</v>
      </c>
      <c r="O304" s="76">
        <v>41017</v>
      </c>
      <c r="P304" s="104" t="s">
        <v>507</v>
      </c>
      <c r="Q304" s="105"/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1577</v>
      </c>
      <c r="F305" t="s">
        <v>1578</v>
      </c>
      <c r="G305" t="s">
        <v>2803</v>
      </c>
      <c r="H305" s="76" t="s">
        <v>2963</v>
      </c>
      <c r="I305" s="76">
        <v>41023</v>
      </c>
      <c r="J305" t="s">
        <v>2804</v>
      </c>
      <c r="K305" t="s">
        <v>2805</v>
      </c>
      <c r="L305" t="s">
        <v>2806</v>
      </c>
      <c r="M305" s="76" t="s">
        <v>3200</v>
      </c>
      <c r="N305" s="76" t="s">
        <v>1709</v>
      </c>
      <c r="O305" s="76">
        <v>41023</v>
      </c>
      <c r="P305" s="104" t="s">
        <v>507</v>
      </c>
      <c r="Q305" s="105"/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1586</v>
      </c>
      <c r="F306" t="s">
        <v>1578</v>
      </c>
      <c r="G306" t="s">
        <v>2822</v>
      </c>
      <c r="H306" s="105" t="s">
        <v>507</v>
      </c>
      <c r="I306" s="105" t="s">
        <v>507</v>
      </c>
      <c r="J306" t="s">
        <v>2830</v>
      </c>
      <c r="K306" t="s">
        <v>2831</v>
      </c>
      <c r="L306" t="s">
        <v>2832</v>
      </c>
      <c r="M306" s="105" t="s">
        <v>507</v>
      </c>
      <c r="N306" s="105" t="s">
        <v>507</v>
      </c>
      <c r="O306" s="105" t="s">
        <v>507</v>
      </c>
      <c r="P306" s="21" t="s">
        <v>3765</v>
      </c>
      <c r="Q306" s="105"/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1577</v>
      </c>
      <c r="F307" s="76" t="s">
        <v>1578</v>
      </c>
      <c r="G307" s="76" t="s">
        <v>2864</v>
      </c>
      <c r="H307" s="76" t="s">
        <v>3163</v>
      </c>
      <c r="I307" s="76">
        <v>41036</v>
      </c>
      <c r="J307" s="76" t="s">
        <v>2865</v>
      </c>
      <c r="K307" s="76" t="s">
        <v>2866</v>
      </c>
      <c r="L307" s="76" t="s">
        <v>2867</v>
      </c>
      <c r="M307" s="76" t="s">
        <v>3335</v>
      </c>
      <c r="N307" s="76" t="s">
        <v>2360</v>
      </c>
      <c r="O307" s="76">
        <v>41036</v>
      </c>
      <c r="P307" s="104" t="s">
        <v>507</v>
      </c>
      <c r="Q307" s="105"/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1586</v>
      </c>
      <c r="F308" s="76" t="s">
        <v>1578</v>
      </c>
      <c r="G308" s="76" t="s">
        <v>2868</v>
      </c>
      <c r="H308" s="105" t="s">
        <v>507</v>
      </c>
      <c r="I308" s="105" t="s">
        <v>507</v>
      </c>
      <c r="J308" s="76" t="s">
        <v>2869</v>
      </c>
      <c r="K308" s="76" t="s">
        <v>2870</v>
      </c>
      <c r="L308" s="76" t="s">
        <v>2871</v>
      </c>
      <c r="M308" s="105" t="s">
        <v>507</v>
      </c>
      <c r="N308" s="105" t="s">
        <v>507</v>
      </c>
      <c r="O308" s="105" t="s">
        <v>507</v>
      </c>
      <c r="P308" s="21" t="s">
        <v>3766</v>
      </c>
      <c r="Q308" s="105"/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1586</v>
      </c>
      <c r="F309" s="76" t="s">
        <v>1578</v>
      </c>
      <c r="G309" s="76" t="s">
        <v>1828</v>
      </c>
      <c r="H309" s="105" t="s">
        <v>507</v>
      </c>
      <c r="I309" s="105" t="s">
        <v>507</v>
      </c>
      <c r="J309" s="76" t="s">
        <v>2872</v>
      </c>
      <c r="K309" s="76" t="s">
        <v>2873</v>
      </c>
      <c r="L309" s="76" t="s">
        <v>2874</v>
      </c>
      <c r="M309" s="105" t="s">
        <v>507</v>
      </c>
      <c r="N309" s="105" t="s">
        <v>507</v>
      </c>
      <c r="O309" s="105" t="s">
        <v>507</v>
      </c>
      <c r="P309" s="21" t="s">
        <v>3767</v>
      </c>
      <c r="Q309" s="105"/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1586</v>
      </c>
      <c r="F310" s="76" t="s">
        <v>1578</v>
      </c>
      <c r="G310" s="76" t="s">
        <v>2875</v>
      </c>
      <c r="H310" s="105" t="s">
        <v>507</v>
      </c>
      <c r="I310" s="105" t="s">
        <v>507</v>
      </c>
      <c r="J310" s="76" t="s">
        <v>2876</v>
      </c>
      <c r="K310" s="76" t="s">
        <v>2877</v>
      </c>
      <c r="L310" s="76" t="s">
        <v>2878</v>
      </c>
      <c r="M310" s="105" t="s">
        <v>507</v>
      </c>
      <c r="N310" s="105" t="s">
        <v>507</v>
      </c>
      <c r="O310" s="105" t="s">
        <v>507</v>
      </c>
      <c r="P310" s="21" t="s">
        <v>3768</v>
      </c>
      <c r="Q310" s="105"/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1577</v>
      </c>
      <c r="F311" s="76" t="s">
        <v>1578</v>
      </c>
      <c r="G311" s="76" t="s">
        <v>2879</v>
      </c>
      <c r="H311" s="76" t="s">
        <v>3336</v>
      </c>
      <c r="I311" s="76">
        <v>41033</v>
      </c>
      <c r="J311" s="76" t="s">
        <v>2880</v>
      </c>
      <c r="K311" s="76" t="s">
        <v>2881</v>
      </c>
      <c r="L311" s="76" t="s">
        <v>2882</v>
      </c>
      <c r="M311" s="76" t="s">
        <v>3337</v>
      </c>
      <c r="N311" s="76" t="s">
        <v>1670</v>
      </c>
      <c r="O311" s="76">
        <v>41033</v>
      </c>
      <c r="P311" s="104" t="s">
        <v>507</v>
      </c>
      <c r="Q311" s="105"/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1577</v>
      </c>
      <c r="F312" s="76" t="s">
        <v>1578</v>
      </c>
      <c r="G312" s="76" t="s">
        <v>2883</v>
      </c>
      <c r="H312" s="76" t="s">
        <v>3266</v>
      </c>
      <c r="I312" s="76">
        <v>41031</v>
      </c>
      <c r="J312" s="76" t="s">
        <v>2884</v>
      </c>
      <c r="K312" s="76" t="s">
        <v>2885</v>
      </c>
      <c r="L312" s="76" t="s">
        <v>2886</v>
      </c>
      <c r="M312" s="76" t="s">
        <v>3305</v>
      </c>
      <c r="N312" s="76" t="s">
        <v>2010</v>
      </c>
      <c r="O312" s="76">
        <v>41031</v>
      </c>
      <c r="P312" s="104" t="s">
        <v>507</v>
      </c>
      <c r="Q312" s="105"/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1577</v>
      </c>
      <c r="F313" s="76" t="s">
        <v>1578</v>
      </c>
      <c r="G313" s="76" t="s">
        <v>2887</v>
      </c>
      <c r="H313" s="76" t="s">
        <v>3164</v>
      </c>
      <c r="I313" s="76">
        <v>41032</v>
      </c>
      <c r="J313" s="76" t="s">
        <v>2888</v>
      </c>
      <c r="K313" s="76" t="s">
        <v>2889</v>
      </c>
      <c r="L313" s="76" t="s">
        <v>2890</v>
      </c>
      <c r="M313" s="76" t="s">
        <v>3322</v>
      </c>
      <c r="N313" s="76" t="s">
        <v>2328</v>
      </c>
      <c r="O313" s="76">
        <v>41032</v>
      </c>
      <c r="P313" s="104" t="s">
        <v>507</v>
      </c>
      <c r="Q313" s="105"/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1586</v>
      </c>
      <c r="F314" s="76" t="s">
        <v>1578</v>
      </c>
      <c r="G314" s="76" t="s">
        <v>2891</v>
      </c>
      <c r="H314" s="105" t="s">
        <v>507</v>
      </c>
      <c r="I314" s="105" t="s">
        <v>507</v>
      </c>
      <c r="J314" s="76" t="s">
        <v>2892</v>
      </c>
      <c r="K314" s="76" t="s">
        <v>2893</v>
      </c>
      <c r="L314" s="76" t="s">
        <v>2894</v>
      </c>
      <c r="M314" s="105" t="s">
        <v>507</v>
      </c>
      <c r="N314" s="105" t="s">
        <v>507</v>
      </c>
      <c r="O314" s="105" t="s">
        <v>507</v>
      </c>
      <c r="P314" s="21" t="s">
        <v>3769</v>
      </c>
      <c r="Q314" s="105"/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1577</v>
      </c>
      <c r="F315" s="76" t="s">
        <v>1578</v>
      </c>
      <c r="G315" s="76" t="s">
        <v>2895</v>
      </c>
      <c r="H315" s="105" t="s">
        <v>3825</v>
      </c>
      <c r="I315" s="105">
        <v>41054</v>
      </c>
      <c r="J315" s="76" t="s">
        <v>2896</v>
      </c>
      <c r="K315" s="76" t="s">
        <v>3338</v>
      </c>
      <c r="L315" s="76" t="s">
        <v>2898</v>
      </c>
      <c r="M315" s="105" t="s">
        <v>3995</v>
      </c>
      <c r="N315" s="105" t="s">
        <v>1595</v>
      </c>
      <c r="O315" s="105">
        <v>41054</v>
      </c>
      <c r="P315" s="21" t="s">
        <v>3770</v>
      </c>
      <c r="Q315" s="105"/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1586</v>
      </c>
      <c r="F316" s="76" t="s">
        <v>1578</v>
      </c>
      <c r="G316" s="76" t="s">
        <v>2899</v>
      </c>
      <c r="H316" s="105" t="s">
        <v>507</v>
      </c>
      <c r="I316" s="105" t="s">
        <v>507</v>
      </c>
      <c r="J316" s="76" t="s">
        <v>2900</v>
      </c>
      <c r="K316" s="76" t="s">
        <v>2901</v>
      </c>
      <c r="L316" s="76" t="s">
        <v>2902</v>
      </c>
      <c r="M316" s="105" t="s">
        <v>507</v>
      </c>
      <c r="N316" s="105" t="s">
        <v>507</v>
      </c>
      <c r="O316" s="105" t="s">
        <v>507</v>
      </c>
      <c r="P316" s="21" t="s">
        <v>3771</v>
      </c>
      <c r="Q316" s="105"/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1586</v>
      </c>
      <c r="F317" t="s">
        <v>1578</v>
      </c>
      <c r="G317" t="s">
        <v>2936</v>
      </c>
      <c r="H317" s="105" t="s">
        <v>507</v>
      </c>
      <c r="I317" s="105" t="s">
        <v>507</v>
      </c>
      <c r="J317" t="s">
        <v>2937</v>
      </c>
      <c r="K317" t="s">
        <v>2938</v>
      </c>
      <c r="L317" t="s">
        <v>2939</v>
      </c>
      <c r="M317" s="105" t="s">
        <v>507</v>
      </c>
      <c r="N317" s="105" t="s">
        <v>507</v>
      </c>
      <c r="O317" s="105" t="s">
        <v>507</v>
      </c>
      <c r="P317" s="21" t="s">
        <v>3772</v>
      </c>
      <c r="Q317" s="105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1643</v>
      </c>
      <c r="F318" t="s">
        <v>1578</v>
      </c>
      <c r="G318" t="s">
        <v>2940</v>
      </c>
      <c r="H318" s="105" t="s">
        <v>4002</v>
      </c>
      <c r="I318" s="105">
        <v>41059</v>
      </c>
      <c r="J318" t="s">
        <v>2941</v>
      </c>
      <c r="K318" t="s">
        <v>2942</v>
      </c>
      <c r="L318" t="s">
        <v>2943</v>
      </c>
      <c r="M318" s="105" t="s">
        <v>507</v>
      </c>
      <c r="N318" s="105" t="s">
        <v>507</v>
      </c>
      <c r="O318" s="105" t="s">
        <v>507</v>
      </c>
      <c r="P318" s="104" t="s">
        <v>507</v>
      </c>
      <c r="Q318" s="105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1577</v>
      </c>
      <c r="F319" t="s">
        <v>1578</v>
      </c>
      <c r="G319" t="s">
        <v>2944</v>
      </c>
      <c r="H319" s="76" t="s">
        <v>3306</v>
      </c>
      <c r="I319" s="76">
        <v>41053</v>
      </c>
      <c r="J319" t="s">
        <v>2945</v>
      </c>
      <c r="K319" t="s">
        <v>2946</v>
      </c>
      <c r="L319" t="s">
        <v>2947</v>
      </c>
      <c r="M319" s="105" t="s">
        <v>3892</v>
      </c>
      <c r="N319" s="105" t="s">
        <v>2862</v>
      </c>
      <c r="O319" s="105">
        <v>41053</v>
      </c>
      <c r="P319" s="104" t="s">
        <v>507</v>
      </c>
      <c r="Q319" s="105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1577</v>
      </c>
      <c r="F320" t="s">
        <v>1578</v>
      </c>
      <c r="G320" t="s">
        <v>2948</v>
      </c>
      <c r="H320" s="76" t="s">
        <v>3165</v>
      </c>
      <c r="I320" s="76">
        <v>41023</v>
      </c>
      <c r="J320" t="s">
        <v>2949</v>
      </c>
      <c r="K320" t="s">
        <v>2950</v>
      </c>
      <c r="L320" t="s">
        <v>2951</v>
      </c>
      <c r="M320" s="76" t="s">
        <v>3201</v>
      </c>
      <c r="N320" s="76" t="s">
        <v>3202</v>
      </c>
      <c r="O320" s="76">
        <v>41023</v>
      </c>
      <c r="P320" s="104" t="s">
        <v>507</v>
      </c>
      <c r="Q320" s="105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1577</v>
      </c>
      <c r="F321" t="s">
        <v>1578</v>
      </c>
      <c r="G321" t="s">
        <v>2972</v>
      </c>
      <c r="H321" s="76" t="s">
        <v>3206</v>
      </c>
      <c r="I321" s="76">
        <v>41032</v>
      </c>
      <c r="J321" t="s">
        <v>2973</v>
      </c>
      <c r="K321" t="s">
        <v>2974</v>
      </c>
      <c r="L321" t="s">
        <v>2975</v>
      </c>
      <c r="M321" s="76" t="s">
        <v>3323</v>
      </c>
      <c r="N321" s="76" t="s">
        <v>3324</v>
      </c>
      <c r="O321" s="76">
        <v>41032</v>
      </c>
      <c r="P321" s="104" t="s">
        <v>507</v>
      </c>
      <c r="Q321" s="105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1586</v>
      </c>
      <c r="F322" t="s">
        <v>1578</v>
      </c>
      <c r="G322" t="s">
        <v>2976</v>
      </c>
      <c r="H322" s="105" t="s">
        <v>507</v>
      </c>
      <c r="I322" s="105" t="s">
        <v>507</v>
      </c>
      <c r="J322" t="s">
        <v>2977</v>
      </c>
      <c r="K322" t="s">
        <v>2978</v>
      </c>
      <c r="L322" t="s">
        <v>2979</v>
      </c>
      <c r="M322" s="105" t="s">
        <v>507</v>
      </c>
      <c r="N322" s="105" t="s">
        <v>507</v>
      </c>
      <c r="O322" s="105" t="s">
        <v>507</v>
      </c>
      <c r="P322" s="21" t="s">
        <v>3773</v>
      </c>
      <c r="Q322" s="105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1586</v>
      </c>
      <c r="F323" t="s">
        <v>1578</v>
      </c>
      <c r="G323" t="s">
        <v>2980</v>
      </c>
      <c r="H323" s="105" t="s">
        <v>507</v>
      </c>
      <c r="I323" s="105" t="s">
        <v>507</v>
      </c>
      <c r="J323" t="s">
        <v>2981</v>
      </c>
      <c r="K323" t="s">
        <v>2982</v>
      </c>
      <c r="L323" t="s">
        <v>2983</v>
      </c>
      <c r="M323" s="105" t="s">
        <v>507</v>
      </c>
      <c r="N323" s="105" t="s">
        <v>507</v>
      </c>
      <c r="O323" s="105" t="s">
        <v>507</v>
      </c>
      <c r="P323" s="21" t="s">
        <v>3774</v>
      </c>
      <c r="Q323" s="105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1577</v>
      </c>
      <c r="F324" t="s">
        <v>1578</v>
      </c>
      <c r="G324" t="s">
        <v>2984</v>
      </c>
      <c r="H324" s="76" t="s">
        <v>3325</v>
      </c>
      <c r="I324" s="76">
        <v>41032</v>
      </c>
      <c r="J324" t="s">
        <v>2985</v>
      </c>
      <c r="K324" t="s">
        <v>2986</v>
      </c>
      <c r="L324" t="s">
        <v>2987</v>
      </c>
      <c r="M324" s="76" t="s">
        <v>3326</v>
      </c>
      <c r="N324" s="76" t="s">
        <v>1967</v>
      </c>
      <c r="O324" s="76">
        <v>41032</v>
      </c>
      <c r="P324" s="104" t="s">
        <v>507</v>
      </c>
      <c r="Q324" s="105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1586</v>
      </c>
      <c r="F325" t="s">
        <v>1578</v>
      </c>
      <c r="G325" t="s">
        <v>2988</v>
      </c>
      <c r="H325" s="105" t="s">
        <v>507</v>
      </c>
      <c r="I325" s="105" t="s">
        <v>507</v>
      </c>
      <c r="J325" t="s">
        <v>2989</v>
      </c>
      <c r="K325" t="s">
        <v>2990</v>
      </c>
      <c r="L325" t="s">
        <v>2991</v>
      </c>
      <c r="M325" s="105" t="s">
        <v>507</v>
      </c>
      <c r="N325" s="105" t="s">
        <v>507</v>
      </c>
      <c r="O325" s="105" t="s">
        <v>507</v>
      </c>
      <c r="P325" s="104" t="s">
        <v>4001</v>
      </c>
      <c r="Q325" s="105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1577</v>
      </c>
      <c r="F326" t="s">
        <v>1578</v>
      </c>
      <c r="G326" t="s">
        <v>2992</v>
      </c>
      <c r="H326" s="76" t="s">
        <v>3307</v>
      </c>
      <c r="I326" s="76">
        <v>41032</v>
      </c>
      <c r="J326" t="s">
        <v>2993</v>
      </c>
      <c r="K326" t="s">
        <v>2994</v>
      </c>
      <c r="L326" t="s">
        <v>2995</v>
      </c>
      <c r="M326" s="76" t="s">
        <v>3327</v>
      </c>
      <c r="N326" s="76" t="s">
        <v>1670</v>
      </c>
      <c r="O326" s="76">
        <v>41032</v>
      </c>
      <c r="P326" s="104" t="s">
        <v>507</v>
      </c>
      <c r="Q326" s="105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1577</v>
      </c>
      <c r="F327" t="s">
        <v>1578</v>
      </c>
      <c r="G327" t="s">
        <v>2996</v>
      </c>
      <c r="H327" s="76" t="s">
        <v>3267</v>
      </c>
      <c r="I327" s="76">
        <v>41031</v>
      </c>
      <c r="J327" t="s">
        <v>2997</v>
      </c>
      <c r="K327" t="s">
        <v>2998</v>
      </c>
      <c r="L327" t="s">
        <v>2999</v>
      </c>
      <c r="M327" s="76" t="s">
        <v>3308</v>
      </c>
      <c r="N327" s="76" t="s">
        <v>3309</v>
      </c>
      <c r="O327" s="76">
        <v>41031</v>
      </c>
      <c r="P327" s="21" t="s">
        <v>3268</v>
      </c>
      <c r="Q327" s="105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1586</v>
      </c>
      <c r="F328" t="s">
        <v>1578</v>
      </c>
      <c r="G328" t="s">
        <v>3000</v>
      </c>
      <c r="H328" s="105" t="s">
        <v>507</v>
      </c>
      <c r="I328" s="105" t="s">
        <v>507</v>
      </c>
      <c r="J328" t="s">
        <v>3001</v>
      </c>
      <c r="K328" t="s">
        <v>3002</v>
      </c>
      <c r="L328" t="s">
        <v>3003</v>
      </c>
      <c r="M328" s="105" t="s">
        <v>507</v>
      </c>
      <c r="N328" s="105" t="s">
        <v>507</v>
      </c>
      <c r="O328" s="105" t="s">
        <v>507</v>
      </c>
      <c r="P328" s="21" t="s">
        <v>3775</v>
      </c>
      <c r="Q328" s="105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1586</v>
      </c>
      <c r="F329" t="s">
        <v>1578</v>
      </c>
      <c r="G329" t="s">
        <v>3035</v>
      </c>
      <c r="H329" s="105" t="s">
        <v>507</v>
      </c>
      <c r="I329" s="105" t="s">
        <v>507</v>
      </c>
      <c r="J329" t="s">
        <v>3036</v>
      </c>
      <c r="K329" t="s">
        <v>3037</v>
      </c>
      <c r="L329" t="s">
        <v>3038</v>
      </c>
      <c r="M329" s="105" t="s">
        <v>507</v>
      </c>
      <c r="N329" s="105" t="s">
        <v>507</v>
      </c>
      <c r="O329" s="105" t="s">
        <v>507</v>
      </c>
      <c r="P329" s="21" t="s">
        <v>3776</v>
      </c>
      <c r="Q329" s="105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1586</v>
      </c>
      <c r="F330" t="s">
        <v>1578</v>
      </c>
      <c r="G330" t="s">
        <v>3039</v>
      </c>
      <c r="H330" s="105" t="s">
        <v>507</v>
      </c>
      <c r="I330" s="105" t="s">
        <v>507</v>
      </c>
      <c r="J330" t="s">
        <v>3040</v>
      </c>
      <c r="K330" t="s">
        <v>3041</v>
      </c>
      <c r="L330" t="s">
        <v>3042</v>
      </c>
      <c r="M330" s="105" t="s">
        <v>507</v>
      </c>
      <c r="N330" s="105" t="s">
        <v>507</v>
      </c>
      <c r="O330" s="105" t="s">
        <v>507</v>
      </c>
      <c r="P330" s="21" t="s">
        <v>3777</v>
      </c>
      <c r="Q330" s="105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1586</v>
      </c>
      <c r="F331" t="s">
        <v>1578</v>
      </c>
      <c r="G331" t="s">
        <v>3043</v>
      </c>
      <c r="H331" s="105" t="s">
        <v>507</v>
      </c>
      <c r="I331" s="105" t="s">
        <v>507</v>
      </c>
      <c r="J331" t="s">
        <v>3044</v>
      </c>
      <c r="K331" t="s">
        <v>3045</v>
      </c>
      <c r="L331" t="s">
        <v>3046</v>
      </c>
      <c r="M331" s="105" t="s">
        <v>507</v>
      </c>
      <c r="N331" s="105" t="s">
        <v>507</v>
      </c>
      <c r="O331" s="105" t="s">
        <v>507</v>
      </c>
      <c r="P331" s="21" t="s">
        <v>3778</v>
      </c>
      <c r="Q331" s="105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1577</v>
      </c>
      <c r="F332" t="s">
        <v>1578</v>
      </c>
      <c r="G332" t="s">
        <v>3047</v>
      </c>
      <c r="H332" s="76" t="s">
        <v>3310</v>
      </c>
      <c r="I332" s="76">
        <v>41033</v>
      </c>
      <c r="J332" t="s">
        <v>3048</v>
      </c>
      <c r="K332" t="s">
        <v>3049</v>
      </c>
      <c r="L332" t="s">
        <v>3050</v>
      </c>
      <c r="M332" s="76" t="s">
        <v>3339</v>
      </c>
      <c r="N332" s="76" t="s">
        <v>1598</v>
      </c>
      <c r="O332" s="76">
        <v>41036</v>
      </c>
      <c r="P332" s="104" t="s">
        <v>507</v>
      </c>
      <c r="Q332" s="105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1577</v>
      </c>
      <c r="F333" t="s">
        <v>1578</v>
      </c>
      <c r="G333" t="s">
        <v>3051</v>
      </c>
      <c r="H333" s="76" t="s">
        <v>3207</v>
      </c>
      <c r="I333" s="76">
        <v>41038</v>
      </c>
      <c r="J333" t="s">
        <v>3052</v>
      </c>
      <c r="K333" t="s">
        <v>3053</v>
      </c>
      <c r="L333" t="s">
        <v>3054</v>
      </c>
      <c r="M333" s="105" t="s">
        <v>3416</v>
      </c>
      <c r="N333" s="105" t="s">
        <v>3417</v>
      </c>
      <c r="O333" s="105">
        <v>41038</v>
      </c>
      <c r="P333" s="104" t="s">
        <v>507</v>
      </c>
      <c r="Q333" s="105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1577</v>
      </c>
      <c r="F334" t="s">
        <v>1578</v>
      </c>
      <c r="G334" t="s">
        <v>3051</v>
      </c>
      <c r="H334" s="76" t="s">
        <v>3208</v>
      </c>
      <c r="I334" s="76">
        <v>41040</v>
      </c>
      <c r="J334" t="s">
        <v>3055</v>
      </c>
      <c r="K334" t="s">
        <v>3056</v>
      </c>
      <c r="L334" t="s">
        <v>3057</v>
      </c>
      <c r="M334" s="105" t="s">
        <v>3427</v>
      </c>
      <c r="N334" s="105" t="s">
        <v>762</v>
      </c>
      <c r="O334" s="105">
        <v>41040</v>
      </c>
      <c r="P334" s="104" t="s">
        <v>507</v>
      </c>
      <c r="Q334" s="105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1586</v>
      </c>
      <c r="F335" t="s">
        <v>1578</v>
      </c>
      <c r="G335" t="s">
        <v>3051</v>
      </c>
      <c r="H335" s="76" t="s">
        <v>3311</v>
      </c>
      <c r="I335" s="76">
        <v>41030</v>
      </c>
      <c r="J335" t="s">
        <v>3058</v>
      </c>
      <c r="K335" t="s">
        <v>3059</v>
      </c>
      <c r="L335" t="s">
        <v>3057</v>
      </c>
      <c r="M335" s="105" t="s">
        <v>507</v>
      </c>
      <c r="N335" s="105" t="s">
        <v>507</v>
      </c>
      <c r="O335" s="105" t="s">
        <v>507</v>
      </c>
      <c r="P335" s="21" t="s">
        <v>3779</v>
      </c>
      <c r="Q335" s="105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1577</v>
      </c>
      <c r="F336" t="s">
        <v>1578</v>
      </c>
      <c r="G336" t="s">
        <v>3051</v>
      </c>
      <c r="H336" s="76" t="s">
        <v>3312</v>
      </c>
      <c r="I336" s="76">
        <v>41040</v>
      </c>
      <c r="J336" t="s">
        <v>3060</v>
      </c>
      <c r="K336" t="s">
        <v>3061</v>
      </c>
      <c r="L336" t="s">
        <v>3057</v>
      </c>
      <c r="M336" s="105" t="s">
        <v>3428</v>
      </c>
      <c r="N336" s="105" t="s">
        <v>2328</v>
      </c>
      <c r="O336" s="105">
        <v>41040</v>
      </c>
      <c r="P336" s="104" t="s">
        <v>507</v>
      </c>
      <c r="Q336" s="105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1577</v>
      </c>
      <c r="F337" t="s">
        <v>1578</v>
      </c>
      <c r="G337" t="s">
        <v>3051</v>
      </c>
      <c r="H337" s="76" t="s">
        <v>3313</v>
      </c>
      <c r="I337" s="76">
        <v>41039</v>
      </c>
      <c r="J337" t="s">
        <v>3062</v>
      </c>
      <c r="K337" t="s">
        <v>3063</v>
      </c>
      <c r="L337" t="s">
        <v>3064</v>
      </c>
      <c r="M337" s="105" t="s">
        <v>3418</v>
      </c>
      <c r="N337" s="105" t="s">
        <v>2360</v>
      </c>
      <c r="O337" s="105">
        <v>41039</v>
      </c>
      <c r="P337" s="104" t="s">
        <v>507</v>
      </c>
      <c r="Q337" s="105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1643</v>
      </c>
      <c r="F338" t="s">
        <v>1578</v>
      </c>
      <c r="G338" t="s">
        <v>2822</v>
      </c>
      <c r="H338" s="76" t="s">
        <v>3314</v>
      </c>
      <c r="I338" s="76">
        <v>41059</v>
      </c>
      <c r="J338" t="s">
        <v>3065</v>
      </c>
      <c r="K338" t="s">
        <v>3066</v>
      </c>
      <c r="L338" t="s">
        <v>3067</v>
      </c>
      <c r="M338" s="105" t="s">
        <v>507</v>
      </c>
      <c r="N338" s="105" t="s">
        <v>507</v>
      </c>
      <c r="O338" s="105" t="s">
        <v>507</v>
      </c>
      <c r="P338" s="104" t="s">
        <v>507</v>
      </c>
      <c r="Q338" s="105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1643</v>
      </c>
      <c r="F339" t="s">
        <v>1578</v>
      </c>
      <c r="G339" t="s">
        <v>2822</v>
      </c>
      <c r="H339" s="105" t="s">
        <v>3341</v>
      </c>
      <c r="I339" s="76">
        <v>41060</v>
      </c>
      <c r="J339" t="s">
        <v>3068</v>
      </c>
      <c r="K339" t="s">
        <v>3069</v>
      </c>
      <c r="L339" t="s">
        <v>3070</v>
      </c>
      <c r="M339" s="105" t="s">
        <v>507</v>
      </c>
      <c r="N339" s="105" t="s">
        <v>507</v>
      </c>
      <c r="O339" s="105" t="s">
        <v>507</v>
      </c>
      <c r="P339" s="104" t="s">
        <v>507</v>
      </c>
      <c r="Q339" s="105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1643</v>
      </c>
      <c r="F340" t="s">
        <v>1578</v>
      </c>
      <c r="G340" t="s">
        <v>2822</v>
      </c>
      <c r="H340" s="76" t="s">
        <v>3315</v>
      </c>
      <c r="I340" s="76">
        <v>41061</v>
      </c>
      <c r="J340" t="s">
        <v>3071</v>
      </c>
      <c r="K340" t="s">
        <v>3072</v>
      </c>
      <c r="L340" t="s">
        <v>3073</v>
      </c>
      <c r="M340" s="105" t="s">
        <v>507</v>
      </c>
      <c r="N340" s="105" t="s">
        <v>507</v>
      </c>
      <c r="O340" s="105" t="s">
        <v>507</v>
      </c>
      <c r="P340" s="104" t="s">
        <v>507</v>
      </c>
      <c r="Q340" s="105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1643</v>
      </c>
      <c r="F341" t="s">
        <v>1578</v>
      </c>
      <c r="G341" t="s">
        <v>190</v>
      </c>
      <c r="H341" s="76" t="s">
        <v>3316</v>
      </c>
      <c r="I341" s="76">
        <v>41059</v>
      </c>
      <c r="J341" t="s">
        <v>3074</v>
      </c>
      <c r="K341" t="s">
        <v>3075</v>
      </c>
      <c r="L341" t="s">
        <v>3076</v>
      </c>
      <c r="M341" s="105" t="s">
        <v>507</v>
      </c>
      <c r="N341" s="105" t="s">
        <v>507</v>
      </c>
      <c r="O341" s="105" t="s">
        <v>507</v>
      </c>
      <c r="P341" s="104" t="s">
        <v>507</v>
      </c>
      <c r="Q341" s="105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1643</v>
      </c>
      <c r="F342" t="s">
        <v>1578</v>
      </c>
      <c r="G342" t="s">
        <v>190</v>
      </c>
      <c r="H342" s="105" t="s">
        <v>507</v>
      </c>
      <c r="I342" s="105">
        <v>41060</v>
      </c>
      <c r="J342" t="s">
        <v>3077</v>
      </c>
      <c r="K342" t="s">
        <v>3078</v>
      </c>
      <c r="L342" t="s">
        <v>3079</v>
      </c>
      <c r="M342" s="105" t="s">
        <v>507</v>
      </c>
      <c r="N342" s="105" t="s">
        <v>507</v>
      </c>
      <c r="O342" s="105" t="s">
        <v>507</v>
      </c>
      <c r="P342" s="104" t="s">
        <v>507</v>
      </c>
      <c r="Q342" s="105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1577</v>
      </c>
      <c r="F343" t="s">
        <v>1578</v>
      </c>
      <c r="G343" t="s">
        <v>3166</v>
      </c>
      <c r="H343" s="105" t="s">
        <v>3349</v>
      </c>
      <c r="I343" s="105">
        <v>41039</v>
      </c>
      <c r="J343" t="s">
        <v>3167</v>
      </c>
      <c r="K343" t="s">
        <v>3168</v>
      </c>
      <c r="L343" t="s">
        <v>3169</v>
      </c>
      <c r="M343" s="105" t="s">
        <v>3429</v>
      </c>
      <c r="N343" s="105" t="s">
        <v>2862</v>
      </c>
      <c r="O343" s="105">
        <v>41040</v>
      </c>
      <c r="P343" s="104" t="s">
        <v>507</v>
      </c>
      <c r="Q343" s="105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1577</v>
      </c>
      <c r="F344" t="s">
        <v>1578</v>
      </c>
      <c r="G344" t="s">
        <v>3166</v>
      </c>
      <c r="H344" s="105" t="s">
        <v>3350</v>
      </c>
      <c r="I344" s="105">
        <v>41038</v>
      </c>
      <c r="J344" t="s">
        <v>3170</v>
      </c>
      <c r="K344" t="s">
        <v>3171</v>
      </c>
      <c r="L344" t="s">
        <v>3172</v>
      </c>
      <c r="M344" s="105" t="s">
        <v>3419</v>
      </c>
      <c r="N344" s="105" t="s">
        <v>2862</v>
      </c>
      <c r="O344" s="105">
        <v>41039</v>
      </c>
      <c r="P344" s="104" t="s">
        <v>507</v>
      </c>
      <c r="Q344" s="105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1577</v>
      </c>
      <c r="F345" t="s">
        <v>1578</v>
      </c>
      <c r="G345" t="s">
        <v>3173</v>
      </c>
      <c r="H345" s="105" t="s">
        <v>3430</v>
      </c>
      <c r="I345" s="105">
        <v>41045</v>
      </c>
      <c r="J345" t="s">
        <v>3174</v>
      </c>
      <c r="K345" t="s">
        <v>3175</v>
      </c>
      <c r="L345" t="s">
        <v>3176</v>
      </c>
      <c r="M345" s="105" t="s">
        <v>3623</v>
      </c>
      <c r="N345" s="105" t="s">
        <v>2862</v>
      </c>
      <c r="O345" s="105">
        <v>41046</v>
      </c>
      <c r="P345" s="104" t="s">
        <v>507</v>
      </c>
      <c r="Q345" s="105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1577</v>
      </c>
      <c r="F346" t="s">
        <v>1578</v>
      </c>
      <c r="G346" t="s">
        <v>3173</v>
      </c>
      <c r="H346" s="105" t="s">
        <v>3461</v>
      </c>
      <c r="I346" s="105">
        <v>41046</v>
      </c>
      <c r="J346" t="s">
        <v>3177</v>
      </c>
      <c r="K346" t="s">
        <v>3178</v>
      </c>
      <c r="L346" t="s">
        <v>3179</v>
      </c>
      <c r="M346" s="105" t="s">
        <v>3974</v>
      </c>
      <c r="N346" s="105" t="s">
        <v>2862</v>
      </c>
      <c r="O346" s="105">
        <v>41054</v>
      </c>
      <c r="P346" s="104" t="s">
        <v>507</v>
      </c>
      <c r="Q346" s="105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1577</v>
      </c>
      <c r="F347" t="s">
        <v>1578</v>
      </c>
      <c r="G347" t="s">
        <v>3209</v>
      </c>
      <c r="H347" s="76" t="s">
        <v>3328</v>
      </c>
      <c r="I347" s="76">
        <v>41038</v>
      </c>
      <c r="J347" t="s">
        <v>3210</v>
      </c>
      <c r="K347" t="s">
        <v>3211</v>
      </c>
      <c r="L347" t="s">
        <v>3212</v>
      </c>
      <c r="M347" s="105" t="s">
        <v>3420</v>
      </c>
      <c r="N347" s="105" t="s">
        <v>1670</v>
      </c>
      <c r="O347" s="105">
        <v>41038</v>
      </c>
      <c r="P347" s="104" t="s">
        <v>507</v>
      </c>
      <c r="Q347" s="105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1577</v>
      </c>
      <c r="F348" t="s">
        <v>1578</v>
      </c>
      <c r="G348" t="s">
        <v>3209</v>
      </c>
      <c r="H348" s="76" t="s">
        <v>3329</v>
      </c>
      <c r="I348" s="76">
        <v>41039</v>
      </c>
      <c r="J348" t="s">
        <v>3213</v>
      </c>
      <c r="K348" t="s">
        <v>3214</v>
      </c>
      <c r="L348" t="s">
        <v>3215</v>
      </c>
      <c r="M348" s="105" t="s">
        <v>3421</v>
      </c>
      <c r="N348" s="105" t="s">
        <v>3422</v>
      </c>
      <c r="O348" s="105">
        <v>41039</v>
      </c>
      <c r="P348" s="104" t="s">
        <v>507</v>
      </c>
      <c r="Q348" s="105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1577</v>
      </c>
      <c r="F349" t="s">
        <v>1578</v>
      </c>
      <c r="G349" t="s">
        <v>3216</v>
      </c>
      <c r="H349" s="76" t="s">
        <v>3330</v>
      </c>
      <c r="I349" s="76">
        <v>41039</v>
      </c>
      <c r="J349" t="s">
        <v>3217</v>
      </c>
      <c r="K349" t="s">
        <v>3218</v>
      </c>
      <c r="L349" t="s">
        <v>3219</v>
      </c>
      <c r="M349" s="105" t="s">
        <v>3431</v>
      </c>
      <c r="N349" s="105" t="s">
        <v>2004</v>
      </c>
      <c r="O349" s="105">
        <v>41040</v>
      </c>
      <c r="P349" s="104" t="s">
        <v>507</v>
      </c>
      <c r="Q349" s="105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1577</v>
      </c>
      <c r="F350" t="s">
        <v>1578</v>
      </c>
      <c r="G350" t="s">
        <v>3216</v>
      </c>
      <c r="H350" s="105" t="s">
        <v>3423</v>
      </c>
      <c r="I350" s="76">
        <v>41039</v>
      </c>
      <c r="J350" t="s">
        <v>3220</v>
      </c>
      <c r="K350" t="s">
        <v>3221</v>
      </c>
      <c r="L350" t="s">
        <v>3222</v>
      </c>
      <c r="M350" s="105" t="s">
        <v>3432</v>
      </c>
      <c r="N350" s="105" t="s">
        <v>2363</v>
      </c>
      <c r="O350" s="105">
        <v>41043</v>
      </c>
      <c r="P350" s="104" t="s">
        <v>507</v>
      </c>
      <c r="Q350" s="105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1577</v>
      </c>
      <c r="F351" t="s">
        <v>1578</v>
      </c>
      <c r="G351" t="s">
        <v>3223</v>
      </c>
      <c r="H351" s="105" t="s">
        <v>3433</v>
      </c>
      <c r="I351" s="105">
        <v>41043</v>
      </c>
      <c r="J351" t="s">
        <v>3224</v>
      </c>
      <c r="K351" t="s">
        <v>3225</v>
      </c>
      <c r="L351" t="s">
        <v>3226</v>
      </c>
      <c r="M351" s="105" t="s">
        <v>3462</v>
      </c>
      <c r="N351" s="105" t="s">
        <v>3463</v>
      </c>
      <c r="O351" s="105">
        <v>41043</v>
      </c>
      <c r="P351" s="104" t="s">
        <v>507</v>
      </c>
      <c r="Q351" s="105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1643</v>
      </c>
      <c r="F352" t="s">
        <v>1578</v>
      </c>
      <c r="G352" t="s">
        <v>3223</v>
      </c>
      <c r="H352" s="105" t="s">
        <v>4003</v>
      </c>
      <c r="I352" s="105">
        <v>41059</v>
      </c>
      <c r="J352" t="s">
        <v>3227</v>
      </c>
      <c r="K352" t="s">
        <v>3228</v>
      </c>
      <c r="L352" t="s">
        <v>3229</v>
      </c>
      <c r="M352" s="105" t="s">
        <v>507</v>
      </c>
      <c r="N352" s="105" t="s">
        <v>507</v>
      </c>
      <c r="O352" s="105" t="s">
        <v>507</v>
      </c>
      <c r="P352" s="104" t="s">
        <v>507</v>
      </c>
      <c r="Q352" s="105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1577</v>
      </c>
      <c r="F353" t="s">
        <v>1578</v>
      </c>
      <c r="G353" t="s">
        <v>3209</v>
      </c>
      <c r="H353" s="76" t="s">
        <v>3331</v>
      </c>
      <c r="I353" s="76">
        <v>41040</v>
      </c>
      <c r="J353" t="s">
        <v>3230</v>
      </c>
      <c r="K353" t="s">
        <v>3231</v>
      </c>
      <c r="L353" t="s">
        <v>3232</v>
      </c>
      <c r="M353" s="105" t="s">
        <v>3434</v>
      </c>
      <c r="N353" s="105" t="s">
        <v>1595</v>
      </c>
      <c r="O353" s="105">
        <v>41040</v>
      </c>
      <c r="P353" s="104" t="s">
        <v>507</v>
      </c>
      <c r="Q353" s="105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1577</v>
      </c>
      <c r="F354" t="s">
        <v>1578</v>
      </c>
      <c r="G354" t="s">
        <v>3209</v>
      </c>
      <c r="H354" s="105" t="s">
        <v>3637</v>
      </c>
      <c r="I354" s="105">
        <v>41047</v>
      </c>
      <c r="J354" t="s">
        <v>3269</v>
      </c>
      <c r="K354" t="s">
        <v>3270</v>
      </c>
      <c r="L354" t="s">
        <v>3212</v>
      </c>
      <c r="M354" s="105" t="s">
        <v>3638</v>
      </c>
      <c r="N354" s="105" t="s">
        <v>1595</v>
      </c>
      <c r="O354" s="105">
        <v>41051</v>
      </c>
      <c r="P354" s="104" t="s">
        <v>507</v>
      </c>
      <c r="Q354" s="105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1577</v>
      </c>
      <c r="F355" t="s">
        <v>1578</v>
      </c>
      <c r="G355" t="s">
        <v>188</v>
      </c>
      <c r="H355" s="105" t="s">
        <v>3624</v>
      </c>
      <c r="I355" s="105">
        <v>41045</v>
      </c>
      <c r="J355" t="s">
        <v>3271</v>
      </c>
      <c r="K355" t="s">
        <v>3272</v>
      </c>
      <c r="L355" t="s">
        <v>3273</v>
      </c>
      <c r="M355" s="105" t="s">
        <v>3625</v>
      </c>
      <c r="N355" s="105" t="s">
        <v>1595</v>
      </c>
      <c r="O355" s="105">
        <v>41046</v>
      </c>
      <c r="P355" s="104" t="s">
        <v>507</v>
      </c>
      <c r="Q355" s="105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1577</v>
      </c>
      <c r="F356" t="s">
        <v>1578</v>
      </c>
      <c r="G356" t="s">
        <v>188</v>
      </c>
      <c r="H356" s="105" t="s">
        <v>3626</v>
      </c>
      <c r="I356" s="105">
        <v>41046</v>
      </c>
      <c r="J356" t="s">
        <v>3274</v>
      </c>
      <c r="K356" t="s">
        <v>3275</v>
      </c>
      <c r="L356" t="s">
        <v>3276</v>
      </c>
      <c r="M356" s="105" t="s">
        <v>3627</v>
      </c>
      <c r="N356" s="105" t="s">
        <v>1595</v>
      </c>
      <c r="O356" s="105">
        <v>41046</v>
      </c>
      <c r="P356" s="104" t="s">
        <v>507</v>
      </c>
      <c r="Q356" s="105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1577</v>
      </c>
      <c r="F357" t="s">
        <v>1578</v>
      </c>
      <c r="G357" t="s">
        <v>1911</v>
      </c>
      <c r="H357" s="105" t="s">
        <v>3996</v>
      </c>
      <c r="I357" s="105">
        <v>41057</v>
      </c>
      <c r="J357" t="s">
        <v>3277</v>
      </c>
      <c r="K357" t="s">
        <v>3278</v>
      </c>
      <c r="L357" t="s">
        <v>3279</v>
      </c>
      <c r="M357" s="105" t="s">
        <v>3997</v>
      </c>
      <c r="N357" s="105" t="s">
        <v>2328</v>
      </c>
      <c r="O357" s="105">
        <v>41058</v>
      </c>
      <c r="P357" s="104" t="s">
        <v>507</v>
      </c>
      <c r="Q357" s="105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1643</v>
      </c>
      <c r="F358" t="s">
        <v>1578</v>
      </c>
      <c r="G358" t="s">
        <v>3280</v>
      </c>
      <c r="H358" s="105" t="s">
        <v>3806</v>
      </c>
      <c r="I358" s="105">
        <v>41060</v>
      </c>
      <c r="J358" t="s">
        <v>3281</v>
      </c>
      <c r="K358" t="s">
        <v>3282</v>
      </c>
      <c r="L358" t="s">
        <v>3283</v>
      </c>
      <c r="M358" s="105" t="s">
        <v>507</v>
      </c>
      <c r="N358" s="105" t="s">
        <v>507</v>
      </c>
      <c r="O358" s="105" t="s">
        <v>507</v>
      </c>
      <c r="P358" s="104" t="s">
        <v>507</v>
      </c>
      <c r="Q358" s="105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1643</v>
      </c>
      <c r="F359" t="s">
        <v>1578</v>
      </c>
      <c r="G359" t="s">
        <v>3280</v>
      </c>
      <c r="H359" s="105" t="s">
        <v>3639</v>
      </c>
      <c r="I359" s="105" t="s">
        <v>507</v>
      </c>
      <c r="J359" t="s">
        <v>3284</v>
      </c>
      <c r="K359" t="s">
        <v>3285</v>
      </c>
      <c r="L359" t="s">
        <v>3283</v>
      </c>
      <c r="M359" s="105" t="s">
        <v>507</v>
      </c>
      <c r="N359" s="105" t="s">
        <v>507</v>
      </c>
      <c r="O359" s="105" t="s">
        <v>507</v>
      </c>
      <c r="P359" s="104" t="s">
        <v>507</v>
      </c>
      <c r="Q359" s="105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1643</v>
      </c>
      <c r="F360" t="s">
        <v>1578</v>
      </c>
      <c r="G360" t="s">
        <v>3351</v>
      </c>
      <c r="H360" s="105" t="s">
        <v>507</v>
      </c>
      <c r="I360" s="105" t="s">
        <v>507</v>
      </c>
      <c r="J360" t="s">
        <v>3352</v>
      </c>
      <c r="K360" t="s">
        <v>3353</v>
      </c>
      <c r="L360" t="s">
        <v>3354</v>
      </c>
      <c r="M360" s="105" t="s">
        <v>507</v>
      </c>
      <c r="N360" s="105" t="s">
        <v>507</v>
      </c>
      <c r="O360" s="105" t="s">
        <v>507</v>
      </c>
      <c r="P360" s="104" t="s">
        <v>507</v>
      </c>
      <c r="Q360" s="105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1643</v>
      </c>
      <c r="F361" t="s">
        <v>1578</v>
      </c>
      <c r="G361" t="s">
        <v>2194</v>
      </c>
      <c r="H361" s="105" t="s">
        <v>3628</v>
      </c>
      <c r="I361" s="105" t="s">
        <v>507</v>
      </c>
      <c r="J361" t="s">
        <v>3355</v>
      </c>
      <c r="K361" t="s">
        <v>3356</v>
      </c>
      <c r="L361" t="s">
        <v>3357</v>
      </c>
      <c r="M361" s="105" t="s">
        <v>507</v>
      </c>
      <c r="N361" s="105" t="s">
        <v>507</v>
      </c>
      <c r="O361" s="105" t="s">
        <v>507</v>
      </c>
      <c r="P361" s="104" t="s">
        <v>507</v>
      </c>
      <c r="Q361" s="105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1586</v>
      </c>
      <c r="F362" t="s">
        <v>1578</v>
      </c>
      <c r="G362" t="s">
        <v>3621</v>
      </c>
      <c r="H362" s="105" t="s">
        <v>3629</v>
      </c>
      <c r="I362" s="105">
        <v>41056</v>
      </c>
      <c r="J362" t="s">
        <v>3358</v>
      </c>
      <c r="K362" t="s">
        <v>3359</v>
      </c>
      <c r="L362" t="s">
        <v>3360</v>
      </c>
      <c r="M362" s="105" t="s">
        <v>507</v>
      </c>
      <c r="N362" s="105" t="s">
        <v>507</v>
      </c>
      <c r="O362" s="105" t="s">
        <v>507</v>
      </c>
      <c r="P362" s="104" t="s">
        <v>3435</v>
      </c>
      <c r="Q362" s="105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1643</v>
      </c>
      <c r="F363" t="s">
        <v>1578</v>
      </c>
      <c r="G363" t="s">
        <v>1031</v>
      </c>
      <c r="H363" s="105" t="s">
        <v>3630</v>
      </c>
      <c r="I363" s="105" t="s">
        <v>507</v>
      </c>
      <c r="J363" t="s">
        <v>3361</v>
      </c>
      <c r="K363" t="s">
        <v>3362</v>
      </c>
      <c r="L363" t="s">
        <v>3360</v>
      </c>
      <c r="M363" s="105" t="s">
        <v>507</v>
      </c>
      <c r="N363" s="105" t="s">
        <v>507</v>
      </c>
      <c r="O363" s="105" t="s">
        <v>507</v>
      </c>
      <c r="P363" s="104" t="s">
        <v>507</v>
      </c>
      <c r="Q363" s="105"/>
    </row>
    <row r="364" spans="1:17" ht="18" customHeight="1">
      <c r="A364" t="s">
        <v>3631</v>
      </c>
      <c r="B364">
        <v>3449</v>
      </c>
      <c r="C364" s="21">
        <v>41037</v>
      </c>
      <c r="D364">
        <v>41082</v>
      </c>
      <c r="E364" t="s">
        <v>1586</v>
      </c>
      <c r="F364" t="s">
        <v>1578</v>
      </c>
      <c r="G364" t="s">
        <v>2194</v>
      </c>
      <c r="H364" s="105" t="s">
        <v>3632</v>
      </c>
      <c r="I364" s="105">
        <v>41057</v>
      </c>
      <c r="J364" t="s">
        <v>3363</v>
      </c>
      <c r="K364" t="s">
        <v>3364</v>
      </c>
      <c r="L364" t="s">
        <v>3365</v>
      </c>
      <c r="M364" s="105" t="s">
        <v>507</v>
      </c>
      <c r="N364" s="105" t="s">
        <v>507</v>
      </c>
      <c r="O364" s="105" t="s">
        <v>507</v>
      </c>
      <c r="P364" s="104" t="s">
        <v>3436</v>
      </c>
      <c r="Q364" s="105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1643</v>
      </c>
      <c r="F365" t="s">
        <v>1578</v>
      </c>
      <c r="G365" t="s">
        <v>2194</v>
      </c>
      <c r="H365" s="105" t="s">
        <v>3807</v>
      </c>
      <c r="I365" s="105" t="s">
        <v>507</v>
      </c>
      <c r="J365" t="s">
        <v>3366</v>
      </c>
      <c r="K365" t="s">
        <v>3367</v>
      </c>
      <c r="L365" t="s">
        <v>3368</v>
      </c>
      <c r="M365" s="105" t="s">
        <v>507</v>
      </c>
      <c r="N365" s="105" t="s">
        <v>507</v>
      </c>
      <c r="O365" s="105" t="s">
        <v>507</v>
      </c>
      <c r="P365" s="104" t="s">
        <v>507</v>
      </c>
      <c r="Q365" s="105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1643</v>
      </c>
      <c r="F366" t="s">
        <v>1578</v>
      </c>
      <c r="G366" t="s">
        <v>121</v>
      </c>
      <c r="H366" s="105" t="s">
        <v>3808</v>
      </c>
      <c r="I366" s="105" t="s">
        <v>507</v>
      </c>
      <c r="J366" t="s">
        <v>3369</v>
      </c>
      <c r="K366" t="s">
        <v>3370</v>
      </c>
      <c r="L366" t="s">
        <v>3371</v>
      </c>
      <c r="M366" s="105" t="s">
        <v>507</v>
      </c>
      <c r="N366" s="105" t="s">
        <v>507</v>
      </c>
      <c r="O366" s="105" t="s">
        <v>507</v>
      </c>
      <c r="P366" s="104" t="s">
        <v>507</v>
      </c>
      <c r="Q366" s="105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1643</v>
      </c>
      <c r="F367" t="s">
        <v>1578</v>
      </c>
      <c r="G367" t="s">
        <v>2194</v>
      </c>
      <c r="H367" s="105" t="s">
        <v>3809</v>
      </c>
      <c r="I367" s="105" t="s">
        <v>507</v>
      </c>
      <c r="J367" t="s">
        <v>3372</v>
      </c>
      <c r="K367" t="s">
        <v>3373</v>
      </c>
      <c r="L367" t="s">
        <v>3374</v>
      </c>
      <c r="M367" s="105" t="s">
        <v>507</v>
      </c>
      <c r="N367" s="105" t="s">
        <v>507</v>
      </c>
      <c r="O367" s="105" t="s">
        <v>507</v>
      </c>
      <c r="P367" s="104" t="s">
        <v>507</v>
      </c>
      <c r="Q367" s="105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1643</v>
      </c>
      <c r="F368" t="s">
        <v>1578</v>
      </c>
      <c r="G368" t="s">
        <v>2194</v>
      </c>
      <c r="H368" s="105" t="s">
        <v>3810</v>
      </c>
      <c r="I368" s="105" t="s">
        <v>507</v>
      </c>
      <c r="J368" t="s">
        <v>3375</v>
      </c>
      <c r="K368" t="s">
        <v>3376</v>
      </c>
      <c r="L368" t="s">
        <v>3377</v>
      </c>
      <c r="M368" s="105" t="s">
        <v>507</v>
      </c>
      <c r="N368" s="105" t="s">
        <v>507</v>
      </c>
      <c r="O368" s="105" t="s">
        <v>507</v>
      </c>
      <c r="P368" s="104" t="s">
        <v>507</v>
      </c>
      <c r="Q368" s="105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1643</v>
      </c>
      <c r="F369" t="s">
        <v>1578</v>
      </c>
      <c r="G369" t="s">
        <v>2194</v>
      </c>
      <c r="H369" s="105" t="s">
        <v>3811</v>
      </c>
      <c r="I369" s="105" t="s">
        <v>507</v>
      </c>
      <c r="J369" t="s">
        <v>3378</v>
      </c>
      <c r="K369" t="s">
        <v>3379</v>
      </c>
      <c r="L369" t="s">
        <v>3380</v>
      </c>
      <c r="M369" s="105" t="s">
        <v>507</v>
      </c>
      <c r="N369" s="105" t="s">
        <v>507</v>
      </c>
      <c r="O369" s="105" t="s">
        <v>507</v>
      </c>
      <c r="P369" s="104" t="s">
        <v>507</v>
      </c>
      <c r="Q369" s="105"/>
    </row>
    <row r="370" spans="1:17" ht="18" customHeight="1">
      <c r="A370" t="s">
        <v>3633</v>
      </c>
      <c r="B370">
        <v>3441</v>
      </c>
      <c r="C370" s="21">
        <v>41037</v>
      </c>
      <c r="D370">
        <v>41082</v>
      </c>
      <c r="E370" t="s">
        <v>1734</v>
      </c>
      <c r="F370" t="s">
        <v>1578</v>
      </c>
      <c r="G370" t="s">
        <v>2194</v>
      </c>
      <c r="H370" s="105" t="s">
        <v>507</v>
      </c>
      <c r="I370" s="105" t="s">
        <v>507</v>
      </c>
      <c r="J370" t="s">
        <v>3381</v>
      </c>
      <c r="K370" t="s">
        <v>3382</v>
      </c>
      <c r="L370" t="s">
        <v>3383</v>
      </c>
      <c r="M370" s="105" t="s">
        <v>507</v>
      </c>
      <c r="N370" s="105" t="s">
        <v>507</v>
      </c>
      <c r="O370" s="105" t="s">
        <v>507</v>
      </c>
      <c r="P370" s="104" t="s">
        <v>3634</v>
      </c>
      <c r="Q370" s="105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1643</v>
      </c>
      <c r="F371" t="s">
        <v>1578</v>
      </c>
      <c r="G371" t="s">
        <v>3384</v>
      </c>
      <c r="H371" s="105" t="s">
        <v>3812</v>
      </c>
      <c r="I371" s="105" t="s">
        <v>507</v>
      </c>
      <c r="J371" t="s">
        <v>3385</v>
      </c>
      <c r="K371" t="s">
        <v>3386</v>
      </c>
      <c r="L371" t="s">
        <v>3635</v>
      </c>
      <c r="M371" s="105" t="s">
        <v>507</v>
      </c>
      <c r="N371" s="105" t="s">
        <v>507</v>
      </c>
      <c r="O371" s="105" t="s">
        <v>507</v>
      </c>
      <c r="P371" s="104" t="s">
        <v>507</v>
      </c>
      <c r="Q371" s="105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1643</v>
      </c>
      <c r="F372" t="s">
        <v>1578</v>
      </c>
      <c r="G372" t="s">
        <v>1961</v>
      </c>
      <c r="H372" s="105" t="s">
        <v>3813</v>
      </c>
      <c r="I372" s="105" t="s">
        <v>507</v>
      </c>
      <c r="J372" t="s">
        <v>3387</v>
      </c>
      <c r="K372" t="s">
        <v>3388</v>
      </c>
      <c r="L372" t="s">
        <v>3389</v>
      </c>
      <c r="M372" s="105" t="s">
        <v>507</v>
      </c>
      <c r="N372" s="105" t="s">
        <v>507</v>
      </c>
      <c r="O372" s="105" t="s">
        <v>507</v>
      </c>
      <c r="P372" s="104" t="s">
        <v>507</v>
      </c>
      <c r="Q372" s="105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1643</v>
      </c>
      <c r="F373" t="s">
        <v>1578</v>
      </c>
      <c r="G373" t="s">
        <v>3351</v>
      </c>
      <c r="H373" s="105" t="s">
        <v>3814</v>
      </c>
      <c r="I373" s="105" t="s">
        <v>507</v>
      </c>
      <c r="J373" t="s">
        <v>3390</v>
      </c>
      <c r="K373" t="s">
        <v>3391</v>
      </c>
      <c r="L373" t="s">
        <v>3392</v>
      </c>
      <c r="M373" s="105" t="s">
        <v>507</v>
      </c>
      <c r="N373" s="105" t="s">
        <v>507</v>
      </c>
      <c r="O373" s="105" t="s">
        <v>507</v>
      </c>
      <c r="P373" s="104" t="s">
        <v>507</v>
      </c>
      <c r="Q373" s="105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1643</v>
      </c>
      <c r="F374" t="s">
        <v>1578</v>
      </c>
      <c r="G374" t="s">
        <v>3351</v>
      </c>
      <c r="H374" s="105" t="s">
        <v>3815</v>
      </c>
      <c r="I374" s="105" t="s">
        <v>507</v>
      </c>
      <c r="J374" t="s">
        <v>3393</v>
      </c>
      <c r="K374" t="s">
        <v>3394</v>
      </c>
      <c r="L374" t="s">
        <v>3395</v>
      </c>
      <c r="M374" s="105" t="s">
        <v>507</v>
      </c>
      <c r="N374" s="105" t="s">
        <v>507</v>
      </c>
      <c r="O374" s="105" t="s">
        <v>507</v>
      </c>
      <c r="P374" s="104" t="s">
        <v>507</v>
      </c>
      <c r="Q374" s="105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1643</v>
      </c>
      <c r="F375" t="s">
        <v>1578</v>
      </c>
      <c r="G375" t="s">
        <v>1961</v>
      </c>
      <c r="H375" s="105" t="s">
        <v>3816</v>
      </c>
      <c r="I375" s="105" t="s">
        <v>507</v>
      </c>
      <c r="J375" t="s">
        <v>3396</v>
      </c>
      <c r="K375" t="s">
        <v>3397</v>
      </c>
      <c r="L375" t="s">
        <v>3398</v>
      </c>
      <c r="M375" s="105" t="s">
        <v>507</v>
      </c>
      <c r="N375" s="105" t="s">
        <v>507</v>
      </c>
      <c r="O375" s="105" t="s">
        <v>507</v>
      </c>
      <c r="P375" s="104" t="s">
        <v>507</v>
      </c>
      <c r="Q375" s="105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1643</v>
      </c>
      <c r="F376" t="s">
        <v>1578</v>
      </c>
      <c r="G376" t="s">
        <v>1961</v>
      </c>
      <c r="H376" s="105" t="s">
        <v>3817</v>
      </c>
      <c r="I376" s="105" t="s">
        <v>507</v>
      </c>
      <c r="J376" t="s">
        <v>3399</v>
      </c>
      <c r="K376" t="s">
        <v>3400</v>
      </c>
      <c r="L376" t="s">
        <v>3401</v>
      </c>
      <c r="M376" s="105" t="s">
        <v>507</v>
      </c>
      <c r="N376" s="105" t="s">
        <v>507</v>
      </c>
      <c r="O376" s="105" t="s">
        <v>507</v>
      </c>
      <c r="P376" s="104" t="s">
        <v>507</v>
      </c>
      <c r="Q376" s="105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1643</v>
      </c>
      <c r="F377" t="s">
        <v>1578</v>
      </c>
      <c r="G377" t="s">
        <v>1961</v>
      </c>
      <c r="H377" s="105" t="s">
        <v>3640</v>
      </c>
      <c r="I377" s="105" t="s">
        <v>507</v>
      </c>
      <c r="J377" t="s">
        <v>3402</v>
      </c>
      <c r="K377" t="s">
        <v>3402</v>
      </c>
      <c r="L377" t="s">
        <v>3398</v>
      </c>
      <c r="M377" s="105" t="s">
        <v>507</v>
      </c>
      <c r="N377" s="105" t="s">
        <v>507</v>
      </c>
      <c r="O377" s="105" t="s">
        <v>507</v>
      </c>
      <c r="P377" s="104" t="s">
        <v>507</v>
      </c>
      <c r="Q377" s="105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1643</v>
      </c>
      <c r="F378" t="s">
        <v>1578</v>
      </c>
      <c r="G378" t="s">
        <v>1961</v>
      </c>
      <c r="H378" s="105" t="s">
        <v>3641</v>
      </c>
      <c r="I378" s="105" t="s">
        <v>507</v>
      </c>
      <c r="J378" t="s">
        <v>3437</v>
      </c>
      <c r="K378" t="s">
        <v>3438</v>
      </c>
      <c r="L378" t="s">
        <v>3439</v>
      </c>
      <c r="M378" s="105" t="s">
        <v>507</v>
      </c>
      <c r="N378" s="105" t="s">
        <v>507</v>
      </c>
      <c r="O378" s="105" t="s">
        <v>507</v>
      </c>
      <c r="P378" s="104" t="s">
        <v>507</v>
      </c>
      <c r="Q378" s="105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1586</v>
      </c>
      <c r="F379" t="s">
        <v>1578</v>
      </c>
      <c r="G379" t="s">
        <v>1961</v>
      </c>
      <c r="H379" s="105" t="s">
        <v>507</v>
      </c>
      <c r="I379" s="105">
        <v>41056</v>
      </c>
      <c r="J379" t="s">
        <v>3440</v>
      </c>
      <c r="K379" t="s">
        <v>3441</v>
      </c>
      <c r="L379" t="s">
        <v>3442</v>
      </c>
      <c r="M379" s="105" t="s">
        <v>507</v>
      </c>
      <c r="N379" s="105" t="s">
        <v>507</v>
      </c>
      <c r="O379" s="105" t="s">
        <v>507</v>
      </c>
      <c r="P379" s="104" t="s">
        <v>3466</v>
      </c>
      <c r="Q379" s="105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1643</v>
      </c>
      <c r="F380" t="s">
        <v>1578</v>
      </c>
      <c r="G380" t="s">
        <v>1961</v>
      </c>
      <c r="H380" s="105" t="s">
        <v>3642</v>
      </c>
      <c r="I380" s="105" t="s">
        <v>507</v>
      </c>
      <c r="J380" t="s">
        <v>3443</v>
      </c>
      <c r="K380" t="s">
        <v>3444</v>
      </c>
      <c r="L380" t="s">
        <v>3445</v>
      </c>
      <c r="M380" s="105" t="s">
        <v>507</v>
      </c>
      <c r="N380" s="105" t="s">
        <v>507</v>
      </c>
      <c r="O380" s="105" t="s">
        <v>507</v>
      </c>
      <c r="P380" s="104" t="s">
        <v>507</v>
      </c>
      <c r="Q380" s="105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1643</v>
      </c>
      <c r="F381" t="s">
        <v>1578</v>
      </c>
      <c r="G381" t="s">
        <v>1961</v>
      </c>
      <c r="H381" s="105" t="s">
        <v>3643</v>
      </c>
      <c r="I381" s="105" t="s">
        <v>507</v>
      </c>
      <c r="J381" t="s">
        <v>3446</v>
      </c>
      <c r="K381" t="s">
        <v>3447</v>
      </c>
      <c r="L381" t="s">
        <v>3448</v>
      </c>
      <c r="M381" s="105" t="s">
        <v>507</v>
      </c>
      <c r="N381" s="105" t="s">
        <v>507</v>
      </c>
      <c r="O381" s="105" t="s">
        <v>507</v>
      </c>
      <c r="P381" s="104" t="s">
        <v>507</v>
      </c>
      <c r="Q381" s="105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1643</v>
      </c>
      <c r="F382" t="s">
        <v>1578</v>
      </c>
      <c r="G382" t="s">
        <v>1961</v>
      </c>
      <c r="H382" s="105" t="s">
        <v>3644</v>
      </c>
      <c r="I382" s="105" t="s">
        <v>507</v>
      </c>
      <c r="J382" t="s">
        <v>3449</v>
      </c>
      <c r="K382" t="s">
        <v>3450</v>
      </c>
      <c r="L382" t="s">
        <v>3451</v>
      </c>
      <c r="M382" s="105" t="s">
        <v>507</v>
      </c>
      <c r="N382" s="105" t="s">
        <v>507</v>
      </c>
      <c r="O382" s="105" t="s">
        <v>507</v>
      </c>
      <c r="P382" s="104" t="s">
        <v>507</v>
      </c>
      <c r="Q382" s="105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1643</v>
      </c>
      <c r="F383" t="s">
        <v>1578</v>
      </c>
      <c r="G383" t="s">
        <v>1961</v>
      </c>
      <c r="H383" s="105" t="s">
        <v>3818</v>
      </c>
      <c r="I383" s="105" t="s">
        <v>507</v>
      </c>
      <c r="J383" t="s">
        <v>3452</v>
      </c>
      <c r="K383" t="s">
        <v>3453</v>
      </c>
      <c r="L383" t="s">
        <v>3454</v>
      </c>
      <c r="M383" s="105" t="s">
        <v>507</v>
      </c>
      <c r="N383" s="105" t="s">
        <v>507</v>
      </c>
      <c r="O383" s="105" t="s">
        <v>507</v>
      </c>
      <c r="P383" s="104" t="s">
        <v>507</v>
      </c>
      <c r="Q383" s="105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1586</v>
      </c>
      <c r="F384" t="s">
        <v>1578</v>
      </c>
      <c r="G384" t="s">
        <v>1961</v>
      </c>
      <c r="H384" s="105" t="s">
        <v>507</v>
      </c>
      <c r="I384" s="105">
        <v>41056</v>
      </c>
      <c r="J384" t="s">
        <v>3455</v>
      </c>
      <c r="K384" t="s">
        <v>3456</v>
      </c>
      <c r="L384" t="s">
        <v>3457</v>
      </c>
      <c r="M384" s="105" t="s">
        <v>507</v>
      </c>
      <c r="N384" s="105" t="s">
        <v>507</v>
      </c>
      <c r="O384" s="105" t="s">
        <v>507</v>
      </c>
      <c r="P384" s="104" t="s">
        <v>3465</v>
      </c>
      <c r="Q384" s="105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1643</v>
      </c>
      <c r="F385" t="s">
        <v>1578</v>
      </c>
      <c r="G385" t="s">
        <v>1961</v>
      </c>
      <c r="H385" s="105" t="s">
        <v>3819</v>
      </c>
      <c r="I385" s="105" t="s">
        <v>507</v>
      </c>
      <c r="J385" t="s">
        <v>3458</v>
      </c>
      <c r="K385" t="s">
        <v>3459</v>
      </c>
      <c r="L385" t="s">
        <v>3460</v>
      </c>
      <c r="M385" s="105" t="s">
        <v>507</v>
      </c>
      <c r="N385" s="105" t="s">
        <v>507</v>
      </c>
      <c r="O385" s="105" t="s">
        <v>507</v>
      </c>
      <c r="P385" s="104" t="s">
        <v>507</v>
      </c>
      <c r="Q385" s="105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1734</v>
      </c>
      <c r="F386" t="s">
        <v>1824</v>
      </c>
      <c r="G386" t="s">
        <v>206</v>
      </c>
      <c r="H386" s="105" t="s">
        <v>507</v>
      </c>
      <c r="I386" s="105" t="s">
        <v>507</v>
      </c>
      <c r="J386" t="s">
        <v>3467</v>
      </c>
      <c r="K386" t="s">
        <v>3468</v>
      </c>
      <c r="L386" t="s">
        <v>3469</v>
      </c>
      <c r="M386" s="105" t="s">
        <v>507</v>
      </c>
      <c r="N386" s="105" t="s">
        <v>507</v>
      </c>
      <c r="O386" s="105" t="s">
        <v>507</v>
      </c>
      <c r="P386" s="104" t="s">
        <v>507</v>
      </c>
      <c r="Q386" s="105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1586</v>
      </c>
      <c r="F387" t="s">
        <v>1578</v>
      </c>
      <c r="G387" t="s">
        <v>1398</v>
      </c>
      <c r="H387" s="105" t="s">
        <v>507</v>
      </c>
      <c r="I387" s="105" t="s">
        <v>507</v>
      </c>
      <c r="J387" t="s">
        <v>3470</v>
      </c>
      <c r="K387" t="s">
        <v>3471</v>
      </c>
      <c r="L387" t="s">
        <v>3472</v>
      </c>
      <c r="M387" s="105" t="s">
        <v>507</v>
      </c>
      <c r="N387" s="105" t="s">
        <v>507</v>
      </c>
      <c r="O387" s="105" t="s">
        <v>507</v>
      </c>
      <c r="P387" s="104" t="s">
        <v>3801</v>
      </c>
      <c r="Q387" s="105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1586</v>
      </c>
      <c r="F388" t="s">
        <v>1578</v>
      </c>
      <c r="G388" t="s">
        <v>1398</v>
      </c>
      <c r="H388" s="105" t="s">
        <v>507</v>
      </c>
      <c r="I388" s="105" t="s">
        <v>507</v>
      </c>
      <c r="J388" t="s">
        <v>3473</v>
      </c>
      <c r="K388" t="s">
        <v>3474</v>
      </c>
      <c r="L388" t="s">
        <v>3472</v>
      </c>
      <c r="M388" s="105" t="s">
        <v>507</v>
      </c>
      <c r="N388" s="105" t="s">
        <v>507</v>
      </c>
      <c r="O388" s="105" t="s">
        <v>507</v>
      </c>
      <c r="P388" s="104" t="s">
        <v>3820</v>
      </c>
      <c r="Q388" s="105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1586</v>
      </c>
      <c r="F389" t="s">
        <v>1578</v>
      </c>
      <c r="G389" t="s">
        <v>1398</v>
      </c>
      <c r="H389" s="105" t="s">
        <v>507</v>
      </c>
      <c r="I389" s="105" t="s">
        <v>507</v>
      </c>
      <c r="J389" t="s">
        <v>3475</v>
      </c>
      <c r="K389" t="s">
        <v>3476</v>
      </c>
      <c r="L389" t="s">
        <v>3472</v>
      </c>
      <c r="M389" s="105" t="s">
        <v>507</v>
      </c>
      <c r="N389" s="105" t="s">
        <v>507</v>
      </c>
      <c r="O389" s="105" t="s">
        <v>507</v>
      </c>
      <c r="P389" s="104" t="s">
        <v>3802</v>
      </c>
      <c r="Q389" s="105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1586</v>
      </c>
      <c r="F390" t="s">
        <v>1578</v>
      </c>
      <c r="G390" t="s">
        <v>3477</v>
      </c>
      <c r="H390" s="105" t="s">
        <v>507</v>
      </c>
      <c r="I390" s="105" t="s">
        <v>507</v>
      </c>
      <c r="J390" t="s">
        <v>3478</v>
      </c>
      <c r="K390" t="s">
        <v>3479</v>
      </c>
      <c r="L390" t="s">
        <v>3480</v>
      </c>
      <c r="M390" s="105" t="s">
        <v>507</v>
      </c>
      <c r="N390" s="105" t="s">
        <v>507</v>
      </c>
      <c r="O390" s="105" t="s">
        <v>507</v>
      </c>
      <c r="P390" s="104" t="s">
        <v>2438</v>
      </c>
      <c r="Q390" s="105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1734</v>
      </c>
      <c r="F391" t="s">
        <v>1824</v>
      </c>
      <c r="G391" t="s">
        <v>2100</v>
      </c>
      <c r="H391" s="105" t="s">
        <v>507</v>
      </c>
      <c r="I391" s="105" t="s">
        <v>507</v>
      </c>
      <c r="J391" t="s">
        <v>3481</v>
      </c>
      <c r="K391" t="s">
        <v>3482</v>
      </c>
      <c r="L391" t="s">
        <v>3483</v>
      </c>
      <c r="M391" s="105" t="s">
        <v>507</v>
      </c>
      <c r="N391" s="105" t="s">
        <v>507</v>
      </c>
      <c r="O391" s="105" t="s">
        <v>507</v>
      </c>
      <c r="P391" s="104" t="s">
        <v>507</v>
      </c>
      <c r="Q391" s="105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1734</v>
      </c>
      <c r="F392" t="s">
        <v>1824</v>
      </c>
      <c r="G392" t="s">
        <v>206</v>
      </c>
      <c r="H392" s="105" t="s">
        <v>507</v>
      </c>
      <c r="I392" s="105" t="s">
        <v>507</v>
      </c>
      <c r="J392" t="s">
        <v>3484</v>
      </c>
      <c r="K392" t="s">
        <v>3485</v>
      </c>
      <c r="L392" t="s">
        <v>3486</v>
      </c>
      <c r="M392" s="105" t="s">
        <v>507</v>
      </c>
      <c r="N392" s="105" t="s">
        <v>507</v>
      </c>
      <c r="O392" s="105" t="s">
        <v>507</v>
      </c>
      <c r="P392" s="104" t="s">
        <v>507</v>
      </c>
      <c r="Q392" s="105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1577</v>
      </c>
      <c r="F393" t="s">
        <v>1824</v>
      </c>
      <c r="G393" t="s">
        <v>3487</v>
      </c>
      <c r="H393" s="105" t="s">
        <v>3956</v>
      </c>
      <c r="I393" s="105">
        <v>41053</v>
      </c>
      <c r="J393" t="s">
        <v>3488</v>
      </c>
      <c r="K393" t="s">
        <v>3489</v>
      </c>
      <c r="L393" t="s">
        <v>3490</v>
      </c>
      <c r="M393" s="105" t="s">
        <v>3957</v>
      </c>
      <c r="N393" s="105" t="s">
        <v>1854</v>
      </c>
      <c r="O393" s="105">
        <v>41053</v>
      </c>
      <c r="P393" s="104" t="s">
        <v>507</v>
      </c>
      <c r="Q393" s="105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1734</v>
      </c>
      <c r="F394" t="s">
        <v>1824</v>
      </c>
      <c r="G394" t="s">
        <v>3487</v>
      </c>
      <c r="H394" s="105" t="s">
        <v>507</v>
      </c>
      <c r="I394" s="105" t="s">
        <v>507</v>
      </c>
      <c r="J394" t="s">
        <v>3491</v>
      </c>
      <c r="K394" t="s">
        <v>3492</v>
      </c>
      <c r="L394" t="s">
        <v>3493</v>
      </c>
      <c r="M394" s="105" t="s">
        <v>507</v>
      </c>
      <c r="N394" s="105" t="s">
        <v>507</v>
      </c>
      <c r="O394" s="105" t="s">
        <v>507</v>
      </c>
      <c r="P394" s="104" t="s">
        <v>507</v>
      </c>
      <c r="Q394" s="105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1734</v>
      </c>
      <c r="F395" t="s">
        <v>1824</v>
      </c>
      <c r="G395" t="s">
        <v>3487</v>
      </c>
      <c r="H395" s="105" t="s">
        <v>507</v>
      </c>
      <c r="I395" s="105" t="s">
        <v>507</v>
      </c>
      <c r="J395" t="s">
        <v>3494</v>
      </c>
      <c r="K395" t="s">
        <v>3495</v>
      </c>
      <c r="L395" t="s">
        <v>3496</v>
      </c>
      <c r="M395" s="105" t="s">
        <v>507</v>
      </c>
      <c r="N395" s="105" t="s">
        <v>507</v>
      </c>
      <c r="O395" s="105" t="s">
        <v>507</v>
      </c>
      <c r="P395" s="104" t="s">
        <v>507</v>
      </c>
      <c r="Q395" s="105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1586</v>
      </c>
      <c r="F396" t="s">
        <v>1578</v>
      </c>
      <c r="G396" t="s">
        <v>3497</v>
      </c>
      <c r="H396" s="105" t="s">
        <v>507</v>
      </c>
      <c r="I396" s="105" t="s">
        <v>507</v>
      </c>
      <c r="J396" t="s">
        <v>3498</v>
      </c>
      <c r="K396" t="s">
        <v>3499</v>
      </c>
      <c r="L396" t="s">
        <v>3500</v>
      </c>
      <c r="M396" s="105" t="s">
        <v>507</v>
      </c>
      <c r="N396" s="105" t="s">
        <v>507</v>
      </c>
      <c r="O396" s="105" t="s">
        <v>507</v>
      </c>
      <c r="P396" s="104" t="s">
        <v>2438</v>
      </c>
      <c r="Q396" s="105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1586</v>
      </c>
      <c r="F397" t="s">
        <v>1578</v>
      </c>
      <c r="G397" t="s">
        <v>2891</v>
      </c>
      <c r="H397" s="105" t="s">
        <v>507</v>
      </c>
      <c r="I397" s="105" t="s">
        <v>507</v>
      </c>
      <c r="J397" t="s">
        <v>3501</v>
      </c>
      <c r="K397" t="s">
        <v>2893</v>
      </c>
      <c r="L397" t="s">
        <v>2894</v>
      </c>
      <c r="M397" s="105" t="s">
        <v>507</v>
      </c>
      <c r="N397" s="105" t="s">
        <v>507</v>
      </c>
      <c r="O397" s="105" t="s">
        <v>507</v>
      </c>
      <c r="P397" s="104" t="s">
        <v>3820</v>
      </c>
      <c r="Q397" s="105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1577</v>
      </c>
      <c r="F398" t="s">
        <v>1578</v>
      </c>
      <c r="G398" t="s">
        <v>2100</v>
      </c>
      <c r="H398" s="105" t="s">
        <v>3826</v>
      </c>
      <c r="I398" s="105">
        <v>41051</v>
      </c>
      <c r="J398" t="s">
        <v>3502</v>
      </c>
      <c r="K398" t="s">
        <v>3503</v>
      </c>
      <c r="L398" t="s">
        <v>3483</v>
      </c>
      <c r="M398" s="105" t="s">
        <v>3831</v>
      </c>
      <c r="N398" s="105" t="s">
        <v>2408</v>
      </c>
      <c r="O398" s="105">
        <v>41053</v>
      </c>
      <c r="P398" s="104" t="s">
        <v>507</v>
      </c>
      <c r="Q398" s="105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1586</v>
      </c>
      <c r="F399" t="s">
        <v>1578</v>
      </c>
      <c r="G399" t="s">
        <v>2100</v>
      </c>
      <c r="H399" s="105" t="s">
        <v>507</v>
      </c>
      <c r="I399" s="105" t="s">
        <v>507</v>
      </c>
      <c r="J399" t="s">
        <v>3504</v>
      </c>
      <c r="K399" t="s">
        <v>3505</v>
      </c>
      <c r="L399" t="s">
        <v>3506</v>
      </c>
      <c r="M399" s="105" t="s">
        <v>507</v>
      </c>
      <c r="N399" s="105" t="s">
        <v>507</v>
      </c>
      <c r="O399" s="105" t="s">
        <v>507</v>
      </c>
      <c r="P399" s="104" t="s">
        <v>2438</v>
      </c>
      <c r="Q399" s="105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1586</v>
      </c>
      <c r="F400" t="s">
        <v>1578</v>
      </c>
      <c r="G400" t="s">
        <v>3497</v>
      </c>
      <c r="H400" s="105" t="s">
        <v>507</v>
      </c>
      <c r="I400" s="105" t="s">
        <v>507</v>
      </c>
      <c r="J400" t="s">
        <v>3507</v>
      </c>
      <c r="K400" t="s">
        <v>3636</v>
      </c>
      <c r="L400" t="s">
        <v>3508</v>
      </c>
      <c r="M400" s="105" t="s">
        <v>507</v>
      </c>
      <c r="N400" s="105" t="s">
        <v>507</v>
      </c>
      <c r="O400" s="105" t="s">
        <v>507</v>
      </c>
      <c r="P400" s="104" t="s">
        <v>2438</v>
      </c>
      <c r="Q400" s="105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1586</v>
      </c>
      <c r="F401" t="s">
        <v>1578</v>
      </c>
      <c r="G401" t="s">
        <v>3497</v>
      </c>
      <c r="H401" s="105" t="s">
        <v>507</v>
      </c>
      <c r="I401" s="105" t="s">
        <v>507</v>
      </c>
      <c r="J401" t="s">
        <v>3509</v>
      </c>
      <c r="K401" t="s">
        <v>3510</v>
      </c>
      <c r="L401" t="s">
        <v>3511</v>
      </c>
      <c r="M401" s="105" t="s">
        <v>507</v>
      </c>
      <c r="N401" s="105" t="s">
        <v>507</v>
      </c>
      <c r="O401" s="105" t="s">
        <v>507</v>
      </c>
      <c r="P401" s="104" t="s">
        <v>3821</v>
      </c>
      <c r="Q401" s="105"/>
    </row>
    <row r="402" spans="1:17" ht="18" customHeight="1">
      <c r="A402">
        <v>3516</v>
      </c>
      <c r="B402">
        <v>3516</v>
      </c>
      <c r="C402" s="21">
        <v>41044</v>
      </c>
      <c r="D402">
        <v>41089</v>
      </c>
      <c r="E402" t="s">
        <v>1586</v>
      </c>
      <c r="F402" t="s">
        <v>1578</v>
      </c>
      <c r="G402" t="s">
        <v>3223</v>
      </c>
      <c r="H402" s="105" t="s">
        <v>3975</v>
      </c>
      <c r="I402" s="105">
        <v>41059</v>
      </c>
      <c r="J402" t="s">
        <v>3512</v>
      </c>
      <c r="K402" t="s">
        <v>3513</v>
      </c>
      <c r="L402" t="s">
        <v>3514</v>
      </c>
      <c r="M402" s="105" t="s">
        <v>507</v>
      </c>
      <c r="N402" s="105" t="s">
        <v>507</v>
      </c>
      <c r="O402" s="105" t="s">
        <v>507</v>
      </c>
      <c r="P402" s="104" t="s">
        <v>3821</v>
      </c>
      <c r="Q402" s="105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1734</v>
      </c>
      <c r="F403" t="s">
        <v>1578</v>
      </c>
      <c r="G403" t="s">
        <v>3223</v>
      </c>
      <c r="H403" s="105" t="s">
        <v>507</v>
      </c>
      <c r="I403" s="105" t="s">
        <v>507</v>
      </c>
      <c r="J403" t="s">
        <v>3515</v>
      </c>
      <c r="K403" t="s">
        <v>3516</v>
      </c>
      <c r="L403" t="s">
        <v>3517</v>
      </c>
      <c r="M403" s="105" t="s">
        <v>507</v>
      </c>
      <c r="N403" s="105" t="s">
        <v>507</v>
      </c>
      <c r="O403" s="105" t="s">
        <v>507</v>
      </c>
      <c r="P403" s="104" t="s">
        <v>507</v>
      </c>
      <c r="Q403" s="105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1586</v>
      </c>
      <c r="F404" t="s">
        <v>1578</v>
      </c>
      <c r="G404" t="s">
        <v>3477</v>
      </c>
      <c r="H404" s="105" t="s">
        <v>507</v>
      </c>
      <c r="I404" s="105" t="s">
        <v>507</v>
      </c>
      <c r="J404" t="s">
        <v>3518</v>
      </c>
      <c r="K404" t="s">
        <v>3519</v>
      </c>
      <c r="L404" t="s">
        <v>3520</v>
      </c>
      <c r="M404" s="105" t="s">
        <v>507</v>
      </c>
      <c r="N404" s="105" t="s">
        <v>507</v>
      </c>
      <c r="O404" s="105" t="s">
        <v>507</v>
      </c>
      <c r="P404" s="104" t="s">
        <v>2438</v>
      </c>
      <c r="Q404" s="105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1586</v>
      </c>
      <c r="F405" t="s">
        <v>1578</v>
      </c>
      <c r="G405" t="s">
        <v>1398</v>
      </c>
      <c r="H405" s="105" t="s">
        <v>507</v>
      </c>
      <c r="I405" s="105" t="s">
        <v>507</v>
      </c>
      <c r="J405" t="s">
        <v>3521</v>
      </c>
      <c r="K405" t="s">
        <v>3522</v>
      </c>
      <c r="L405" t="s">
        <v>3472</v>
      </c>
      <c r="M405" s="105" t="s">
        <v>507</v>
      </c>
      <c r="N405" s="105" t="s">
        <v>507</v>
      </c>
      <c r="O405" s="105" t="s">
        <v>507</v>
      </c>
      <c r="P405" s="104" t="s">
        <v>3822</v>
      </c>
      <c r="Q405" s="105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1586</v>
      </c>
      <c r="F406" t="s">
        <v>1578</v>
      </c>
      <c r="G406" t="s">
        <v>3523</v>
      </c>
      <c r="H406" s="105" t="s">
        <v>507</v>
      </c>
      <c r="I406" s="105" t="s">
        <v>507</v>
      </c>
      <c r="J406" t="s">
        <v>3524</v>
      </c>
      <c r="K406" t="s">
        <v>3525</v>
      </c>
      <c r="L406" t="s">
        <v>3526</v>
      </c>
      <c r="M406" s="105" t="s">
        <v>507</v>
      </c>
      <c r="N406" s="105" t="s">
        <v>507</v>
      </c>
      <c r="O406" s="105" t="s">
        <v>507</v>
      </c>
      <c r="P406" s="104" t="s">
        <v>2438</v>
      </c>
      <c r="Q406" s="105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1577</v>
      </c>
      <c r="F407" t="s">
        <v>1578</v>
      </c>
      <c r="G407" t="s">
        <v>3523</v>
      </c>
      <c r="H407" s="105" t="s">
        <v>3827</v>
      </c>
      <c r="I407" s="105">
        <v>41052</v>
      </c>
      <c r="J407" t="s">
        <v>3527</v>
      </c>
      <c r="K407" t="s">
        <v>3528</v>
      </c>
      <c r="L407" t="s">
        <v>3529</v>
      </c>
      <c r="M407" s="105" t="s">
        <v>3958</v>
      </c>
      <c r="N407" s="105" t="s">
        <v>3959</v>
      </c>
      <c r="O407" s="105">
        <v>41054</v>
      </c>
      <c r="P407" s="104" t="s">
        <v>507</v>
      </c>
      <c r="Q407" s="105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1586</v>
      </c>
      <c r="F408" t="s">
        <v>1578</v>
      </c>
      <c r="G408" t="s">
        <v>3523</v>
      </c>
      <c r="H408" s="105" t="s">
        <v>507</v>
      </c>
      <c r="I408" s="105" t="s">
        <v>507</v>
      </c>
      <c r="J408" t="s">
        <v>3530</v>
      </c>
      <c r="K408" t="s">
        <v>3531</v>
      </c>
      <c r="L408" t="s">
        <v>3532</v>
      </c>
      <c r="M408" s="105" t="s">
        <v>507</v>
      </c>
      <c r="N408" s="105" t="s">
        <v>507</v>
      </c>
      <c r="O408" s="105" t="s">
        <v>507</v>
      </c>
      <c r="P408" s="104" t="s">
        <v>3820</v>
      </c>
      <c r="Q408" s="105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1577</v>
      </c>
      <c r="F409" t="s">
        <v>1578</v>
      </c>
      <c r="G409" t="s">
        <v>3523</v>
      </c>
      <c r="H409" s="105" t="s">
        <v>3828</v>
      </c>
      <c r="I409" s="105">
        <v>41057</v>
      </c>
      <c r="J409" t="s">
        <v>3533</v>
      </c>
      <c r="K409" t="s">
        <v>3534</v>
      </c>
      <c r="L409" t="s">
        <v>3535</v>
      </c>
      <c r="M409" s="105" t="s">
        <v>4004</v>
      </c>
      <c r="N409" s="105" t="s">
        <v>3034</v>
      </c>
      <c r="O409" s="105">
        <v>41057</v>
      </c>
      <c r="P409" s="104" t="s">
        <v>507</v>
      </c>
      <c r="Q409" s="105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1643</v>
      </c>
      <c r="F410" t="s">
        <v>1578</v>
      </c>
      <c r="G410" t="s">
        <v>3523</v>
      </c>
      <c r="H410" s="105" t="s">
        <v>3829</v>
      </c>
      <c r="I410" s="105">
        <v>41059</v>
      </c>
      <c r="J410" t="s">
        <v>3536</v>
      </c>
      <c r="K410" t="s">
        <v>3537</v>
      </c>
      <c r="L410" t="s">
        <v>3538</v>
      </c>
      <c r="M410" s="105" t="s">
        <v>507</v>
      </c>
      <c r="N410" s="105" t="s">
        <v>507</v>
      </c>
      <c r="O410" s="105" t="s">
        <v>507</v>
      </c>
      <c r="P410" s="104" t="s">
        <v>507</v>
      </c>
      <c r="Q410" s="105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1577</v>
      </c>
      <c r="F411" t="s">
        <v>1578</v>
      </c>
      <c r="G411" t="s">
        <v>2620</v>
      </c>
      <c r="H411" s="105" t="s">
        <v>3830</v>
      </c>
      <c r="I411" s="105">
        <v>41057</v>
      </c>
      <c r="J411" t="s">
        <v>3539</v>
      </c>
      <c r="K411" t="s">
        <v>3540</v>
      </c>
      <c r="L411" t="s">
        <v>3541</v>
      </c>
      <c r="M411" s="105" t="s">
        <v>3998</v>
      </c>
      <c r="N411" s="105" t="s">
        <v>2580</v>
      </c>
      <c r="O411" s="105">
        <v>41057</v>
      </c>
      <c r="P411" s="104" t="s">
        <v>507</v>
      </c>
      <c r="Q411" s="105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1734</v>
      </c>
      <c r="F412" t="s">
        <v>1824</v>
      </c>
      <c r="G412" t="s">
        <v>3542</v>
      </c>
      <c r="H412" s="105" t="s">
        <v>507</v>
      </c>
      <c r="I412" s="105" t="s">
        <v>507</v>
      </c>
      <c r="J412" t="s">
        <v>3543</v>
      </c>
      <c r="K412" t="s">
        <v>3544</v>
      </c>
      <c r="L412" t="s">
        <v>3545</v>
      </c>
      <c r="M412" s="105" t="s">
        <v>507</v>
      </c>
      <c r="N412" s="105" t="s">
        <v>507</v>
      </c>
      <c r="O412" s="105" t="s">
        <v>507</v>
      </c>
      <c r="P412" s="104" t="s">
        <v>507</v>
      </c>
      <c r="Q412" s="105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1734</v>
      </c>
      <c r="F413" t="s">
        <v>1824</v>
      </c>
      <c r="G413" t="s">
        <v>3542</v>
      </c>
      <c r="H413" s="105" t="s">
        <v>507</v>
      </c>
      <c r="I413" s="105" t="s">
        <v>507</v>
      </c>
      <c r="J413" t="s">
        <v>3546</v>
      </c>
      <c r="K413" t="s">
        <v>3547</v>
      </c>
      <c r="L413" t="s">
        <v>3545</v>
      </c>
      <c r="M413" s="105" t="s">
        <v>507</v>
      </c>
      <c r="N413" s="105" t="s">
        <v>507</v>
      </c>
      <c r="O413" s="105" t="s">
        <v>507</v>
      </c>
      <c r="P413" s="104" t="s">
        <v>507</v>
      </c>
      <c r="Q413" s="105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1734</v>
      </c>
      <c r="F414" t="s">
        <v>1824</v>
      </c>
      <c r="G414" t="s">
        <v>1029</v>
      </c>
      <c r="H414" s="105" t="s">
        <v>507</v>
      </c>
      <c r="I414" s="105" t="s">
        <v>507</v>
      </c>
      <c r="J414" t="s">
        <v>3548</v>
      </c>
      <c r="K414" t="s">
        <v>3549</v>
      </c>
      <c r="L414" t="s">
        <v>3550</v>
      </c>
      <c r="M414" s="105" t="s">
        <v>507</v>
      </c>
      <c r="N414" s="105" t="s">
        <v>507</v>
      </c>
      <c r="O414" s="105" t="s">
        <v>507</v>
      </c>
      <c r="P414" s="104" t="s">
        <v>507</v>
      </c>
      <c r="Q414" s="105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1734</v>
      </c>
      <c r="F415" t="s">
        <v>1824</v>
      </c>
      <c r="G415" t="s">
        <v>206</v>
      </c>
      <c r="H415" s="105" t="s">
        <v>507</v>
      </c>
      <c r="I415" s="105" t="s">
        <v>507</v>
      </c>
      <c r="J415" t="s">
        <v>3551</v>
      </c>
      <c r="K415" t="s">
        <v>3552</v>
      </c>
      <c r="L415" t="s">
        <v>3553</v>
      </c>
      <c r="M415" s="105" t="s">
        <v>507</v>
      </c>
      <c r="N415" s="105" t="s">
        <v>507</v>
      </c>
      <c r="O415" s="105" t="s">
        <v>507</v>
      </c>
      <c r="P415" s="104" t="s">
        <v>507</v>
      </c>
      <c r="Q415" s="105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1734</v>
      </c>
      <c r="F416" t="s">
        <v>1578</v>
      </c>
      <c r="G416" t="s">
        <v>1961</v>
      </c>
      <c r="H416" s="105" t="s">
        <v>507</v>
      </c>
      <c r="I416" s="105" t="s">
        <v>507</v>
      </c>
      <c r="J416" t="s">
        <v>3554</v>
      </c>
      <c r="K416" t="s">
        <v>3555</v>
      </c>
      <c r="L416" t="s">
        <v>3556</v>
      </c>
      <c r="M416" s="105" t="s">
        <v>507</v>
      </c>
      <c r="N416" s="105" t="s">
        <v>507</v>
      </c>
      <c r="O416" s="105" t="s">
        <v>507</v>
      </c>
      <c r="P416" s="104" t="s">
        <v>507</v>
      </c>
      <c r="Q416" s="105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1734</v>
      </c>
      <c r="F417" t="s">
        <v>1578</v>
      </c>
      <c r="G417" t="s">
        <v>3579</v>
      </c>
      <c r="H417" s="105" t="s">
        <v>507</v>
      </c>
      <c r="I417" s="105" t="s">
        <v>507</v>
      </c>
      <c r="J417" t="s">
        <v>3580</v>
      </c>
      <c r="K417" t="s">
        <v>3581</v>
      </c>
      <c r="L417" t="s">
        <v>3582</v>
      </c>
      <c r="M417" s="105" t="s">
        <v>507</v>
      </c>
      <c r="N417" s="105" t="s">
        <v>507</v>
      </c>
      <c r="O417" s="105" t="s">
        <v>507</v>
      </c>
      <c r="P417" s="104" t="s">
        <v>507</v>
      </c>
      <c r="Q417" s="105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1586</v>
      </c>
      <c r="F418" t="s">
        <v>1578</v>
      </c>
      <c r="G418" t="s">
        <v>1398</v>
      </c>
      <c r="H418" s="105" t="s">
        <v>507</v>
      </c>
      <c r="I418" s="105" t="s">
        <v>507</v>
      </c>
      <c r="J418" t="s">
        <v>3583</v>
      </c>
      <c r="K418" t="s">
        <v>3584</v>
      </c>
      <c r="L418" t="s">
        <v>3472</v>
      </c>
      <c r="M418" s="105" t="s">
        <v>507</v>
      </c>
      <c r="N418" s="105" t="s">
        <v>507</v>
      </c>
      <c r="O418" s="105" t="s">
        <v>507</v>
      </c>
      <c r="P418" s="104" t="s">
        <v>3823</v>
      </c>
      <c r="Q418" s="105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1586</v>
      </c>
      <c r="F419" t="s">
        <v>1578</v>
      </c>
      <c r="G419" t="s">
        <v>3384</v>
      </c>
      <c r="H419" s="105" t="s">
        <v>507</v>
      </c>
      <c r="I419" s="105" t="s">
        <v>507</v>
      </c>
      <c r="J419" t="s">
        <v>3585</v>
      </c>
      <c r="K419" t="s">
        <v>3586</v>
      </c>
      <c r="L419" t="s">
        <v>3587</v>
      </c>
      <c r="M419" s="105" t="s">
        <v>507</v>
      </c>
      <c r="N419" s="105" t="s">
        <v>507</v>
      </c>
      <c r="O419" s="105" t="s">
        <v>507</v>
      </c>
      <c r="P419" s="104" t="s">
        <v>2438</v>
      </c>
      <c r="Q419" s="105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1734</v>
      </c>
      <c r="F420" t="s">
        <v>1578</v>
      </c>
      <c r="G420" t="s">
        <v>1398</v>
      </c>
      <c r="H420" s="105" t="s">
        <v>507</v>
      </c>
      <c r="I420" s="105" t="s">
        <v>507</v>
      </c>
      <c r="J420" t="s">
        <v>3588</v>
      </c>
      <c r="K420" t="s">
        <v>3589</v>
      </c>
      <c r="L420" t="s">
        <v>3472</v>
      </c>
      <c r="M420" s="105" t="s">
        <v>507</v>
      </c>
      <c r="N420" s="105" t="s">
        <v>507</v>
      </c>
      <c r="O420" s="105" t="s">
        <v>507</v>
      </c>
      <c r="P420" s="104" t="s">
        <v>507</v>
      </c>
      <c r="Q420" s="105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1734</v>
      </c>
      <c r="F421" t="s">
        <v>1578</v>
      </c>
      <c r="G421" t="s">
        <v>3590</v>
      </c>
      <c r="H421" s="105" t="s">
        <v>507</v>
      </c>
      <c r="I421" s="105" t="s">
        <v>507</v>
      </c>
      <c r="J421" t="s">
        <v>3591</v>
      </c>
      <c r="K421" t="s">
        <v>3592</v>
      </c>
      <c r="L421" t="s">
        <v>3593</v>
      </c>
      <c r="M421" s="105" t="s">
        <v>507</v>
      </c>
      <c r="N421" s="105" t="s">
        <v>507</v>
      </c>
      <c r="O421" s="105" t="s">
        <v>507</v>
      </c>
      <c r="P421" s="104" t="s">
        <v>507</v>
      </c>
      <c r="Q421" s="105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1586</v>
      </c>
      <c r="F422" t="s">
        <v>1578</v>
      </c>
      <c r="G422" t="s">
        <v>121</v>
      </c>
      <c r="H422" s="105" t="s">
        <v>507</v>
      </c>
      <c r="I422" s="105" t="s">
        <v>507</v>
      </c>
      <c r="J422" t="s">
        <v>3594</v>
      </c>
      <c r="K422" t="s">
        <v>3595</v>
      </c>
      <c r="L422" t="s">
        <v>3596</v>
      </c>
      <c r="M422" s="105" t="s">
        <v>507</v>
      </c>
      <c r="N422" s="105" t="s">
        <v>507</v>
      </c>
      <c r="O422" s="105" t="s">
        <v>507</v>
      </c>
      <c r="P422" s="104" t="s">
        <v>2438</v>
      </c>
      <c r="Q422" s="105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1586</v>
      </c>
      <c r="F423" t="s">
        <v>1578</v>
      </c>
      <c r="G423" t="s">
        <v>121</v>
      </c>
      <c r="H423" s="105" t="s">
        <v>507</v>
      </c>
      <c r="I423" s="105" t="s">
        <v>507</v>
      </c>
      <c r="J423" t="s">
        <v>3597</v>
      </c>
      <c r="K423" t="s">
        <v>3598</v>
      </c>
      <c r="L423" t="s">
        <v>3599</v>
      </c>
      <c r="M423" s="105" t="s">
        <v>507</v>
      </c>
      <c r="N423" s="105" t="s">
        <v>507</v>
      </c>
      <c r="O423" s="105" t="s">
        <v>507</v>
      </c>
      <c r="P423" s="104" t="s">
        <v>3824</v>
      </c>
      <c r="Q423" s="105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1586</v>
      </c>
      <c r="F424" t="s">
        <v>1578</v>
      </c>
      <c r="G424" t="s">
        <v>121</v>
      </c>
      <c r="H424" s="105" t="s">
        <v>507</v>
      </c>
      <c r="I424" s="105" t="s">
        <v>507</v>
      </c>
      <c r="J424" t="s">
        <v>3600</v>
      </c>
      <c r="K424" t="s">
        <v>3601</v>
      </c>
      <c r="L424" t="s">
        <v>3602</v>
      </c>
      <c r="M424" s="105" t="s">
        <v>507</v>
      </c>
      <c r="N424" s="105" t="s">
        <v>507</v>
      </c>
      <c r="O424" s="105" t="s">
        <v>507</v>
      </c>
      <c r="P424" s="104" t="s">
        <v>3820</v>
      </c>
      <c r="Q424" s="105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1586</v>
      </c>
      <c r="F425" t="s">
        <v>1578</v>
      </c>
      <c r="G425" t="s">
        <v>121</v>
      </c>
      <c r="H425" s="105" t="s">
        <v>507</v>
      </c>
      <c r="I425" s="105" t="s">
        <v>507</v>
      </c>
      <c r="J425" t="s">
        <v>3603</v>
      </c>
      <c r="K425" t="s">
        <v>3604</v>
      </c>
      <c r="L425" t="s">
        <v>3605</v>
      </c>
      <c r="M425" s="105" t="s">
        <v>507</v>
      </c>
      <c r="N425" s="105" t="s">
        <v>507</v>
      </c>
      <c r="O425" s="105" t="s">
        <v>507</v>
      </c>
      <c r="P425" s="104" t="s">
        <v>2438</v>
      </c>
      <c r="Q425" s="105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1734</v>
      </c>
      <c r="F426" t="s">
        <v>1578</v>
      </c>
      <c r="G426" t="s">
        <v>121</v>
      </c>
      <c r="H426" s="105" t="s">
        <v>507</v>
      </c>
      <c r="I426" s="105" t="s">
        <v>507</v>
      </c>
      <c r="J426" t="s">
        <v>3606</v>
      </c>
      <c r="K426" t="s">
        <v>3607</v>
      </c>
      <c r="L426" t="s">
        <v>3371</v>
      </c>
      <c r="M426" s="105" t="s">
        <v>507</v>
      </c>
      <c r="N426" s="105" t="s">
        <v>507</v>
      </c>
      <c r="O426" s="105" t="s">
        <v>507</v>
      </c>
      <c r="P426" s="104" t="s">
        <v>507</v>
      </c>
      <c r="Q426" s="105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1586</v>
      </c>
      <c r="F427" t="s">
        <v>1578</v>
      </c>
      <c r="G427" t="s">
        <v>2005</v>
      </c>
      <c r="H427" s="105" t="s">
        <v>507</v>
      </c>
      <c r="I427" s="105" t="s">
        <v>507</v>
      </c>
      <c r="J427" t="s">
        <v>3645</v>
      </c>
      <c r="K427" t="s">
        <v>3646</v>
      </c>
      <c r="L427" t="s">
        <v>3647</v>
      </c>
      <c r="M427" s="105" t="s">
        <v>507</v>
      </c>
      <c r="N427" s="105" t="s">
        <v>507</v>
      </c>
      <c r="O427" s="105" t="s">
        <v>507</v>
      </c>
      <c r="P427" s="104" t="s">
        <v>3976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1586</v>
      </c>
      <c r="F428" t="s">
        <v>1578</v>
      </c>
      <c r="G428" t="s">
        <v>2005</v>
      </c>
      <c r="H428" s="105" t="s">
        <v>507</v>
      </c>
      <c r="I428" s="105" t="s">
        <v>507</v>
      </c>
      <c r="J428" t="s">
        <v>3648</v>
      </c>
      <c r="K428" t="s">
        <v>3649</v>
      </c>
      <c r="L428" t="s">
        <v>3650</v>
      </c>
      <c r="M428" s="105" t="s">
        <v>507</v>
      </c>
      <c r="N428" s="105" t="s">
        <v>507</v>
      </c>
      <c r="O428" s="105" t="s">
        <v>507</v>
      </c>
      <c r="P428" s="104" t="s">
        <v>3977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1734</v>
      </c>
      <c r="F429" t="s">
        <v>1578</v>
      </c>
      <c r="G429" t="s">
        <v>2005</v>
      </c>
      <c r="H429" s="105" t="s">
        <v>507</v>
      </c>
      <c r="I429" s="105" t="s">
        <v>507</v>
      </c>
      <c r="J429" t="s">
        <v>3651</v>
      </c>
      <c r="K429" t="s">
        <v>3999</v>
      </c>
      <c r="L429" t="s">
        <v>3652</v>
      </c>
      <c r="M429" s="105" t="s">
        <v>507</v>
      </c>
      <c r="N429" s="105" t="s">
        <v>507</v>
      </c>
      <c r="O429" s="105" t="s">
        <v>507</v>
      </c>
      <c r="P429" s="104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1734</v>
      </c>
      <c r="F430" t="s">
        <v>1578</v>
      </c>
      <c r="G430" t="s">
        <v>2005</v>
      </c>
      <c r="H430" s="105" t="s">
        <v>507</v>
      </c>
      <c r="I430" s="105" t="s">
        <v>507</v>
      </c>
      <c r="J430" t="s">
        <v>3653</v>
      </c>
      <c r="K430" t="s">
        <v>3654</v>
      </c>
      <c r="L430" t="s">
        <v>3655</v>
      </c>
      <c r="M430" s="105" t="s">
        <v>507</v>
      </c>
      <c r="N430" s="105" t="s">
        <v>507</v>
      </c>
      <c r="O430" s="105" t="s">
        <v>507</v>
      </c>
      <c r="P430" s="104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1586</v>
      </c>
      <c r="F431" t="s">
        <v>1578</v>
      </c>
      <c r="G431" t="s">
        <v>124</v>
      </c>
      <c r="H431" s="105" t="s">
        <v>507</v>
      </c>
      <c r="I431" s="105" t="s">
        <v>507</v>
      </c>
      <c r="J431" t="s">
        <v>3656</v>
      </c>
      <c r="K431" t="s">
        <v>3657</v>
      </c>
      <c r="L431" t="s">
        <v>3658</v>
      </c>
      <c r="M431" s="105" t="s">
        <v>507</v>
      </c>
      <c r="N431" s="105" t="s">
        <v>507</v>
      </c>
      <c r="O431" s="105" t="s">
        <v>507</v>
      </c>
      <c r="P431" s="104" t="s">
        <v>3978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1734</v>
      </c>
      <c r="F432" t="s">
        <v>1578</v>
      </c>
      <c r="G432" t="s">
        <v>3659</v>
      </c>
      <c r="H432" s="105" t="s">
        <v>507</v>
      </c>
      <c r="I432" s="105" t="s">
        <v>507</v>
      </c>
      <c r="J432" t="s">
        <v>3660</v>
      </c>
      <c r="K432" t="s">
        <v>3661</v>
      </c>
      <c r="L432" t="s">
        <v>3662</v>
      </c>
      <c r="M432" s="105" t="s">
        <v>507</v>
      </c>
      <c r="N432" s="105" t="s">
        <v>507</v>
      </c>
      <c r="O432" s="105" t="s">
        <v>507</v>
      </c>
      <c r="P432" s="104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1734</v>
      </c>
      <c r="F433" t="s">
        <v>1578</v>
      </c>
      <c r="G433" t="s">
        <v>3659</v>
      </c>
      <c r="H433" s="105" t="s">
        <v>507</v>
      </c>
      <c r="I433" s="105" t="s">
        <v>507</v>
      </c>
      <c r="J433" t="s">
        <v>3663</v>
      </c>
      <c r="K433" t="s">
        <v>3664</v>
      </c>
      <c r="L433" t="s">
        <v>3665</v>
      </c>
      <c r="M433" s="105" t="s">
        <v>507</v>
      </c>
      <c r="N433" s="105" t="s">
        <v>507</v>
      </c>
      <c r="O433" s="105" t="s">
        <v>507</v>
      </c>
      <c r="P433" s="104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1734</v>
      </c>
      <c r="F434" t="s">
        <v>1578</v>
      </c>
      <c r="G434" t="s">
        <v>3666</v>
      </c>
      <c r="H434" s="105" t="s">
        <v>507</v>
      </c>
      <c r="I434" s="105" t="s">
        <v>507</v>
      </c>
      <c r="J434" t="s">
        <v>3667</v>
      </c>
      <c r="K434" t="s">
        <v>3668</v>
      </c>
      <c r="L434" t="s">
        <v>3669</v>
      </c>
      <c r="M434" s="105" t="s">
        <v>507</v>
      </c>
      <c r="N434" s="105" t="s">
        <v>507</v>
      </c>
      <c r="O434" s="105" t="s">
        <v>507</v>
      </c>
      <c r="P434" s="104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1734</v>
      </c>
      <c r="F435" t="s">
        <v>1578</v>
      </c>
      <c r="G435" t="s">
        <v>3670</v>
      </c>
      <c r="H435" s="105" t="s">
        <v>507</v>
      </c>
      <c r="I435" s="105" t="s">
        <v>507</v>
      </c>
      <c r="J435" t="s">
        <v>3671</v>
      </c>
      <c r="K435" t="s">
        <v>3672</v>
      </c>
      <c r="L435" t="s">
        <v>3673</v>
      </c>
      <c r="M435" s="105" t="s">
        <v>507</v>
      </c>
      <c r="N435" s="105" t="s">
        <v>507</v>
      </c>
      <c r="O435" s="105" t="s">
        <v>507</v>
      </c>
      <c r="P435" s="104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1734</v>
      </c>
      <c r="F436" t="s">
        <v>1578</v>
      </c>
      <c r="G436" t="s">
        <v>3670</v>
      </c>
      <c r="H436" s="105" t="s">
        <v>507</v>
      </c>
      <c r="I436" s="105" t="s">
        <v>507</v>
      </c>
      <c r="J436" t="s">
        <v>3674</v>
      </c>
      <c r="K436" t="s">
        <v>3675</v>
      </c>
      <c r="L436" t="s">
        <v>3676</v>
      </c>
      <c r="M436" s="105" t="s">
        <v>507</v>
      </c>
      <c r="N436" s="105" t="s">
        <v>507</v>
      </c>
      <c r="O436" s="105" t="s">
        <v>507</v>
      </c>
      <c r="P436" s="104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1734</v>
      </c>
      <c r="F437" t="s">
        <v>1578</v>
      </c>
      <c r="G437" t="s">
        <v>2274</v>
      </c>
      <c r="H437" s="105" t="s">
        <v>507</v>
      </c>
      <c r="I437" s="105" t="s">
        <v>507</v>
      </c>
      <c r="J437" t="s">
        <v>3677</v>
      </c>
      <c r="K437" t="s">
        <v>3678</v>
      </c>
      <c r="L437" t="s">
        <v>3679</v>
      </c>
      <c r="M437" s="105" t="s">
        <v>507</v>
      </c>
      <c r="N437" s="105" t="s">
        <v>507</v>
      </c>
      <c r="O437" s="105" t="s">
        <v>507</v>
      </c>
      <c r="P437" s="104" t="s">
        <v>3979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1734</v>
      </c>
      <c r="F438" t="s">
        <v>1578</v>
      </c>
      <c r="G438" t="s">
        <v>2274</v>
      </c>
      <c r="H438" s="105" t="s">
        <v>507</v>
      </c>
      <c r="I438" s="105" t="s">
        <v>507</v>
      </c>
      <c r="J438" t="s">
        <v>3680</v>
      </c>
      <c r="K438" t="s">
        <v>3681</v>
      </c>
      <c r="L438" t="s">
        <v>3682</v>
      </c>
      <c r="M438" s="105" t="s">
        <v>507</v>
      </c>
      <c r="N438" s="105" t="s">
        <v>507</v>
      </c>
      <c r="O438" s="105" t="s">
        <v>507</v>
      </c>
      <c r="P438" s="104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1734</v>
      </c>
      <c r="F439" t="s">
        <v>1578</v>
      </c>
      <c r="G439" t="s">
        <v>2274</v>
      </c>
      <c r="H439" s="105" t="s">
        <v>507</v>
      </c>
      <c r="I439" s="105" t="s">
        <v>507</v>
      </c>
      <c r="J439" t="s">
        <v>3683</v>
      </c>
      <c r="K439" t="s">
        <v>3684</v>
      </c>
      <c r="L439" t="s">
        <v>3685</v>
      </c>
      <c r="M439" s="105" t="s">
        <v>507</v>
      </c>
      <c r="N439" s="105" t="s">
        <v>507</v>
      </c>
      <c r="O439" s="105" t="s">
        <v>507</v>
      </c>
      <c r="P439" s="104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1734</v>
      </c>
      <c r="F440" t="s">
        <v>1578</v>
      </c>
      <c r="G440" t="s">
        <v>3659</v>
      </c>
      <c r="H440" s="105" t="s">
        <v>507</v>
      </c>
      <c r="I440" s="105" t="s">
        <v>507</v>
      </c>
      <c r="J440" t="s">
        <v>3686</v>
      </c>
      <c r="K440" t="s">
        <v>3687</v>
      </c>
      <c r="L440" t="s">
        <v>3688</v>
      </c>
      <c r="M440" s="105" t="s">
        <v>507</v>
      </c>
      <c r="N440" s="105" t="s">
        <v>507</v>
      </c>
      <c r="O440" s="105" t="s">
        <v>507</v>
      </c>
      <c r="P440" s="104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1586</v>
      </c>
      <c r="F441" t="s">
        <v>1578</v>
      </c>
      <c r="G441" t="s">
        <v>3666</v>
      </c>
      <c r="H441" s="105" t="s">
        <v>507</v>
      </c>
      <c r="I441" s="105" t="s">
        <v>507</v>
      </c>
      <c r="J441" t="s">
        <v>3689</v>
      </c>
      <c r="K441" t="s">
        <v>3690</v>
      </c>
      <c r="L441" t="s">
        <v>3691</v>
      </c>
      <c r="M441" s="105" t="s">
        <v>507</v>
      </c>
      <c r="N441" s="105" t="s">
        <v>507</v>
      </c>
      <c r="O441" s="105" t="s">
        <v>507</v>
      </c>
      <c r="P441" s="104" t="s">
        <v>3980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1586</v>
      </c>
      <c r="F442" t="s">
        <v>1578</v>
      </c>
      <c r="G442" t="s">
        <v>3692</v>
      </c>
      <c r="H442" s="105" t="s">
        <v>507</v>
      </c>
      <c r="I442" s="105" t="s">
        <v>507</v>
      </c>
      <c r="J442" t="s">
        <v>3693</v>
      </c>
      <c r="K442" t="s">
        <v>3694</v>
      </c>
      <c r="L442" t="s">
        <v>3695</v>
      </c>
      <c r="M442" s="105" t="s">
        <v>507</v>
      </c>
      <c r="N442" s="105" t="s">
        <v>507</v>
      </c>
      <c r="O442" s="105" t="s">
        <v>507</v>
      </c>
      <c r="P442" s="104" t="s">
        <v>3981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1734</v>
      </c>
      <c r="F443" t="s">
        <v>1578</v>
      </c>
      <c r="G443" t="s">
        <v>2005</v>
      </c>
      <c r="H443" s="105" t="s">
        <v>507</v>
      </c>
      <c r="I443" s="105" t="s">
        <v>507</v>
      </c>
      <c r="J443" t="s">
        <v>3696</v>
      </c>
      <c r="K443" t="s">
        <v>3697</v>
      </c>
      <c r="L443" t="s">
        <v>3698</v>
      </c>
      <c r="M443" s="105" t="s">
        <v>507</v>
      </c>
      <c r="N443" s="105" t="s">
        <v>507</v>
      </c>
      <c r="O443" s="105" t="s">
        <v>507</v>
      </c>
      <c r="P443" s="104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1734</v>
      </c>
      <c r="F444" t="s">
        <v>1578</v>
      </c>
      <c r="G444" t="s">
        <v>2005</v>
      </c>
      <c r="H444" s="105" t="s">
        <v>507</v>
      </c>
      <c r="I444" s="105" t="s">
        <v>507</v>
      </c>
      <c r="J444" t="s">
        <v>3699</v>
      </c>
      <c r="K444" t="s">
        <v>3700</v>
      </c>
      <c r="L444" t="s">
        <v>3701</v>
      </c>
      <c r="M444" s="105" t="s">
        <v>507</v>
      </c>
      <c r="N444" s="105" t="s">
        <v>507</v>
      </c>
      <c r="O444" s="105" t="s">
        <v>507</v>
      </c>
      <c r="P444" s="104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1586</v>
      </c>
      <c r="F445" t="s">
        <v>1578</v>
      </c>
      <c r="G445" t="s">
        <v>3497</v>
      </c>
      <c r="H445" s="105" t="s">
        <v>507</v>
      </c>
      <c r="I445" s="105" t="s">
        <v>507</v>
      </c>
      <c r="J445" t="s">
        <v>3702</v>
      </c>
      <c r="K445" t="s">
        <v>3703</v>
      </c>
      <c r="L445" t="s">
        <v>3511</v>
      </c>
      <c r="M445" s="105" t="s">
        <v>507</v>
      </c>
      <c r="N445" s="105" t="s">
        <v>507</v>
      </c>
      <c r="O445" s="105" t="s">
        <v>507</v>
      </c>
      <c r="P445" s="104" t="s">
        <v>3977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1586</v>
      </c>
      <c r="F446" t="s">
        <v>1578</v>
      </c>
      <c r="G446" t="s">
        <v>3497</v>
      </c>
      <c r="H446" s="105" t="s">
        <v>507</v>
      </c>
      <c r="I446" s="105" t="s">
        <v>507</v>
      </c>
      <c r="J446" t="s">
        <v>3704</v>
      </c>
      <c r="K446" t="s">
        <v>3705</v>
      </c>
      <c r="L446" t="s">
        <v>3706</v>
      </c>
      <c r="M446" s="105" t="s">
        <v>507</v>
      </c>
      <c r="N446" s="105" t="s">
        <v>507</v>
      </c>
      <c r="O446" s="105" t="s">
        <v>507</v>
      </c>
      <c r="P446" s="104" t="s">
        <v>3982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1586</v>
      </c>
      <c r="F447" t="s">
        <v>1578</v>
      </c>
      <c r="G447" t="s">
        <v>3497</v>
      </c>
      <c r="H447" s="105" t="s">
        <v>507</v>
      </c>
      <c r="I447" s="105" t="s">
        <v>507</v>
      </c>
      <c r="J447" t="s">
        <v>3707</v>
      </c>
      <c r="K447" t="s">
        <v>3708</v>
      </c>
      <c r="L447" t="s">
        <v>3709</v>
      </c>
      <c r="M447" s="105" t="s">
        <v>507</v>
      </c>
      <c r="N447" s="105" t="s">
        <v>507</v>
      </c>
      <c r="O447" s="105" t="s">
        <v>507</v>
      </c>
      <c r="P447" s="104" t="s">
        <v>3977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1586</v>
      </c>
      <c r="F448" t="s">
        <v>1578</v>
      </c>
      <c r="G448" t="s">
        <v>3497</v>
      </c>
      <c r="H448" s="105" t="s">
        <v>507</v>
      </c>
      <c r="I448" s="105" t="s">
        <v>507</v>
      </c>
      <c r="J448" t="s">
        <v>3710</v>
      </c>
      <c r="K448" t="s">
        <v>3711</v>
      </c>
      <c r="L448" t="s">
        <v>3706</v>
      </c>
      <c r="M448" s="105" t="s">
        <v>507</v>
      </c>
      <c r="N448" s="105" t="s">
        <v>507</v>
      </c>
      <c r="O448" s="105" t="s">
        <v>507</v>
      </c>
      <c r="P448" s="104" t="s">
        <v>3982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1586</v>
      </c>
      <c r="F449" t="s">
        <v>1578</v>
      </c>
      <c r="G449" t="s">
        <v>3497</v>
      </c>
      <c r="H449" s="105" t="s">
        <v>507</v>
      </c>
      <c r="I449" s="105" t="s">
        <v>507</v>
      </c>
      <c r="J449" t="s">
        <v>3712</v>
      </c>
      <c r="K449" t="s">
        <v>3713</v>
      </c>
      <c r="L449" t="s">
        <v>3511</v>
      </c>
      <c r="M449" s="105" t="s">
        <v>507</v>
      </c>
      <c r="N449" s="105" t="s">
        <v>507</v>
      </c>
      <c r="O449" s="105" t="s">
        <v>507</v>
      </c>
      <c r="P449" s="104" t="s">
        <v>3977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1586</v>
      </c>
      <c r="F450" t="s">
        <v>1578</v>
      </c>
      <c r="G450" t="s">
        <v>3497</v>
      </c>
      <c r="H450" s="105" t="s">
        <v>507</v>
      </c>
      <c r="I450" s="105" t="s">
        <v>507</v>
      </c>
      <c r="J450" t="s">
        <v>3714</v>
      </c>
      <c r="K450" t="s">
        <v>3715</v>
      </c>
      <c r="L450" t="s">
        <v>3706</v>
      </c>
      <c r="M450" s="105" t="s">
        <v>507</v>
      </c>
      <c r="N450" s="105" t="s">
        <v>507</v>
      </c>
      <c r="O450" s="105" t="s">
        <v>507</v>
      </c>
      <c r="P450" s="104" t="s">
        <v>3982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1586</v>
      </c>
      <c r="F451" t="s">
        <v>1578</v>
      </c>
      <c r="G451" t="s">
        <v>3716</v>
      </c>
      <c r="H451" s="105" t="s">
        <v>507</v>
      </c>
      <c r="I451" s="105" t="s">
        <v>507</v>
      </c>
      <c r="J451" t="s">
        <v>3717</v>
      </c>
      <c r="K451" t="s">
        <v>3718</v>
      </c>
      <c r="L451" t="s">
        <v>3719</v>
      </c>
      <c r="M451" s="105" t="s">
        <v>507</v>
      </c>
      <c r="N451" s="105" t="s">
        <v>507</v>
      </c>
      <c r="O451" s="105" t="s">
        <v>507</v>
      </c>
      <c r="P451" s="104" t="s">
        <v>3983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1586</v>
      </c>
      <c r="F452" t="s">
        <v>1578</v>
      </c>
      <c r="G452" t="s">
        <v>3716</v>
      </c>
      <c r="H452" s="105" t="s">
        <v>507</v>
      </c>
      <c r="I452" s="105" t="s">
        <v>507</v>
      </c>
      <c r="J452" t="s">
        <v>3720</v>
      </c>
      <c r="K452" t="s">
        <v>3721</v>
      </c>
      <c r="L452" t="s">
        <v>3722</v>
      </c>
      <c r="M452" s="105" t="s">
        <v>507</v>
      </c>
      <c r="N452" s="105" t="s">
        <v>507</v>
      </c>
      <c r="O452" s="105" t="s">
        <v>507</v>
      </c>
      <c r="P452" s="104" t="s">
        <v>3984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1586</v>
      </c>
      <c r="F453" t="s">
        <v>1578</v>
      </c>
      <c r="G453" t="s">
        <v>124</v>
      </c>
      <c r="H453" s="105" t="s">
        <v>507</v>
      </c>
      <c r="I453" s="105" t="s">
        <v>507</v>
      </c>
      <c r="J453" t="s">
        <v>3723</v>
      </c>
      <c r="K453" t="s">
        <v>3724</v>
      </c>
      <c r="L453" t="s">
        <v>3725</v>
      </c>
      <c r="M453" s="105" t="s">
        <v>507</v>
      </c>
      <c r="N453" s="105" t="s">
        <v>507</v>
      </c>
      <c r="O453" s="105" t="s">
        <v>507</v>
      </c>
      <c r="P453" s="104" t="s">
        <v>3985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1734</v>
      </c>
      <c r="F454" t="s">
        <v>1578</v>
      </c>
      <c r="G454" t="s">
        <v>2005</v>
      </c>
      <c r="H454" s="105" t="s">
        <v>507</v>
      </c>
      <c r="I454" s="105" t="s">
        <v>507</v>
      </c>
      <c r="J454" t="s">
        <v>3726</v>
      </c>
      <c r="K454" t="s">
        <v>3727</v>
      </c>
      <c r="L454" t="s">
        <v>3728</v>
      </c>
      <c r="M454" s="105" t="s">
        <v>507</v>
      </c>
      <c r="N454" s="105" t="s">
        <v>507</v>
      </c>
      <c r="O454" s="105" t="s">
        <v>507</v>
      </c>
      <c r="P454" s="104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1734</v>
      </c>
      <c r="F455" t="s">
        <v>1578</v>
      </c>
      <c r="G455" t="s">
        <v>3986</v>
      </c>
      <c r="H455" s="105" t="s">
        <v>507</v>
      </c>
      <c r="I455" s="105" t="s">
        <v>507</v>
      </c>
      <c r="J455" t="s">
        <v>3833</v>
      </c>
      <c r="K455" t="s">
        <v>3834</v>
      </c>
      <c r="L455" t="s">
        <v>3835</v>
      </c>
      <c r="M455" s="105" t="s">
        <v>507</v>
      </c>
      <c r="N455" s="105" t="s">
        <v>507</v>
      </c>
      <c r="O455" s="105" t="s">
        <v>507</v>
      </c>
      <c r="P455" s="104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1734</v>
      </c>
      <c r="F456" t="s">
        <v>1578</v>
      </c>
      <c r="G456" t="s">
        <v>3836</v>
      </c>
      <c r="H456" s="105" t="s">
        <v>507</v>
      </c>
      <c r="I456" s="105" t="s">
        <v>507</v>
      </c>
      <c r="J456" t="s">
        <v>3837</v>
      </c>
      <c r="K456" t="s">
        <v>3838</v>
      </c>
      <c r="L456" t="s">
        <v>3839</v>
      </c>
      <c r="M456" s="105" t="s">
        <v>507</v>
      </c>
      <c r="N456" s="105" t="s">
        <v>507</v>
      </c>
      <c r="O456" s="105" t="s">
        <v>507</v>
      </c>
      <c r="P456" s="104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1586</v>
      </c>
      <c r="F457" t="s">
        <v>1578</v>
      </c>
      <c r="G457" t="s">
        <v>3840</v>
      </c>
      <c r="H457" s="105" t="s">
        <v>507</v>
      </c>
      <c r="I457" s="105" t="s">
        <v>507</v>
      </c>
      <c r="J457" t="s">
        <v>3841</v>
      </c>
      <c r="K457" t="s">
        <v>3842</v>
      </c>
      <c r="L457" t="s">
        <v>3843</v>
      </c>
      <c r="M457" s="105" t="s">
        <v>507</v>
      </c>
      <c r="N457" s="105" t="s">
        <v>507</v>
      </c>
      <c r="O457" s="105" t="s">
        <v>507</v>
      </c>
      <c r="P457" s="104" t="s">
        <v>3987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1586</v>
      </c>
      <c r="F458" t="s">
        <v>1578</v>
      </c>
      <c r="G458" t="s">
        <v>3844</v>
      </c>
      <c r="H458" s="105" t="s">
        <v>507</v>
      </c>
      <c r="I458" s="105" t="s">
        <v>507</v>
      </c>
      <c r="J458" t="s">
        <v>3845</v>
      </c>
      <c r="K458" t="s">
        <v>4000</v>
      </c>
      <c r="L458" t="s">
        <v>3846</v>
      </c>
      <c r="M458" s="105" t="s">
        <v>507</v>
      </c>
      <c r="N458" s="105" t="s">
        <v>507</v>
      </c>
      <c r="O458" s="105" t="s">
        <v>507</v>
      </c>
      <c r="P458" s="104" t="s">
        <v>3988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1586</v>
      </c>
      <c r="F459" t="s">
        <v>1578</v>
      </c>
      <c r="G459" t="s">
        <v>3847</v>
      </c>
      <c r="H459" s="105" t="s">
        <v>507</v>
      </c>
      <c r="I459" s="105" t="s">
        <v>507</v>
      </c>
      <c r="J459" t="s">
        <v>3848</v>
      </c>
      <c r="K459" t="s">
        <v>3849</v>
      </c>
      <c r="L459" t="s">
        <v>3850</v>
      </c>
      <c r="M459" s="105" t="s">
        <v>507</v>
      </c>
      <c r="N459" s="105" t="s">
        <v>507</v>
      </c>
      <c r="O459" s="105" t="s">
        <v>507</v>
      </c>
      <c r="P459" s="104" t="s">
        <v>3989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1586</v>
      </c>
      <c r="F460" t="s">
        <v>1578</v>
      </c>
      <c r="G460" t="s">
        <v>3851</v>
      </c>
      <c r="H460" s="105" t="s">
        <v>507</v>
      </c>
      <c r="I460" s="105" t="s">
        <v>507</v>
      </c>
      <c r="J460" t="s">
        <v>3852</v>
      </c>
      <c r="K460" t="s">
        <v>3853</v>
      </c>
      <c r="L460" t="s">
        <v>3854</v>
      </c>
      <c r="M460" s="105" t="s">
        <v>507</v>
      </c>
      <c r="N460" s="105" t="s">
        <v>507</v>
      </c>
      <c r="O460" s="105" t="s">
        <v>507</v>
      </c>
      <c r="P460" s="104" t="s">
        <v>3990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1586</v>
      </c>
      <c r="F461" t="s">
        <v>1578</v>
      </c>
      <c r="G461" t="s">
        <v>3855</v>
      </c>
      <c r="H461" s="105" t="s">
        <v>507</v>
      </c>
      <c r="I461" s="105" t="s">
        <v>507</v>
      </c>
      <c r="J461" t="s">
        <v>3856</v>
      </c>
      <c r="K461" t="s">
        <v>3857</v>
      </c>
      <c r="L461" t="s">
        <v>3858</v>
      </c>
      <c r="M461" s="105" t="s">
        <v>507</v>
      </c>
      <c r="N461" s="105" t="s">
        <v>507</v>
      </c>
      <c r="O461" s="105" t="s">
        <v>507</v>
      </c>
      <c r="P461" s="104" t="s">
        <v>3977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1734</v>
      </c>
      <c r="F462" t="s">
        <v>1578</v>
      </c>
      <c r="G462" t="s">
        <v>3859</v>
      </c>
      <c r="H462" s="105" t="s">
        <v>507</v>
      </c>
      <c r="I462" s="105" t="s">
        <v>507</v>
      </c>
      <c r="J462" t="s">
        <v>3860</v>
      </c>
      <c r="K462" t="s">
        <v>3861</v>
      </c>
      <c r="L462" t="s">
        <v>3862</v>
      </c>
      <c r="M462" s="105" t="s">
        <v>507</v>
      </c>
      <c r="N462" s="105" t="s">
        <v>507</v>
      </c>
      <c r="O462" s="105" t="s">
        <v>507</v>
      </c>
      <c r="P462" s="104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1734</v>
      </c>
      <c r="F463" t="s">
        <v>1578</v>
      </c>
      <c r="G463" t="s">
        <v>3863</v>
      </c>
      <c r="H463" s="105" t="s">
        <v>507</v>
      </c>
      <c r="I463" s="105" t="s">
        <v>507</v>
      </c>
      <c r="J463" t="s">
        <v>3864</v>
      </c>
      <c r="K463" t="s">
        <v>3865</v>
      </c>
      <c r="L463" t="s">
        <v>3866</v>
      </c>
      <c r="M463" s="105" t="s">
        <v>507</v>
      </c>
      <c r="N463" s="105" t="s">
        <v>507</v>
      </c>
      <c r="O463" s="105" t="s">
        <v>507</v>
      </c>
      <c r="P463" s="104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1734</v>
      </c>
      <c r="F464" t="s">
        <v>1578</v>
      </c>
      <c r="G464" t="s">
        <v>3867</v>
      </c>
      <c r="H464" s="105" t="s">
        <v>507</v>
      </c>
      <c r="I464" s="105" t="s">
        <v>507</v>
      </c>
      <c r="J464" t="s">
        <v>3868</v>
      </c>
      <c r="K464" t="s">
        <v>3869</v>
      </c>
      <c r="L464" t="s">
        <v>3870</v>
      </c>
      <c r="M464" s="105" t="s">
        <v>507</v>
      </c>
      <c r="N464" s="105" t="s">
        <v>507</v>
      </c>
      <c r="O464" s="105" t="s">
        <v>507</v>
      </c>
      <c r="P464" s="104" t="s">
        <v>507</v>
      </c>
    </row>
    <row r="465" spans="1:16" ht="18" customHeight="1">
      <c r="A465">
        <v>3580</v>
      </c>
      <c r="B465">
        <v>3580</v>
      </c>
      <c r="C465" s="21">
        <v>41052</v>
      </c>
      <c r="D465">
        <v>41097</v>
      </c>
      <c r="E465" t="s">
        <v>1734</v>
      </c>
      <c r="F465" t="s">
        <v>1578</v>
      </c>
      <c r="G465" t="s">
        <v>3893</v>
      </c>
      <c r="H465" s="105" t="s">
        <v>507</v>
      </c>
      <c r="I465" s="105" t="s">
        <v>507</v>
      </c>
      <c r="J465" t="s">
        <v>3894</v>
      </c>
      <c r="K465" t="s">
        <v>3895</v>
      </c>
      <c r="L465" t="s">
        <v>3896</v>
      </c>
      <c r="M465" s="105" t="s">
        <v>507</v>
      </c>
      <c r="N465" s="105" t="s">
        <v>507</v>
      </c>
      <c r="O465" s="105" t="s">
        <v>507</v>
      </c>
      <c r="P465" s="104" t="s">
        <v>507</v>
      </c>
    </row>
    <row r="466" spans="1:16" ht="18" customHeight="1">
      <c r="A466">
        <v>3579</v>
      </c>
      <c r="B466">
        <v>3579</v>
      </c>
      <c r="C466" s="21">
        <v>41052</v>
      </c>
      <c r="D466">
        <v>41097</v>
      </c>
      <c r="E466" t="s">
        <v>1734</v>
      </c>
      <c r="F466" t="s">
        <v>1578</v>
      </c>
      <c r="G466" t="s">
        <v>3897</v>
      </c>
      <c r="H466" s="105" t="s">
        <v>507</v>
      </c>
      <c r="I466" s="105" t="s">
        <v>507</v>
      </c>
      <c r="J466" t="s">
        <v>3898</v>
      </c>
      <c r="K466" t="s">
        <v>3899</v>
      </c>
      <c r="L466" t="s">
        <v>3900</v>
      </c>
      <c r="M466" s="105" t="s">
        <v>507</v>
      </c>
      <c r="N466" s="105" t="s">
        <v>507</v>
      </c>
      <c r="O466" s="105" t="s">
        <v>507</v>
      </c>
      <c r="P466" s="104" t="s">
        <v>507</v>
      </c>
    </row>
    <row r="467" spans="1:16" ht="18" customHeight="1">
      <c r="A467">
        <v>3569</v>
      </c>
      <c r="B467">
        <v>3569</v>
      </c>
      <c r="C467" s="21">
        <v>41052</v>
      </c>
      <c r="D467">
        <v>41097</v>
      </c>
      <c r="E467" t="s">
        <v>1734</v>
      </c>
      <c r="F467" t="s">
        <v>1578</v>
      </c>
      <c r="G467" t="s">
        <v>3901</v>
      </c>
      <c r="H467" s="105" t="s">
        <v>507</v>
      </c>
      <c r="I467" s="105" t="s">
        <v>507</v>
      </c>
      <c r="J467" t="s">
        <v>3902</v>
      </c>
      <c r="K467" t="s">
        <v>3903</v>
      </c>
      <c r="L467" t="s">
        <v>3904</v>
      </c>
      <c r="M467" s="105" t="s">
        <v>507</v>
      </c>
      <c r="N467" s="105" t="s">
        <v>507</v>
      </c>
      <c r="O467" s="105" t="s">
        <v>507</v>
      </c>
      <c r="P467" s="104" t="s">
        <v>507</v>
      </c>
    </row>
    <row r="468" spans="1:16" ht="18" customHeight="1">
      <c r="A468">
        <v>3570</v>
      </c>
      <c r="B468">
        <v>3570</v>
      </c>
      <c r="C468" s="21">
        <v>41052</v>
      </c>
      <c r="D468">
        <v>41097</v>
      </c>
      <c r="E468" t="s">
        <v>1734</v>
      </c>
      <c r="F468" t="s">
        <v>1578</v>
      </c>
      <c r="G468" t="s">
        <v>3905</v>
      </c>
      <c r="H468" s="105" t="s">
        <v>507</v>
      </c>
      <c r="I468" s="105" t="s">
        <v>507</v>
      </c>
      <c r="J468" t="s">
        <v>3906</v>
      </c>
      <c r="K468" t="s">
        <v>3907</v>
      </c>
      <c r="L468" t="s">
        <v>3908</v>
      </c>
      <c r="M468" s="105" t="s">
        <v>507</v>
      </c>
      <c r="N468" s="105" t="s">
        <v>507</v>
      </c>
      <c r="O468" s="105" t="s">
        <v>507</v>
      </c>
      <c r="P468" s="104" t="s">
        <v>507</v>
      </c>
    </row>
    <row r="469" spans="1:16" ht="18" customHeight="1">
      <c r="A469">
        <v>3572</v>
      </c>
      <c r="B469">
        <v>3572</v>
      </c>
      <c r="C469" s="21">
        <v>41052</v>
      </c>
      <c r="D469">
        <v>41097</v>
      </c>
      <c r="E469" t="s">
        <v>1734</v>
      </c>
      <c r="F469" t="s">
        <v>1578</v>
      </c>
      <c r="G469" t="s">
        <v>3909</v>
      </c>
      <c r="H469" s="105" t="s">
        <v>507</v>
      </c>
      <c r="I469" s="105" t="s">
        <v>507</v>
      </c>
      <c r="J469" t="s">
        <v>3910</v>
      </c>
      <c r="K469" t="s">
        <v>3911</v>
      </c>
      <c r="L469" t="s">
        <v>3912</v>
      </c>
      <c r="M469" s="105" t="s">
        <v>507</v>
      </c>
      <c r="N469" s="105" t="s">
        <v>507</v>
      </c>
      <c r="O469" s="105" t="s">
        <v>507</v>
      </c>
      <c r="P469" s="104" t="s">
        <v>507</v>
      </c>
    </row>
    <row r="470" spans="1:16" ht="18" customHeight="1">
      <c r="A470">
        <v>3571</v>
      </c>
      <c r="B470">
        <v>3571</v>
      </c>
      <c r="C470" s="21">
        <v>41052</v>
      </c>
      <c r="D470">
        <v>41097</v>
      </c>
      <c r="E470" t="s">
        <v>1734</v>
      </c>
      <c r="F470" t="s">
        <v>1578</v>
      </c>
      <c r="G470" t="s">
        <v>3913</v>
      </c>
      <c r="H470" s="105" t="s">
        <v>507</v>
      </c>
      <c r="I470" s="105" t="s">
        <v>507</v>
      </c>
      <c r="J470" t="s">
        <v>3914</v>
      </c>
      <c r="K470" t="s">
        <v>3915</v>
      </c>
      <c r="L470" t="s">
        <v>3916</v>
      </c>
      <c r="M470" s="105" t="s">
        <v>507</v>
      </c>
      <c r="N470" s="105" t="s">
        <v>507</v>
      </c>
      <c r="O470" s="105" t="s">
        <v>507</v>
      </c>
      <c r="P470" s="104" t="s">
        <v>507</v>
      </c>
    </row>
    <row r="471" spans="1:16" ht="18" customHeight="1">
      <c r="A471">
        <v>3573</v>
      </c>
      <c r="B471">
        <v>3573</v>
      </c>
      <c r="C471" s="21">
        <v>41052</v>
      </c>
      <c r="D471">
        <v>41097</v>
      </c>
      <c r="E471" t="s">
        <v>1734</v>
      </c>
      <c r="F471" t="s">
        <v>1578</v>
      </c>
      <c r="G471" t="s">
        <v>3917</v>
      </c>
      <c r="H471" s="105" t="s">
        <v>507</v>
      </c>
      <c r="I471" s="105" t="s">
        <v>507</v>
      </c>
      <c r="J471" t="s">
        <v>3918</v>
      </c>
      <c r="K471" t="s">
        <v>3919</v>
      </c>
      <c r="L471" t="s">
        <v>3920</v>
      </c>
      <c r="M471" s="105" t="s">
        <v>507</v>
      </c>
      <c r="N471" s="105" t="s">
        <v>507</v>
      </c>
      <c r="O471" s="105" t="s">
        <v>507</v>
      </c>
      <c r="P471" s="104" t="s">
        <v>507</v>
      </c>
    </row>
    <row r="472" spans="1:16" ht="18" customHeight="1">
      <c r="A472">
        <v>3574</v>
      </c>
      <c r="B472">
        <v>3574</v>
      </c>
      <c r="C472" s="21">
        <v>41052</v>
      </c>
      <c r="D472">
        <v>41097</v>
      </c>
      <c r="E472" t="s">
        <v>1734</v>
      </c>
      <c r="F472" t="s">
        <v>1578</v>
      </c>
      <c r="G472" t="s">
        <v>3921</v>
      </c>
      <c r="H472" s="105" t="s">
        <v>507</v>
      </c>
      <c r="I472" s="105" t="s">
        <v>507</v>
      </c>
      <c r="J472" t="s">
        <v>3922</v>
      </c>
      <c r="K472" t="s">
        <v>3923</v>
      </c>
      <c r="L472" t="s">
        <v>3924</v>
      </c>
      <c r="M472" s="105" t="s">
        <v>507</v>
      </c>
      <c r="N472" s="105" t="s">
        <v>507</v>
      </c>
      <c r="O472" s="105" t="s">
        <v>507</v>
      </c>
      <c r="P472" s="104" t="s">
        <v>507</v>
      </c>
    </row>
    <row r="473" spans="1:16" ht="18" customHeight="1">
      <c r="A473">
        <v>3577</v>
      </c>
      <c r="B473">
        <v>3577</v>
      </c>
      <c r="C473" s="21">
        <v>41052</v>
      </c>
      <c r="D473">
        <v>41097</v>
      </c>
      <c r="E473" t="s">
        <v>1734</v>
      </c>
      <c r="F473" t="s">
        <v>1578</v>
      </c>
      <c r="G473" t="s">
        <v>1828</v>
      </c>
      <c r="H473" s="105" t="s">
        <v>507</v>
      </c>
      <c r="I473" s="105" t="s">
        <v>507</v>
      </c>
      <c r="J473" t="s">
        <v>3925</v>
      </c>
      <c r="K473" t="s">
        <v>3926</v>
      </c>
      <c r="L473" t="s">
        <v>3927</v>
      </c>
      <c r="M473" s="105" t="s">
        <v>507</v>
      </c>
      <c r="N473" s="105" t="s">
        <v>507</v>
      </c>
      <c r="O473" s="105" t="s">
        <v>507</v>
      </c>
      <c r="P473" s="104" t="s">
        <v>507</v>
      </c>
    </row>
    <row r="474" spans="1:16" ht="18" customHeight="1">
      <c r="A474">
        <v>3578</v>
      </c>
      <c r="B474">
        <v>3578</v>
      </c>
      <c r="C474" s="21">
        <v>41052</v>
      </c>
      <c r="D474">
        <v>41097</v>
      </c>
      <c r="E474" t="s">
        <v>1586</v>
      </c>
      <c r="F474" t="s">
        <v>1578</v>
      </c>
      <c r="G474" t="s">
        <v>3928</v>
      </c>
      <c r="H474" s="105" t="s">
        <v>507</v>
      </c>
      <c r="I474" s="105" t="s">
        <v>507</v>
      </c>
      <c r="J474" t="s">
        <v>3929</v>
      </c>
      <c r="K474" t="s">
        <v>3930</v>
      </c>
      <c r="L474" t="s">
        <v>3931</v>
      </c>
      <c r="M474" s="105" t="s">
        <v>507</v>
      </c>
      <c r="N474" s="105" t="s">
        <v>507</v>
      </c>
      <c r="O474" s="105" t="s">
        <v>507</v>
      </c>
      <c r="P474" s="104" t="s">
        <v>3994</v>
      </c>
    </row>
    <row r="475" spans="1:16" ht="18" customHeight="1">
      <c r="A475">
        <v>3576</v>
      </c>
      <c r="B475">
        <v>3576</v>
      </c>
      <c r="C475" s="21">
        <v>41052</v>
      </c>
      <c r="D475">
        <v>41097</v>
      </c>
      <c r="E475" t="s">
        <v>1734</v>
      </c>
      <c r="F475" t="s">
        <v>1578</v>
      </c>
      <c r="G475" t="s">
        <v>3932</v>
      </c>
      <c r="H475" s="105" t="s">
        <v>507</v>
      </c>
      <c r="I475" s="105" t="s">
        <v>507</v>
      </c>
      <c r="J475" t="s">
        <v>3933</v>
      </c>
      <c r="K475" t="s">
        <v>3934</v>
      </c>
      <c r="L475" t="s">
        <v>3935</v>
      </c>
      <c r="M475" s="105" t="s">
        <v>507</v>
      </c>
      <c r="N475" s="105" t="s">
        <v>507</v>
      </c>
      <c r="O475" s="105" t="s">
        <v>507</v>
      </c>
      <c r="P475" s="104" t="s">
        <v>507</v>
      </c>
    </row>
    <row r="476" spans="1:16" ht="18" customHeight="1">
      <c r="A476">
        <v>3625</v>
      </c>
      <c r="B476">
        <v>3625</v>
      </c>
      <c r="C476" s="21">
        <v>41057</v>
      </c>
      <c r="D476">
        <v>41102</v>
      </c>
      <c r="E476" t="s">
        <v>1734</v>
      </c>
      <c r="F476" t="s">
        <v>1824</v>
      </c>
      <c r="G476" t="s">
        <v>4005</v>
      </c>
      <c r="H476" s="105" t="s">
        <v>507</v>
      </c>
      <c r="I476" s="105" t="s">
        <v>507</v>
      </c>
      <c r="J476" t="s">
        <v>4006</v>
      </c>
      <c r="K476" t="s">
        <v>4007</v>
      </c>
      <c r="L476" t="s">
        <v>4008</v>
      </c>
      <c r="M476" s="105" t="s">
        <v>507</v>
      </c>
      <c r="N476" s="105" t="s">
        <v>507</v>
      </c>
      <c r="O476" s="105" t="s">
        <v>507</v>
      </c>
      <c r="P476" s="104" t="s">
        <v>507</v>
      </c>
    </row>
    <row r="477" spans="1:16" ht="18" customHeight="1">
      <c r="A477">
        <v>3630</v>
      </c>
      <c r="B477">
        <v>3630</v>
      </c>
      <c r="C477" s="21">
        <v>41057</v>
      </c>
      <c r="D477">
        <v>41102</v>
      </c>
      <c r="E477" t="s">
        <v>1734</v>
      </c>
      <c r="F477" t="s">
        <v>1824</v>
      </c>
      <c r="G477" t="s">
        <v>4005</v>
      </c>
      <c r="H477" s="105" t="s">
        <v>507</v>
      </c>
      <c r="I477" s="105" t="s">
        <v>507</v>
      </c>
      <c r="J477" t="s">
        <v>4009</v>
      </c>
      <c r="K477" t="s">
        <v>4010</v>
      </c>
      <c r="L477" t="s">
        <v>4011</v>
      </c>
      <c r="M477" s="105" t="s">
        <v>507</v>
      </c>
      <c r="N477" s="105" t="s">
        <v>507</v>
      </c>
      <c r="O477" s="105" t="s">
        <v>507</v>
      </c>
      <c r="P477" s="104" t="s">
        <v>507</v>
      </c>
    </row>
    <row r="478" spans="1:16" ht="18" customHeight="1">
      <c r="A478">
        <v>3626</v>
      </c>
      <c r="B478">
        <v>3626</v>
      </c>
      <c r="C478" s="21">
        <v>41057</v>
      </c>
      <c r="D478">
        <v>41102</v>
      </c>
      <c r="E478" t="s">
        <v>1734</v>
      </c>
      <c r="F478" t="s">
        <v>1824</v>
      </c>
      <c r="G478" t="s">
        <v>4005</v>
      </c>
      <c r="H478" s="105" t="s">
        <v>507</v>
      </c>
      <c r="I478" s="105" t="s">
        <v>507</v>
      </c>
      <c r="J478" t="s">
        <v>4012</v>
      </c>
      <c r="K478" t="s">
        <v>4013</v>
      </c>
      <c r="L478" t="s">
        <v>4014</v>
      </c>
      <c r="M478" s="105" t="s">
        <v>507</v>
      </c>
      <c r="N478" s="105" t="s">
        <v>507</v>
      </c>
      <c r="O478" s="105" t="s">
        <v>507</v>
      </c>
      <c r="P478" s="104" t="s">
        <v>507</v>
      </c>
    </row>
    <row r="479" spans="1:16" ht="18" customHeight="1">
      <c r="A479">
        <v>3627</v>
      </c>
      <c r="B479">
        <v>3627</v>
      </c>
      <c r="C479" s="21">
        <v>41057</v>
      </c>
      <c r="D479">
        <v>41102</v>
      </c>
      <c r="E479" t="s">
        <v>1734</v>
      </c>
      <c r="F479" t="s">
        <v>1824</v>
      </c>
      <c r="G479" t="s">
        <v>4005</v>
      </c>
      <c r="H479" s="105" t="s">
        <v>507</v>
      </c>
      <c r="I479" s="105" t="s">
        <v>507</v>
      </c>
      <c r="J479" t="s">
        <v>4015</v>
      </c>
      <c r="K479" t="s">
        <v>4016</v>
      </c>
      <c r="L479" t="s">
        <v>4017</v>
      </c>
      <c r="M479" s="105" t="s">
        <v>507</v>
      </c>
      <c r="N479" s="105" t="s">
        <v>507</v>
      </c>
      <c r="O479" s="105" t="s">
        <v>507</v>
      </c>
      <c r="P479" s="104" t="s">
        <v>507</v>
      </c>
    </row>
    <row r="480" spans="1:16" ht="18" customHeight="1">
      <c r="A480">
        <v>3629</v>
      </c>
      <c r="B480">
        <v>3629</v>
      </c>
      <c r="C480" s="21">
        <v>41057</v>
      </c>
      <c r="D480">
        <v>41102</v>
      </c>
      <c r="E480" t="s">
        <v>1734</v>
      </c>
      <c r="F480" t="s">
        <v>1824</v>
      </c>
      <c r="G480" t="s">
        <v>4005</v>
      </c>
      <c r="H480" s="105" t="s">
        <v>507</v>
      </c>
      <c r="I480" s="105" t="s">
        <v>507</v>
      </c>
      <c r="J480" t="s">
        <v>4018</v>
      </c>
      <c r="K480" t="s">
        <v>4019</v>
      </c>
      <c r="L480" t="s">
        <v>4020</v>
      </c>
      <c r="M480" s="105" t="s">
        <v>507</v>
      </c>
      <c r="N480" s="105" t="s">
        <v>507</v>
      </c>
      <c r="O480" s="105" t="s">
        <v>507</v>
      </c>
      <c r="P480" s="104" t="s">
        <v>507</v>
      </c>
    </row>
    <row r="481" spans="1:16" ht="18" customHeight="1">
      <c r="A481">
        <v>3628</v>
      </c>
      <c r="B481">
        <v>3628</v>
      </c>
      <c r="C481" s="21">
        <v>41057</v>
      </c>
      <c r="D481">
        <v>41102</v>
      </c>
      <c r="E481" t="s">
        <v>1734</v>
      </c>
      <c r="F481" t="s">
        <v>1824</v>
      </c>
      <c r="G481" t="s">
        <v>4005</v>
      </c>
      <c r="H481" s="105" t="s">
        <v>507</v>
      </c>
      <c r="I481" s="105" t="s">
        <v>507</v>
      </c>
      <c r="J481" t="s">
        <v>4021</v>
      </c>
      <c r="K481" t="s">
        <v>4022</v>
      </c>
      <c r="L481" t="s">
        <v>4023</v>
      </c>
      <c r="M481" s="105" t="s">
        <v>507</v>
      </c>
      <c r="N481" s="105" t="s">
        <v>507</v>
      </c>
      <c r="O481" s="105" t="s">
        <v>507</v>
      </c>
      <c r="P481" s="104" t="s">
        <v>507</v>
      </c>
    </row>
    <row r="482" spans="1:16" ht="18" customHeight="1">
      <c r="A482">
        <v>3616</v>
      </c>
      <c r="B482">
        <v>3616</v>
      </c>
      <c r="C482" s="21">
        <v>41057</v>
      </c>
      <c r="D482">
        <v>41102</v>
      </c>
      <c r="E482" t="s">
        <v>1734</v>
      </c>
      <c r="F482" t="s">
        <v>1824</v>
      </c>
      <c r="G482" t="s">
        <v>4005</v>
      </c>
      <c r="H482" s="105" t="s">
        <v>507</v>
      </c>
      <c r="I482" s="105" t="s">
        <v>507</v>
      </c>
      <c r="J482" t="s">
        <v>4024</v>
      </c>
      <c r="K482" t="s">
        <v>4025</v>
      </c>
      <c r="L482" t="s">
        <v>4026</v>
      </c>
      <c r="M482" s="105" t="s">
        <v>507</v>
      </c>
      <c r="N482" s="105" t="s">
        <v>507</v>
      </c>
      <c r="O482" s="105" t="s">
        <v>507</v>
      </c>
      <c r="P482" s="104" t="s">
        <v>507</v>
      </c>
    </row>
    <row r="483" spans="1:16" ht="18" customHeight="1">
      <c r="A483">
        <v>3620</v>
      </c>
      <c r="B483">
        <v>3620</v>
      </c>
      <c r="C483" s="21">
        <v>41057</v>
      </c>
      <c r="D483">
        <v>41102</v>
      </c>
      <c r="E483" t="s">
        <v>1734</v>
      </c>
      <c r="F483" t="s">
        <v>1824</v>
      </c>
      <c r="G483" t="s">
        <v>4005</v>
      </c>
      <c r="H483" s="105" t="s">
        <v>507</v>
      </c>
      <c r="I483" s="105" t="s">
        <v>507</v>
      </c>
      <c r="J483" t="s">
        <v>4027</v>
      </c>
      <c r="K483" t="s">
        <v>4028</v>
      </c>
      <c r="L483" t="s">
        <v>4029</v>
      </c>
      <c r="M483" s="105" t="s">
        <v>507</v>
      </c>
      <c r="N483" s="105" t="s">
        <v>507</v>
      </c>
      <c r="O483" s="105" t="s">
        <v>507</v>
      </c>
      <c r="P483" s="104" t="s">
        <v>507</v>
      </c>
    </row>
    <row r="484" spans="1:16" ht="18" customHeight="1">
      <c r="A484">
        <v>3619</v>
      </c>
      <c r="B484">
        <v>3619</v>
      </c>
      <c r="C484" s="21">
        <v>41057</v>
      </c>
      <c r="D484">
        <v>41102</v>
      </c>
      <c r="E484" t="s">
        <v>1734</v>
      </c>
      <c r="F484" t="s">
        <v>1824</v>
      </c>
      <c r="G484" t="s">
        <v>4005</v>
      </c>
      <c r="H484" s="105" t="s">
        <v>507</v>
      </c>
      <c r="I484" s="105" t="s">
        <v>507</v>
      </c>
      <c r="J484" t="s">
        <v>4030</v>
      </c>
      <c r="K484" t="s">
        <v>4031</v>
      </c>
      <c r="L484" t="s">
        <v>4032</v>
      </c>
      <c r="M484" s="105" t="s">
        <v>507</v>
      </c>
      <c r="N484" s="105" t="s">
        <v>507</v>
      </c>
      <c r="O484" s="105" t="s">
        <v>507</v>
      </c>
      <c r="P484" s="104" t="s">
        <v>507</v>
      </c>
    </row>
    <row r="485" spans="1:16" ht="18" customHeight="1">
      <c r="A485">
        <v>3632</v>
      </c>
      <c r="B485">
        <v>3632</v>
      </c>
      <c r="C485" s="21">
        <v>41057</v>
      </c>
      <c r="D485">
        <v>41102</v>
      </c>
      <c r="E485" t="s">
        <v>1734</v>
      </c>
      <c r="F485" t="s">
        <v>1824</v>
      </c>
      <c r="G485" t="s">
        <v>4005</v>
      </c>
      <c r="H485" s="105" t="s">
        <v>507</v>
      </c>
      <c r="I485" s="105" t="s">
        <v>507</v>
      </c>
      <c r="J485" t="s">
        <v>4033</v>
      </c>
      <c r="K485" t="s">
        <v>4034</v>
      </c>
      <c r="L485" t="s">
        <v>4035</v>
      </c>
      <c r="M485" s="105" t="s">
        <v>507</v>
      </c>
      <c r="N485" s="105" t="s">
        <v>507</v>
      </c>
      <c r="O485" s="105" t="s">
        <v>507</v>
      </c>
      <c r="P485" s="104" t="s">
        <v>507</v>
      </c>
    </row>
    <row r="486" spans="1:16" ht="18" customHeight="1">
      <c r="A486">
        <v>3633</v>
      </c>
      <c r="B486">
        <v>3633</v>
      </c>
      <c r="C486" s="21">
        <v>41057</v>
      </c>
      <c r="D486">
        <v>41102</v>
      </c>
      <c r="E486" t="s">
        <v>1734</v>
      </c>
      <c r="F486" t="s">
        <v>1824</v>
      </c>
      <c r="G486" t="s">
        <v>4005</v>
      </c>
      <c r="H486" s="105" t="s">
        <v>507</v>
      </c>
      <c r="I486" s="105" t="s">
        <v>507</v>
      </c>
      <c r="J486" t="s">
        <v>4033</v>
      </c>
      <c r="K486" t="s">
        <v>4036</v>
      </c>
      <c r="L486" t="s">
        <v>4035</v>
      </c>
      <c r="M486" s="105" t="s">
        <v>507</v>
      </c>
      <c r="N486" s="105" t="s">
        <v>507</v>
      </c>
      <c r="O486" s="105" t="s">
        <v>507</v>
      </c>
      <c r="P486" s="104" t="s">
        <v>507</v>
      </c>
    </row>
    <row r="487" spans="1:16" ht="18" customHeight="1">
      <c r="A487">
        <v>3634</v>
      </c>
      <c r="B487">
        <v>3634</v>
      </c>
      <c r="C487" s="21">
        <v>41057</v>
      </c>
      <c r="D487">
        <v>41102</v>
      </c>
      <c r="E487" t="s">
        <v>1734</v>
      </c>
      <c r="F487" t="s">
        <v>1824</v>
      </c>
      <c r="G487" t="s">
        <v>4005</v>
      </c>
      <c r="H487" s="105" t="s">
        <v>507</v>
      </c>
      <c r="I487" s="105" t="s">
        <v>507</v>
      </c>
      <c r="J487" t="s">
        <v>4033</v>
      </c>
      <c r="K487" t="s">
        <v>4037</v>
      </c>
      <c r="L487" t="s">
        <v>4035</v>
      </c>
      <c r="M487" s="105" t="s">
        <v>507</v>
      </c>
      <c r="N487" s="105" t="s">
        <v>507</v>
      </c>
      <c r="O487" s="105" t="s">
        <v>507</v>
      </c>
      <c r="P487" s="104" t="s">
        <v>507</v>
      </c>
    </row>
    <row r="488" spans="1:16" ht="18" customHeight="1">
      <c r="A488">
        <v>3618</v>
      </c>
      <c r="B488">
        <v>3618</v>
      </c>
      <c r="C488" s="21">
        <v>41057</v>
      </c>
      <c r="D488">
        <v>41102</v>
      </c>
      <c r="E488" t="s">
        <v>1734</v>
      </c>
      <c r="F488" t="s">
        <v>1824</v>
      </c>
      <c r="G488" t="s">
        <v>4005</v>
      </c>
      <c r="H488" s="105" t="s">
        <v>507</v>
      </c>
      <c r="I488" s="105" t="s">
        <v>507</v>
      </c>
      <c r="J488" t="s">
        <v>4038</v>
      </c>
      <c r="K488" t="s">
        <v>4039</v>
      </c>
      <c r="L488" t="s">
        <v>4040</v>
      </c>
      <c r="M488" s="105" t="s">
        <v>507</v>
      </c>
      <c r="N488" s="105" t="s">
        <v>507</v>
      </c>
      <c r="O488" s="105" t="s">
        <v>507</v>
      </c>
      <c r="P488" s="104" t="s">
        <v>507</v>
      </c>
    </row>
    <row r="489" spans="1:16" ht="18" customHeight="1">
      <c r="A489">
        <v>3635</v>
      </c>
      <c r="B489">
        <v>3635</v>
      </c>
      <c r="C489" s="21">
        <v>41057</v>
      </c>
      <c r="D489">
        <v>41102</v>
      </c>
      <c r="E489" t="s">
        <v>1734</v>
      </c>
      <c r="F489" t="s">
        <v>1824</v>
      </c>
      <c r="G489" t="s">
        <v>4005</v>
      </c>
      <c r="H489" s="105" t="s">
        <v>507</v>
      </c>
      <c r="I489" s="105" t="s">
        <v>507</v>
      </c>
      <c r="J489" t="s">
        <v>4033</v>
      </c>
      <c r="K489" t="s">
        <v>4041</v>
      </c>
      <c r="L489" t="s">
        <v>4035</v>
      </c>
      <c r="M489" s="105" t="s">
        <v>507</v>
      </c>
      <c r="N489" s="105" t="s">
        <v>507</v>
      </c>
      <c r="O489" s="105" t="s">
        <v>507</v>
      </c>
      <c r="P489" s="104" t="s">
        <v>507</v>
      </c>
    </row>
    <row r="490" spans="1:16" ht="18" customHeight="1">
      <c r="A490">
        <v>3617</v>
      </c>
      <c r="B490">
        <v>3617</v>
      </c>
      <c r="C490" s="21">
        <v>41057</v>
      </c>
      <c r="D490">
        <v>41102</v>
      </c>
      <c r="E490" t="s">
        <v>1734</v>
      </c>
      <c r="F490" t="s">
        <v>1824</v>
      </c>
      <c r="G490" t="s">
        <v>4005</v>
      </c>
      <c r="H490" s="105" t="s">
        <v>507</v>
      </c>
      <c r="I490" s="105" t="s">
        <v>507</v>
      </c>
      <c r="J490" t="s">
        <v>4042</v>
      </c>
      <c r="K490" t="s">
        <v>4043</v>
      </c>
      <c r="L490" t="s">
        <v>4044</v>
      </c>
      <c r="M490" s="105" t="s">
        <v>507</v>
      </c>
      <c r="N490" s="105" t="s">
        <v>507</v>
      </c>
      <c r="O490" s="105" t="s">
        <v>507</v>
      </c>
      <c r="P490" s="104" t="s">
        <v>507</v>
      </c>
    </row>
    <row r="491" spans="1:16" ht="18" customHeight="1">
      <c r="A491">
        <v>3621</v>
      </c>
      <c r="B491">
        <v>3621</v>
      </c>
      <c r="C491" s="21">
        <v>41057</v>
      </c>
      <c r="D491">
        <v>41102</v>
      </c>
      <c r="E491" t="s">
        <v>1734</v>
      </c>
      <c r="F491" t="s">
        <v>1824</v>
      </c>
      <c r="G491" t="s">
        <v>4005</v>
      </c>
      <c r="H491" s="105" t="s">
        <v>507</v>
      </c>
      <c r="I491" s="105" t="s">
        <v>507</v>
      </c>
      <c r="J491" t="s">
        <v>4045</v>
      </c>
      <c r="K491" t="s">
        <v>4046</v>
      </c>
      <c r="L491" t="s">
        <v>4047</v>
      </c>
      <c r="M491" s="105" t="s">
        <v>507</v>
      </c>
      <c r="N491" s="105" t="s">
        <v>507</v>
      </c>
      <c r="O491" s="105" t="s">
        <v>507</v>
      </c>
      <c r="P491" s="104" t="s">
        <v>507</v>
      </c>
    </row>
    <row r="492" spans="1:16" ht="18" customHeight="1">
      <c r="A492">
        <v>3622</v>
      </c>
      <c r="B492">
        <v>3622</v>
      </c>
      <c r="C492" s="21">
        <v>41057</v>
      </c>
      <c r="D492">
        <v>41102</v>
      </c>
      <c r="E492" t="s">
        <v>1734</v>
      </c>
      <c r="F492" t="s">
        <v>1824</v>
      </c>
      <c r="G492" t="s">
        <v>4005</v>
      </c>
      <c r="H492" s="105" t="s">
        <v>507</v>
      </c>
      <c r="I492" s="105" t="s">
        <v>507</v>
      </c>
      <c r="J492" t="s">
        <v>4048</v>
      </c>
      <c r="K492" t="s">
        <v>4049</v>
      </c>
      <c r="L492" t="s">
        <v>4050</v>
      </c>
      <c r="M492" s="105" t="s">
        <v>507</v>
      </c>
      <c r="N492" s="105" t="s">
        <v>507</v>
      </c>
      <c r="O492" s="105" t="s">
        <v>507</v>
      </c>
      <c r="P492" s="104" t="s">
        <v>507</v>
      </c>
    </row>
    <row r="493" spans="1:16" ht="18" customHeight="1">
      <c r="A493">
        <v>3631</v>
      </c>
      <c r="B493">
        <v>3631</v>
      </c>
      <c r="C493" s="21">
        <v>41057</v>
      </c>
      <c r="D493">
        <v>41102</v>
      </c>
      <c r="E493" t="s">
        <v>1734</v>
      </c>
      <c r="F493" t="s">
        <v>1824</v>
      </c>
      <c r="G493" t="s">
        <v>4005</v>
      </c>
      <c r="H493" s="105" t="s">
        <v>507</v>
      </c>
      <c r="I493" s="105" t="s">
        <v>507</v>
      </c>
      <c r="J493" t="s">
        <v>4051</v>
      </c>
      <c r="K493" t="s">
        <v>4052</v>
      </c>
      <c r="L493" t="s">
        <v>4053</v>
      </c>
      <c r="M493" s="105" t="s">
        <v>507</v>
      </c>
      <c r="N493" s="105" t="s">
        <v>507</v>
      </c>
      <c r="O493" s="105" t="s">
        <v>507</v>
      </c>
      <c r="P493" s="104" t="s">
        <v>507</v>
      </c>
    </row>
    <row r="494" spans="1:16" ht="18" customHeight="1">
      <c r="A494">
        <v>3623</v>
      </c>
      <c r="B494">
        <v>3623</v>
      </c>
      <c r="C494" s="21">
        <v>41057</v>
      </c>
      <c r="D494">
        <v>41102</v>
      </c>
      <c r="E494" t="s">
        <v>1734</v>
      </c>
      <c r="F494" t="s">
        <v>1824</v>
      </c>
      <c r="G494" t="s">
        <v>4005</v>
      </c>
      <c r="H494" s="105" t="s">
        <v>507</v>
      </c>
      <c r="I494" s="105" t="s">
        <v>507</v>
      </c>
      <c r="J494" t="s">
        <v>4054</v>
      </c>
      <c r="K494" t="s">
        <v>4055</v>
      </c>
      <c r="L494" t="s">
        <v>4056</v>
      </c>
      <c r="M494" s="105" t="s">
        <v>507</v>
      </c>
      <c r="N494" s="105" t="s">
        <v>507</v>
      </c>
      <c r="O494" s="105" t="s">
        <v>507</v>
      </c>
      <c r="P494" s="104" t="s">
        <v>507</v>
      </c>
    </row>
    <row r="495" spans="1:16" ht="18" customHeight="1">
      <c r="A495">
        <v>3624</v>
      </c>
      <c r="B495">
        <v>3624</v>
      </c>
      <c r="C495" s="21">
        <v>41057</v>
      </c>
      <c r="D495">
        <v>41102</v>
      </c>
      <c r="E495" t="s">
        <v>1734</v>
      </c>
      <c r="F495" t="s">
        <v>1824</v>
      </c>
      <c r="G495" t="s">
        <v>4005</v>
      </c>
      <c r="H495" s="105" t="s">
        <v>507</v>
      </c>
      <c r="I495" s="105" t="s">
        <v>507</v>
      </c>
      <c r="J495" t="s">
        <v>4057</v>
      </c>
      <c r="K495" t="s">
        <v>4058</v>
      </c>
      <c r="L495" t="s">
        <v>4059</v>
      </c>
      <c r="M495" s="105" t="s">
        <v>507</v>
      </c>
      <c r="N495" s="105" t="s">
        <v>507</v>
      </c>
      <c r="O495" s="105" t="s">
        <v>507</v>
      </c>
      <c r="P495" s="104" t="s">
        <v>507</v>
      </c>
    </row>
    <row r="496" spans="1:16" ht="18" customHeight="1">
      <c r="A496">
        <v>3614</v>
      </c>
      <c r="B496">
        <v>3614</v>
      </c>
      <c r="C496" s="21">
        <v>41057</v>
      </c>
      <c r="D496">
        <v>41102</v>
      </c>
      <c r="E496" t="s">
        <v>1734</v>
      </c>
      <c r="F496" t="s">
        <v>1824</v>
      </c>
      <c r="G496" t="s">
        <v>4005</v>
      </c>
      <c r="H496" s="105" t="s">
        <v>507</v>
      </c>
      <c r="I496" s="105" t="s">
        <v>507</v>
      </c>
      <c r="J496" t="s">
        <v>4060</v>
      </c>
      <c r="K496" t="s">
        <v>4061</v>
      </c>
      <c r="L496" t="s">
        <v>4062</v>
      </c>
      <c r="M496" s="105" t="s">
        <v>507</v>
      </c>
      <c r="N496" s="105" t="s">
        <v>507</v>
      </c>
      <c r="O496" s="105" t="s">
        <v>507</v>
      </c>
      <c r="P496" s="104" t="s">
        <v>507</v>
      </c>
    </row>
    <row r="497" spans="1:16" ht="18" customHeight="1">
      <c r="A497">
        <v>3613</v>
      </c>
      <c r="B497">
        <v>3613</v>
      </c>
      <c r="C497" s="21">
        <v>41057</v>
      </c>
      <c r="D497">
        <v>41102</v>
      </c>
      <c r="E497" t="s">
        <v>1734</v>
      </c>
      <c r="F497" t="s">
        <v>1824</v>
      </c>
      <c r="G497" t="s">
        <v>4005</v>
      </c>
      <c r="H497" s="105" t="s">
        <v>507</v>
      </c>
      <c r="I497" s="105" t="s">
        <v>507</v>
      </c>
      <c r="J497" t="s">
        <v>4063</v>
      </c>
      <c r="K497" t="s">
        <v>4064</v>
      </c>
      <c r="L497" t="s">
        <v>4065</v>
      </c>
      <c r="M497" s="105" t="s">
        <v>507</v>
      </c>
      <c r="N497" s="105" t="s">
        <v>507</v>
      </c>
      <c r="O497" s="105" t="s">
        <v>507</v>
      </c>
      <c r="P497" s="104" t="s">
        <v>507</v>
      </c>
    </row>
    <row r="498" spans="1:16" ht="18" customHeight="1">
      <c r="A498">
        <v>3612</v>
      </c>
      <c r="B498">
        <v>3612</v>
      </c>
      <c r="C498" s="21">
        <v>41057</v>
      </c>
      <c r="D498">
        <v>41102</v>
      </c>
      <c r="E498" t="s">
        <v>1734</v>
      </c>
      <c r="F498" t="s">
        <v>1824</v>
      </c>
      <c r="G498" t="s">
        <v>4005</v>
      </c>
      <c r="H498" s="105" t="s">
        <v>507</v>
      </c>
      <c r="I498" s="105" t="s">
        <v>507</v>
      </c>
      <c r="J498" t="s">
        <v>4066</v>
      </c>
      <c r="K498" t="s">
        <v>4067</v>
      </c>
      <c r="L498" t="s">
        <v>4068</v>
      </c>
      <c r="M498" s="105" t="s">
        <v>507</v>
      </c>
      <c r="N498" s="105" t="s">
        <v>507</v>
      </c>
      <c r="O498" s="105" t="s">
        <v>507</v>
      </c>
      <c r="P498" s="104" t="s">
        <v>507</v>
      </c>
    </row>
    <row r="499" spans="1:16" ht="18" customHeight="1">
      <c r="A499">
        <v>3593</v>
      </c>
      <c r="B499">
        <v>3593</v>
      </c>
      <c r="C499" s="21">
        <v>41057</v>
      </c>
      <c r="D499">
        <v>41102</v>
      </c>
      <c r="E499" t="s">
        <v>1734</v>
      </c>
      <c r="F499" t="s">
        <v>1824</v>
      </c>
      <c r="G499" t="s">
        <v>4069</v>
      </c>
      <c r="H499" s="105" t="s">
        <v>507</v>
      </c>
      <c r="I499" s="105" t="s">
        <v>507</v>
      </c>
      <c r="J499" t="s">
        <v>4070</v>
      </c>
      <c r="K499" t="s">
        <v>4071</v>
      </c>
      <c r="L499" t="s">
        <v>4072</v>
      </c>
      <c r="M499" s="105" t="s">
        <v>507</v>
      </c>
      <c r="N499" s="105" t="s">
        <v>507</v>
      </c>
      <c r="O499" s="105" t="s">
        <v>507</v>
      </c>
      <c r="P499" s="104" t="s">
        <v>507</v>
      </c>
    </row>
    <row r="500" spans="1:16" ht="18" customHeight="1">
      <c r="A500">
        <v>3594</v>
      </c>
      <c r="B500">
        <v>3594</v>
      </c>
      <c r="C500" s="21">
        <v>41057</v>
      </c>
      <c r="D500">
        <v>41102</v>
      </c>
      <c r="E500" t="s">
        <v>1734</v>
      </c>
      <c r="F500" t="s">
        <v>1824</v>
      </c>
      <c r="G500" t="s">
        <v>4073</v>
      </c>
      <c r="H500" s="105" t="s">
        <v>507</v>
      </c>
      <c r="I500" s="105" t="s">
        <v>507</v>
      </c>
      <c r="J500" t="s">
        <v>4074</v>
      </c>
      <c r="K500" t="s">
        <v>4075</v>
      </c>
      <c r="L500" t="s">
        <v>4076</v>
      </c>
      <c r="M500" s="105" t="s">
        <v>507</v>
      </c>
      <c r="N500" s="105" t="s">
        <v>507</v>
      </c>
      <c r="O500" s="105" t="s">
        <v>507</v>
      </c>
      <c r="P500" s="104" t="s">
        <v>507</v>
      </c>
    </row>
    <row r="501" spans="1:16" ht="18" customHeight="1">
      <c r="A501">
        <v>3595</v>
      </c>
      <c r="B501">
        <v>3595</v>
      </c>
      <c r="C501" s="21">
        <v>41057</v>
      </c>
      <c r="D501">
        <v>41102</v>
      </c>
      <c r="E501" t="s">
        <v>1734</v>
      </c>
      <c r="F501" t="s">
        <v>1824</v>
      </c>
      <c r="G501" t="s">
        <v>4077</v>
      </c>
      <c r="H501" s="105" t="s">
        <v>507</v>
      </c>
      <c r="I501" s="105" t="s">
        <v>507</v>
      </c>
      <c r="J501" t="s">
        <v>4078</v>
      </c>
      <c r="K501" t="s">
        <v>4079</v>
      </c>
      <c r="L501" t="s">
        <v>4080</v>
      </c>
      <c r="M501" s="105" t="s">
        <v>507</v>
      </c>
      <c r="N501" s="105" t="s">
        <v>507</v>
      </c>
      <c r="O501" s="105" t="s">
        <v>507</v>
      </c>
      <c r="P501" s="104" t="s">
        <v>507</v>
      </c>
    </row>
    <row r="502" spans="1:16" ht="18" customHeight="1">
      <c r="A502">
        <v>3596</v>
      </c>
      <c r="B502">
        <v>3596</v>
      </c>
      <c r="C502" s="21">
        <v>41057</v>
      </c>
      <c r="D502">
        <v>41102</v>
      </c>
      <c r="E502" t="s">
        <v>1734</v>
      </c>
      <c r="F502" t="s">
        <v>1824</v>
      </c>
      <c r="G502" t="s">
        <v>4081</v>
      </c>
      <c r="H502" s="105" t="s">
        <v>507</v>
      </c>
      <c r="I502" s="105" t="s">
        <v>507</v>
      </c>
      <c r="J502" t="s">
        <v>4082</v>
      </c>
      <c r="K502" t="s">
        <v>4083</v>
      </c>
      <c r="L502" t="s">
        <v>4084</v>
      </c>
      <c r="M502" s="105" t="s">
        <v>507</v>
      </c>
      <c r="N502" s="105" t="s">
        <v>507</v>
      </c>
      <c r="O502" s="105" t="s">
        <v>507</v>
      </c>
      <c r="P502" s="104" t="s">
        <v>507</v>
      </c>
    </row>
    <row r="503" spans="1:16" ht="18" customHeight="1">
      <c r="A503">
        <v>3597</v>
      </c>
      <c r="B503">
        <v>3597</v>
      </c>
      <c r="C503" s="21">
        <v>41057</v>
      </c>
      <c r="D503">
        <v>41102</v>
      </c>
      <c r="E503" t="s">
        <v>1734</v>
      </c>
      <c r="F503" t="s">
        <v>1824</v>
      </c>
      <c r="G503" t="s">
        <v>4085</v>
      </c>
      <c r="H503" s="105" t="s">
        <v>507</v>
      </c>
      <c r="I503" s="105" t="s">
        <v>507</v>
      </c>
      <c r="J503" t="s">
        <v>4086</v>
      </c>
      <c r="K503" t="s">
        <v>4087</v>
      </c>
      <c r="L503" t="s">
        <v>4088</v>
      </c>
      <c r="M503" s="105" t="s">
        <v>507</v>
      </c>
      <c r="N503" s="105" t="s">
        <v>507</v>
      </c>
      <c r="O503" s="105" t="s">
        <v>507</v>
      </c>
      <c r="P503" s="104" t="s">
        <v>507</v>
      </c>
    </row>
    <row r="504" spans="1:16" ht="18" customHeight="1">
      <c r="A504">
        <v>3598</v>
      </c>
      <c r="B504">
        <v>3598</v>
      </c>
      <c r="C504" s="21">
        <v>41057</v>
      </c>
      <c r="D504">
        <v>41102</v>
      </c>
      <c r="E504" t="s">
        <v>1734</v>
      </c>
      <c r="F504" t="s">
        <v>1824</v>
      </c>
      <c r="G504" t="s">
        <v>4089</v>
      </c>
      <c r="H504" s="105" t="s">
        <v>507</v>
      </c>
      <c r="I504" s="105" t="s">
        <v>507</v>
      </c>
      <c r="J504" t="s">
        <v>4090</v>
      </c>
      <c r="K504" t="s">
        <v>4091</v>
      </c>
      <c r="L504" t="s">
        <v>4092</v>
      </c>
      <c r="M504" s="105" t="s">
        <v>507</v>
      </c>
      <c r="N504" s="105" t="s">
        <v>507</v>
      </c>
      <c r="O504" s="105" t="s">
        <v>507</v>
      </c>
      <c r="P504" s="104" t="s">
        <v>507</v>
      </c>
    </row>
    <row r="505" spans="1:16" ht="18" customHeight="1">
      <c r="A505">
        <v>3599</v>
      </c>
      <c r="B505">
        <v>3599</v>
      </c>
      <c r="C505" s="21">
        <v>41057</v>
      </c>
      <c r="D505">
        <v>41102</v>
      </c>
      <c r="E505" t="s">
        <v>1734</v>
      </c>
      <c r="F505" t="s">
        <v>1824</v>
      </c>
      <c r="G505" t="s">
        <v>4093</v>
      </c>
      <c r="H505" s="105" t="s">
        <v>507</v>
      </c>
      <c r="I505" s="105" t="s">
        <v>507</v>
      </c>
      <c r="J505" t="s">
        <v>4094</v>
      </c>
      <c r="K505" t="s">
        <v>4095</v>
      </c>
      <c r="L505" t="s">
        <v>4096</v>
      </c>
      <c r="M505" s="105" t="s">
        <v>507</v>
      </c>
      <c r="N505" s="105" t="s">
        <v>507</v>
      </c>
      <c r="O505" s="105" t="s">
        <v>507</v>
      </c>
      <c r="P505" s="104" t="s">
        <v>507</v>
      </c>
    </row>
    <row r="506" spans="1:16" ht="18" customHeight="1">
      <c r="A506">
        <v>3600</v>
      </c>
      <c r="B506">
        <v>3600</v>
      </c>
      <c r="C506" s="21">
        <v>41057</v>
      </c>
      <c r="D506">
        <v>41102</v>
      </c>
      <c r="E506" t="s">
        <v>1734</v>
      </c>
      <c r="F506" t="s">
        <v>1824</v>
      </c>
      <c r="G506" t="s">
        <v>4097</v>
      </c>
      <c r="H506" s="105" t="s">
        <v>507</v>
      </c>
      <c r="I506" s="105" t="s">
        <v>507</v>
      </c>
      <c r="J506" t="s">
        <v>4098</v>
      </c>
      <c r="K506" t="s">
        <v>4099</v>
      </c>
      <c r="L506" t="s">
        <v>4100</v>
      </c>
      <c r="M506" s="105" t="s">
        <v>507</v>
      </c>
      <c r="N506" s="105" t="s">
        <v>507</v>
      </c>
      <c r="O506" s="105" t="s">
        <v>507</v>
      </c>
      <c r="P506" s="104" t="s">
        <v>507</v>
      </c>
    </row>
    <row r="507" spans="1:16" ht="18" customHeight="1">
      <c r="A507">
        <v>3601</v>
      </c>
      <c r="B507">
        <v>3601</v>
      </c>
      <c r="C507" s="21">
        <v>41057</v>
      </c>
      <c r="D507">
        <v>41102</v>
      </c>
      <c r="E507" t="s">
        <v>1734</v>
      </c>
      <c r="F507" t="s">
        <v>1824</v>
      </c>
      <c r="G507" t="s">
        <v>4101</v>
      </c>
      <c r="H507" s="105" t="s">
        <v>507</v>
      </c>
      <c r="I507" s="105" t="s">
        <v>507</v>
      </c>
      <c r="J507" t="s">
        <v>4102</v>
      </c>
      <c r="K507" t="s">
        <v>4103</v>
      </c>
      <c r="L507" t="s">
        <v>4104</v>
      </c>
      <c r="M507" s="105" t="s">
        <v>507</v>
      </c>
      <c r="N507" s="105" t="s">
        <v>507</v>
      </c>
      <c r="O507" s="105" t="s">
        <v>507</v>
      </c>
      <c r="P507" s="104" t="s">
        <v>507</v>
      </c>
    </row>
    <row r="508" spans="1:16" ht="18" customHeight="1">
      <c r="A508">
        <v>3602</v>
      </c>
      <c r="B508">
        <v>3602</v>
      </c>
      <c r="C508" s="21">
        <v>41057</v>
      </c>
      <c r="D508">
        <v>41102</v>
      </c>
      <c r="E508" t="s">
        <v>1734</v>
      </c>
      <c r="F508" t="s">
        <v>1824</v>
      </c>
      <c r="G508" t="s">
        <v>4105</v>
      </c>
      <c r="H508" s="105" t="s">
        <v>507</v>
      </c>
      <c r="I508" s="105" t="s">
        <v>507</v>
      </c>
      <c r="J508" t="s">
        <v>4106</v>
      </c>
      <c r="K508" t="s">
        <v>4107</v>
      </c>
      <c r="L508" t="s">
        <v>4108</v>
      </c>
      <c r="M508" s="105" t="s">
        <v>507</v>
      </c>
      <c r="N508" s="105" t="s">
        <v>507</v>
      </c>
      <c r="O508" s="105" t="s">
        <v>507</v>
      </c>
      <c r="P508" s="104" t="s">
        <v>507</v>
      </c>
    </row>
    <row r="509" spans="1:16" ht="18" customHeight="1">
      <c r="A509">
        <v>3603</v>
      </c>
      <c r="B509">
        <v>3603</v>
      </c>
      <c r="C509" s="21">
        <v>41057</v>
      </c>
      <c r="D509">
        <v>41102</v>
      </c>
      <c r="E509" t="s">
        <v>1734</v>
      </c>
      <c r="F509" t="s">
        <v>1824</v>
      </c>
      <c r="G509" t="s">
        <v>4109</v>
      </c>
      <c r="H509" s="105" t="s">
        <v>507</v>
      </c>
      <c r="I509" s="105" t="s">
        <v>507</v>
      </c>
      <c r="J509" t="s">
        <v>4110</v>
      </c>
      <c r="K509" t="s">
        <v>4111</v>
      </c>
      <c r="L509" t="s">
        <v>4112</v>
      </c>
      <c r="M509" s="105" t="s">
        <v>507</v>
      </c>
      <c r="N509" s="105" t="s">
        <v>507</v>
      </c>
      <c r="O509" s="105" t="s">
        <v>507</v>
      </c>
      <c r="P509" s="104" t="s">
        <v>507</v>
      </c>
    </row>
    <row r="510" spans="1:16" ht="18" customHeight="1">
      <c r="A510">
        <v>3604</v>
      </c>
      <c r="B510">
        <v>3604</v>
      </c>
      <c r="C510" s="21">
        <v>41057</v>
      </c>
      <c r="D510">
        <v>41102</v>
      </c>
      <c r="E510" t="s">
        <v>1734</v>
      </c>
      <c r="F510" t="s">
        <v>1824</v>
      </c>
      <c r="G510" t="s">
        <v>4113</v>
      </c>
      <c r="H510" s="105" t="s">
        <v>507</v>
      </c>
      <c r="I510" s="105" t="s">
        <v>507</v>
      </c>
      <c r="J510" t="s">
        <v>4114</v>
      </c>
      <c r="K510" t="s">
        <v>4115</v>
      </c>
      <c r="L510" t="s">
        <v>4116</v>
      </c>
      <c r="M510" s="105" t="s">
        <v>507</v>
      </c>
      <c r="N510" s="105" t="s">
        <v>507</v>
      </c>
      <c r="O510" s="105" t="s">
        <v>507</v>
      </c>
      <c r="P510" s="104" t="s">
        <v>507</v>
      </c>
    </row>
    <row r="511" spans="1:16" ht="18" customHeight="1">
      <c r="A511">
        <v>3581</v>
      </c>
      <c r="B511">
        <v>3581</v>
      </c>
      <c r="C511" s="21">
        <v>41057</v>
      </c>
      <c r="D511">
        <v>41102</v>
      </c>
      <c r="E511" t="s">
        <v>1734</v>
      </c>
      <c r="F511" t="s">
        <v>1824</v>
      </c>
      <c r="G511" t="s">
        <v>4117</v>
      </c>
      <c r="H511" s="105" t="s">
        <v>507</v>
      </c>
      <c r="I511" s="105" t="s">
        <v>507</v>
      </c>
      <c r="J511" t="s">
        <v>4118</v>
      </c>
      <c r="K511" t="s">
        <v>4119</v>
      </c>
      <c r="L511" t="s">
        <v>4120</v>
      </c>
      <c r="M511" s="105" t="s">
        <v>507</v>
      </c>
      <c r="N511" s="105" t="s">
        <v>507</v>
      </c>
      <c r="O511" s="105" t="s">
        <v>507</v>
      </c>
      <c r="P511" s="104" t="s">
        <v>507</v>
      </c>
    </row>
    <row r="512" spans="1:16" ht="18" customHeight="1">
      <c r="A512">
        <v>3583</v>
      </c>
      <c r="B512">
        <v>3583</v>
      </c>
      <c r="C512" s="21">
        <v>41057</v>
      </c>
      <c r="D512">
        <v>41102</v>
      </c>
      <c r="E512" t="s">
        <v>1734</v>
      </c>
      <c r="F512" t="s">
        <v>1824</v>
      </c>
      <c r="G512" t="s">
        <v>4121</v>
      </c>
      <c r="H512" s="105" t="s">
        <v>507</v>
      </c>
      <c r="I512" s="105" t="s">
        <v>507</v>
      </c>
      <c r="J512" t="s">
        <v>4122</v>
      </c>
      <c r="K512" t="s">
        <v>4123</v>
      </c>
      <c r="L512" t="s">
        <v>4124</v>
      </c>
      <c r="M512" s="105" t="s">
        <v>507</v>
      </c>
      <c r="N512" s="105" t="s">
        <v>507</v>
      </c>
      <c r="O512" s="105" t="s">
        <v>507</v>
      </c>
      <c r="P512" s="104" t="s">
        <v>507</v>
      </c>
    </row>
    <row r="513" spans="1:16" ht="18" customHeight="1">
      <c r="A513">
        <v>3584</v>
      </c>
      <c r="B513">
        <v>3584</v>
      </c>
      <c r="C513" s="21">
        <v>41057</v>
      </c>
      <c r="D513">
        <v>41102</v>
      </c>
      <c r="E513" t="s">
        <v>1734</v>
      </c>
      <c r="F513" t="s">
        <v>1824</v>
      </c>
      <c r="G513" t="s">
        <v>4125</v>
      </c>
      <c r="H513" s="105" t="s">
        <v>507</v>
      </c>
      <c r="I513" s="105" t="s">
        <v>507</v>
      </c>
      <c r="J513" t="s">
        <v>4126</v>
      </c>
      <c r="K513" t="s">
        <v>4127</v>
      </c>
      <c r="L513" t="s">
        <v>4128</v>
      </c>
      <c r="M513" s="105" t="s">
        <v>507</v>
      </c>
      <c r="N513" s="105" t="s">
        <v>507</v>
      </c>
      <c r="O513" s="105" t="s">
        <v>507</v>
      </c>
      <c r="P513" s="104" t="s">
        <v>507</v>
      </c>
    </row>
    <row r="514" spans="1:16" ht="18" customHeight="1">
      <c r="A514">
        <v>3585</v>
      </c>
      <c r="B514">
        <v>3585</v>
      </c>
      <c r="C514" s="21">
        <v>41057</v>
      </c>
      <c r="D514">
        <v>41102</v>
      </c>
      <c r="E514" t="s">
        <v>1734</v>
      </c>
      <c r="F514" t="s">
        <v>1824</v>
      </c>
      <c r="G514" t="s">
        <v>4129</v>
      </c>
      <c r="H514" s="105" t="s">
        <v>507</v>
      </c>
      <c r="I514" s="105" t="s">
        <v>507</v>
      </c>
      <c r="J514" t="s">
        <v>4130</v>
      </c>
      <c r="K514" t="s">
        <v>4131</v>
      </c>
      <c r="L514" t="s">
        <v>4132</v>
      </c>
      <c r="M514" s="105" t="s">
        <v>507</v>
      </c>
      <c r="N514" s="105" t="s">
        <v>507</v>
      </c>
      <c r="O514" s="105" t="s">
        <v>507</v>
      </c>
      <c r="P514" s="104" t="s">
        <v>507</v>
      </c>
    </row>
    <row r="515" spans="1:16" ht="18" customHeight="1">
      <c r="A515">
        <v>3586</v>
      </c>
      <c r="B515">
        <v>3586</v>
      </c>
      <c r="C515" s="21">
        <v>41057</v>
      </c>
      <c r="D515">
        <v>41102</v>
      </c>
      <c r="E515" t="s">
        <v>1734</v>
      </c>
      <c r="F515" t="s">
        <v>1824</v>
      </c>
      <c r="G515" t="s">
        <v>4133</v>
      </c>
      <c r="H515" s="105" t="s">
        <v>507</v>
      </c>
      <c r="I515" s="105" t="s">
        <v>507</v>
      </c>
      <c r="J515" t="s">
        <v>4134</v>
      </c>
      <c r="K515" t="s">
        <v>4135</v>
      </c>
      <c r="L515" t="s">
        <v>4136</v>
      </c>
      <c r="M515" s="105" t="s">
        <v>507</v>
      </c>
      <c r="N515" s="105" t="s">
        <v>507</v>
      </c>
      <c r="O515" s="105" t="s">
        <v>507</v>
      </c>
      <c r="P515" s="104" t="s">
        <v>507</v>
      </c>
    </row>
    <row r="516" spans="1:16" ht="18" customHeight="1">
      <c r="A516">
        <v>592</v>
      </c>
      <c r="B516">
        <v>3592</v>
      </c>
      <c r="C516" s="21">
        <v>41058</v>
      </c>
      <c r="D516">
        <v>41103</v>
      </c>
      <c r="E516" t="s">
        <v>1734</v>
      </c>
      <c r="F516" t="s">
        <v>1824</v>
      </c>
      <c r="G516" t="s">
        <v>4137</v>
      </c>
      <c r="H516" s="105" t="s">
        <v>507</v>
      </c>
      <c r="I516" s="105" t="s">
        <v>507</v>
      </c>
      <c r="J516" t="s">
        <v>4138</v>
      </c>
      <c r="K516" t="s">
        <v>4139</v>
      </c>
      <c r="L516" t="s">
        <v>4140</v>
      </c>
      <c r="M516" s="105" t="s">
        <v>507</v>
      </c>
      <c r="N516" s="105" t="s">
        <v>507</v>
      </c>
      <c r="O516" s="105" t="s">
        <v>507</v>
      </c>
      <c r="P516" s="104" t="s">
        <v>507</v>
      </c>
    </row>
    <row r="517" spans="1:16" ht="18" customHeight="1">
      <c r="A517">
        <v>3591</v>
      </c>
      <c r="B517">
        <v>3591</v>
      </c>
      <c r="C517" s="21">
        <v>41058</v>
      </c>
      <c r="D517">
        <v>41103</v>
      </c>
      <c r="E517" t="s">
        <v>1734</v>
      </c>
      <c r="F517" t="s">
        <v>1824</v>
      </c>
      <c r="G517" t="s">
        <v>4141</v>
      </c>
      <c r="H517" s="105" t="s">
        <v>507</v>
      </c>
      <c r="I517" s="105" t="s">
        <v>507</v>
      </c>
      <c r="J517" t="s">
        <v>4142</v>
      </c>
      <c r="K517" t="s">
        <v>4143</v>
      </c>
      <c r="L517" t="s">
        <v>4144</v>
      </c>
      <c r="M517" s="105" t="s">
        <v>507</v>
      </c>
      <c r="N517" s="105" t="s">
        <v>507</v>
      </c>
      <c r="O517" s="105" t="s">
        <v>507</v>
      </c>
      <c r="P517" s="104" t="s">
        <v>507</v>
      </c>
    </row>
    <row r="518" spans="1:16" ht="18" customHeight="1">
      <c r="A518">
        <v>3589</v>
      </c>
      <c r="B518">
        <v>3589</v>
      </c>
      <c r="C518" s="21">
        <v>41058</v>
      </c>
      <c r="D518">
        <v>41103</v>
      </c>
      <c r="E518" t="s">
        <v>1734</v>
      </c>
      <c r="F518" t="s">
        <v>1824</v>
      </c>
      <c r="G518" t="s">
        <v>4145</v>
      </c>
      <c r="H518" s="105" t="s">
        <v>507</v>
      </c>
      <c r="I518" s="105" t="s">
        <v>507</v>
      </c>
      <c r="J518" t="s">
        <v>4146</v>
      </c>
      <c r="K518" t="s">
        <v>4147</v>
      </c>
      <c r="L518" t="s">
        <v>4148</v>
      </c>
      <c r="M518" s="105" t="s">
        <v>507</v>
      </c>
      <c r="N518" s="105" t="s">
        <v>507</v>
      </c>
      <c r="O518" s="105" t="s">
        <v>507</v>
      </c>
      <c r="P518" s="104" t="s">
        <v>507</v>
      </c>
    </row>
    <row r="519" spans="1:16" ht="18" customHeight="1">
      <c r="A519">
        <v>3588</v>
      </c>
      <c r="B519">
        <v>3588</v>
      </c>
      <c r="C519" s="21">
        <v>41058</v>
      </c>
      <c r="D519">
        <v>41103</v>
      </c>
      <c r="E519" t="s">
        <v>1734</v>
      </c>
      <c r="F519" t="s">
        <v>1824</v>
      </c>
      <c r="G519" t="s">
        <v>4149</v>
      </c>
      <c r="H519" s="105" t="s">
        <v>507</v>
      </c>
      <c r="I519" s="105" t="s">
        <v>507</v>
      </c>
      <c r="J519" t="s">
        <v>4150</v>
      </c>
      <c r="K519" t="s">
        <v>4151</v>
      </c>
      <c r="L519" t="s">
        <v>4152</v>
      </c>
      <c r="M519" s="105" t="s">
        <v>507</v>
      </c>
      <c r="N519" s="105" t="s">
        <v>507</v>
      </c>
      <c r="O519" s="105" t="s">
        <v>507</v>
      </c>
      <c r="P519" s="104" t="s">
        <v>507</v>
      </c>
    </row>
    <row r="520" spans="1:16" ht="18" customHeight="1">
      <c r="A520">
        <v>3611</v>
      </c>
      <c r="B520">
        <v>3611</v>
      </c>
      <c r="C520" s="21">
        <v>41057</v>
      </c>
      <c r="D520">
        <v>41102</v>
      </c>
      <c r="E520" t="s">
        <v>1734</v>
      </c>
      <c r="F520" t="s">
        <v>1824</v>
      </c>
      <c r="G520" t="s">
        <v>4005</v>
      </c>
      <c r="H520" s="105" t="s">
        <v>507</v>
      </c>
      <c r="I520" s="105" t="s">
        <v>507</v>
      </c>
      <c r="J520" t="s">
        <v>4153</v>
      </c>
      <c r="K520" t="s">
        <v>4154</v>
      </c>
      <c r="L520" t="s">
        <v>4155</v>
      </c>
      <c r="M520" s="105" t="s">
        <v>507</v>
      </c>
      <c r="N520" s="105" t="s">
        <v>507</v>
      </c>
      <c r="O520" s="105" t="s">
        <v>507</v>
      </c>
      <c r="P520" s="104" t="s">
        <v>507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3080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3081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3233</v>
      </c>
      <c r="G5" t="s">
        <v>501</v>
      </c>
      <c r="H5" t="s">
        <v>3082</v>
      </c>
      <c r="I5">
        <v>4033</v>
      </c>
      <c r="J5" t="s">
        <v>3233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3081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3081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3081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3081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3081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3081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3081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105" t="s">
        <v>3340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105" t="s">
        <v>3340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105" t="s">
        <v>3340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105" t="s">
        <v>3340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105" t="s">
        <v>3340</v>
      </c>
      <c r="I21">
        <v>4033</v>
      </c>
      <c r="J21" t="s">
        <v>695</v>
      </c>
    </row>
    <row r="22" spans="1:10">
      <c r="A22" t="s">
        <v>2452</v>
      </c>
      <c r="B22" t="s">
        <v>2534</v>
      </c>
      <c r="C22" t="s">
        <v>2505</v>
      </c>
      <c r="D22" t="s">
        <v>1399</v>
      </c>
      <c r="E22">
        <v>41015</v>
      </c>
      <c r="F22" t="s">
        <v>501</v>
      </c>
      <c r="G22" t="s">
        <v>501</v>
      </c>
      <c r="H22" t="s">
        <v>2417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1359</v>
      </c>
      <c r="B26" t="s">
        <v>2326</v>
      </c>
      <c r="C26" t="s">
        <v>2327</v>
      </c>
      <c r="D26" t="s">
        <v>1399</v>
      </c>
      <c r="E26">
        <v>40983</v>
      </c>
      <c r="F26" t="s">
        <v>501</v>
      </c>
      <c r="G26" t="s">
        <v>501</v>
      </c>
      <c r="H26" t="s">
        <v>2328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3081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2328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105" t="s">
        <v>3340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105" t="s">
        <v>3340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3083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2368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2328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105" t="s">
        <v>3340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3081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3084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3085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105" t="s">
        <v>3340</v>
      </c>
      <c r="I48">
        <v>4033</v>
      </c>
      <c r="J48" t="s">
        <v>695</v>
      </c>
    </row>
    <row r="49" spans="1:10">
      <c r="A49" t="s">
        <v>2448</v>
      </c>
      <c r="B49" t="s">
        <v>2461</v>
      </c>
      <c r="C49" t="s">
        <v>2599</v>
      </c>
      <c r="D49" t="s">
        <v>991</v>
      </c>
      <c r="E49">
        <v>41009</v>
      </c>
      <c r="F49" t="s">
        <v>501</v>
      </c>
      <c r="G49" t="s">
        <v>501</v>
      </c>
      <c r="H49" t="s">
        <v>3086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76" t="s">
        <v>3081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3081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2588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2636</v>
      </c>
      <c r="B63" t="s">
        <v>2851</v>
      </c>
      <c r="C63" t="s">
        <v>3087</v>
      </c>
      <c r="D63" t="s">
        <v>997</v>
      </c>
      <c r="E63">
        <v>41022</v>
      </c>
      <c r="F63" t="s">
        <v>501</v>
      </c>
      <c r="G63" t="s">
        <v>501</v>
      </c>
      <c r="H63" t="s">
        <v>3086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3081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3083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3084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3083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3081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3081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3233</v>
      </c>
      <c r="G88" t="s">
        <v>501</v>
      </c>
      <c r="H88" t="s">
        <v>3082</v>
      </c>
      <c r="I88">
        <v>4033</v>
      </c>
      <c r="J88" t="s">
        <v>3233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3233</v>
      </c>
      <c r="G89" t="s">
        <v>501</v>
      </c>
      <c r="H89" s="76" t="s">
        <v>3082</v>
      </c>
      <c r="I89">
        <v>4033</v>
      </c>
      <c r="J89" t="s">
        <v>3233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105" t="s">
        <v>3340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3085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2373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2417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105" t="s">
        <v>3340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105" t="s">
        <v>3340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2418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2418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105" t="s">
        <v>3340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105" t="s">
        <v>3340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105" t="s">
        <v>3340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105" t="s">
        <v>3340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105" t="s">
        <v>3340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105" t="s">
        <v>3340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105" t="s">
        <v>3340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105" t="s">
        <v>3340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2545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105" t="s">
        <v>3340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105" t="s">
        <v>3340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105" t="s">
        <v>3340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105" t="s">
        <v>3340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105" t="s">
        <v>3340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105" t="s">
        <v>3340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105" t="s">
        <v>3340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105" t="s">
        <v>3340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2419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105" t="s">
        <v>3340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105" t="s">
        <v>3340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105" t="s">
        <v>3340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105" t="s">
        <v>3340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105" t="s">
        <v>3340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105" t="s">
        <v>3340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105" t="s">
        <v>3340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105" t="s">
        <v>3340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105" t="s">
        <v>3340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105" t="s">
        <v>3340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105" t="s">
        <v>3340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2325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2371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2393</v>
      </c>
      <c r="B163" t="s">
        <v>2213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105" t="s">
        <v>3340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105" t="s">
        <v>3340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105" t="s">
        <v>3340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105" t="s">
        <v>3340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2329</v>
      </c>
      <c r="C171" t="s">
        <v>2128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2330</v>
      </c>
      <c r="D172" t="s">
        <v>2331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2332</v>
      </c>
      <c r="C173" t="s">
        <v>2333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2334</v>
      </c>
      <c r="D175" s="105" t="s">
        <v>3340</v>
      </c>
      <c r="E175" s="76" t="s">
        <v>507</v>
      </c>
      <c r="F175" t="s">
        <v>695</v>
      </c>
      <c r="G175" t="s">
        <v>684</v>
      </c>
      <c r="H175" s="105" t="s">
        <v>3340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2335</v>
      </c>
      <c r="D176" s="105" t="s">
        <v>3340</v>
      </c>
      <c r="E176" s="76" t="s">
        <v>507</v>
      </c>
      <c r="F176" t="s">
        <v>695</v>
      </c>
      <c r="G176" t="s">
        <v>684</v>
      </c>
      <c r="H176" s="105" t="s">
        <v>3340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2336</v>
      </c>
      <c r="D177" s="105" t="s">
        <v>3340</v>
      </c>
      <c r="E177" s="76" t="s">
        <v>507</v>
      </c>
      <c r="F177" t="s">
        <v>695</v>
      </c>
      <c r="G177" t="s">
        <v>684</v>
      </c>
      <c r="H177" s="105" t="s">
        <v>3340</v>
      </c>
      <c r="I177">
        <v>4033</v>
      </c>
      <c r="J177" t="s">
        <v>695</v>
      </c>
    </row>
    <row r="178" spans="1:10">
      <c r="A178" t="s">
        <v>2367</v>
      </c>
      <c r="B178" t="s">
        <v>1129</v>
      </c>
      <c r="C178" t="s">
        <v>1131</v>
      </c>
      <c r="D178" s="76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2337</v>
      </c>
      <c r="D179" t="s">
        <v>991</v>
      </c>
      <c r="E179" s="76" t="s">
        <v>507</v>
      </c>
      <c r="F179" t="s">
        <v>695</v>
      </c>
      <c r="G179" t="s">
        <v>684</v>
      </c>
      <c r="H179" s="105" t="s">
        <v>3340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105" t="s">
        <v>3340</v>
      </c>
      <c r="E180" s="76" t="s">
        <v>507</v>
      </c>
      <c r="F180" t="s">
        <v>695</v>
      </c>
      <c r="G180" t="s">
        <v>684</v>
      </c>
      <c r="H180" s="105" t="s">
        <v>3340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76" t="s">
        <v>507</v>
      </c>
      <c r="F181" t="s">
        <v>695</v>
      </c>
      <c r="G181" t="s">
        <v>684</v>
      </c>
      <c r="H181" s="105" t="s">
        <v>3340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76" t="s">
        <v>507</v>
      </c>
      <c r="F182" t="s">
        <v>695</v>
      </c>
      <c r="G182" t="s">
        <v>684</v>
      </c>
      <c r="H182" s="105" t="s">
        <v>3340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2338</v>
      </c>
      <c r="D183" t="s">
        <v>988</v>
      </c>
      <c r="E183" s="76" t="s">
        <v>507</v>
      </c>
      <c r="F183" t="s">
        <v>695</v>
      </c>
      <c r="G183" t="s">
        <v>684</v>
      </c>
      <c r="H183" s="105" t="s">
        <v>3340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2339</v>
      </c>
      <c r="D184" t="s">
        <v>991</v>
      </c>
      <c r="E184" s="76" t="s">
        <v>507</v>
      </c>
      <c r="F184" t="s">
        <v>695</v>
      </c>
      <c r="G184" t="s">
        <v>684</v>
      </c>
      <c r="H184" s="105" t="s">
        <v>3340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2340</v>
      </c>
      <c r="D185" t="s">
        <v>1402</v>
      </c>
      <c r="E185" s="76" t="s">
        <v>507</v>
      </c>
      <c r="F185" t="s">
        <v>695</v>
      </c>
      <c r="G185" t="s">
        <v>684</v>
      </c>
      <c r="H185" s="105" t="s">
        <v>3340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2341</v>
      </c>
      <c r="D186" t="s">
        <v>981</v>
      </c>
      <c r="E186" s="76" t="s">
        <v>507</v>
      </c>
      <c r="F186" t="s">
        <v>695</v>
      </c>
      <c r="G186" t="s">
        <v>684</v>
      </c>
      <c r="H186" s="105" t="s">
        <v>3340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2342</v>
      </c>
      <c r="D187" t="s">
        <v>979</v>
      </c>
      <c r="E187" s="76" t="s">
        <v>507</v>
      </c>
      <c r="F187" t="s">
        <v>695</v>
      </c>
      <c r="G187" t="s">
        <v>684</v>
      </c>
      <c r="H187" s="105" t="s">
        <v>3340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2284</v>
      </c>
      <c r="D188" t="s">
        <v>997</v>
      </c>
      <c r="E188" s="76" t="s">
        <v>507</v>
      </c>
      <c r="F188" t="s">
        <v>695</v>
      </c>
      <c r="G188" t="s">
        <v>684</v>
      </c>
      <c r="H188" s="105" t="s">
        <v>3340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2343</v>
      </c>
      <c r="D189" t="s">
        <v>981</v>
      </c>
      <c r="E189" s="76" t="s">
        <v>507</v>
      </c>
      <c r="F189" t="s">
        <v>695</v>
      </c>
      <c r="G189" t="s">
        <v>684</v>
      </c>
      <c r="H189" s="105" t="s">
        <v>3340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2242</v>
      </c>
      <c r="D190" t="s">
        <v>981</v>
      </c>
      <c r="E190" s="76" t="s">
        <v>507</v>
      </c>
      <c r="F190" t="s">
        <v>695</v>
      </c>
      <c r="G190" t="s">
        <v>684</v>
      </c>
      <c r="H190" s="105" t="s">
        <v>3340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2257</v>
      </c>
      <c r="D191" t="s">
        <v>2344</v>
      </c>
      <c r="E191" s="76" t="s">
        <v>507</v>
      </c>
      <c r="F191" t="s">
        <v>695</v>
      </c>
      <c r="G191" t="s">
        <v>684</v>
      </c>
      <c r="H191" s="105" t="s">
        <v>3340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2218</v>
      </c>
      <c r="D192" t="s">
        <v>1402</v>
      </c>
      <c r="E192" s="76" t="s">
        <v>507</v>
      </c>
      <c r="F192" t="s">
        <v>695</v>
      </c>
      <c r="G192" t="s">
        <v>684</v>
      </c>
      <c r="H192" s="105" t="s">
        <v>3340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2345</v>
      </c>
      <c r="D193" t="s">
        <v>2344</v>
      </c>
      <c r="E193" s="76" t="s">
        <v>507</v>
      </c>
      <c r="F193" t="s">
        <v>695</v>
      </c>
      <c r="G193" t="s">
        <v>684</v>
      </c>
      <c r="H193" s="105" t="s">
        <v>3340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2272</v>
      </c>
      <c r="D194" t="s">
        <v>988</v>
      </c>
      <c r="E194" s="76" t="s">
        <v>507</v>
      </c>
      <c r="F194" t="s">
        <v>695</v>
      </c>
      <c r="G194" t="s">
        <v>684</v>
      </c>
      <c r="H194" s="105" t="s">
        <v>3340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2346</v>
      </c>
      <c r="D195" t="s">
        <v>2347</v>
      </c>
      <c r="E195" s="76">
        <v>41001</v>
      </c>
      <c r="F195" t="s">
        <v>501</v>
      </c>
      <c r="G195" t="s">
        <v>501</v>
      </c>
      <c r="H195" s="76" t="s">
        <v>3088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2348</v>
      </c>
      <c r="D196" t="s">
        <v>782</v>
      </c>
      <c r="E196" s="76" t="s">
        <v>507</v>
      </c>
      <c r="F196" t="s">
        <v>695</v>
      </c>
      <c r="G196" t="s">
        <v>684</v>
      </c>
      <c r="H196" s="105" t="s">
        <v>3340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2246</v>
      </c>
      <c r="D197" t="s">
        <v>2349</v>
      </c>
      <c r="E197" s="76" t="s">
        <v>507</v>
      </c>
      <c r="F197" t="s">
        <v>695</v>
      </c>
      <c r="G197" t="s">
        <v>684</v>
      </c>
      <c r="H197" s="105" t="s">
        <v>3340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2350</v>
      </c>
      <c r="D198" t="s">
        <v>788</v>
      </c>
      <c r="E198" s="76" t="s">
        <v>507</v>
      </c>
      <c r="F198" t="s">
        <v>695</v>
      </c>
      <c r="G198" t="s">
        <v>684</v>
      </c>
      <c r="H198" s="105" t="s">
        <v>3340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2351</v>
      </c>
      <c r="D199" t="s">
        <v>991</v>
      </c>
      <c r="E199" s="76" t="s">
        <v>507</v>
      </c>
      <c r="F199" t="s">
        <v>695</v>
      </c>
      <c r="G199" t="s">
        <v>684</v>
      </c>
      <c r="H199" s="105" t="s">
        <v>3340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2352</v>
      </c>
      <c r="D200" t="s">
        <v>1402</v>
      </c>
      <c r="E200" s="76" t="s">
        <v>507</v>
      </c>
      <c r="F200" t="s">
        <v>695</v>
      </c>
      <c r="G200" t="s">
        <v>684</v>
      </c>
      <c r="H200" s="105" t="s">
        <v>3340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2261</v>
      </c>
      <c r="D201" t="s">
        <v>997</v>
      </c>
      <c r="E201">
        <v>40990</v>
      </c>
      <c r="F201" t="s">
        <v>501</v>
      </c>
      <c r="G201" t="s">
        <v>501</v>
      </c>
      <c r="H201" t="s">
        <v>2420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2421</v>
      </c>
      <c r="D202" t="s">
        <v>164</v>
      </c>
      <c r="E202" s="76" t="s">
        <v>507</v>
      </c>
      <c r="F202" t="s">
        <v>695</v>
      </c>
      <c r="G202" t="s">
        <v>684</v>
      </c>
      <c r="H202" s="105" t="s">
        <v>3340</v>
      </c>
      <c r="I202">
        <v>4035</v>
      </c>
      <c r="J202" t="s">
        <v>695</v>
      </c>
    </row>
    <row r="203" spans="1:10">
      <c r="A203" t="s">
        <v>2369</v>
      </c>
      <c r="B203" t="s">
        <v>2274</v>
      </c>
      <c r="C203" t="s">
        <v>2422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2423</v>
      </c>
      <c r="D204" t="s">
        <v>1441</v>
      </c>
      <c r="E204" s="76" t="s">
        <v>507</v>
      </c>
      <c r="F204" t="s">
        <v>695</v>
      </c>
      <c r="G204" t="s">
        <v>684</v>
      </c>
      <c r="H204" s="105" t="s">
        <v>3340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2424</v>
      </c>
      <c r="D205" t="s">
        <v>1396</v>
      </c>
      <c r="E205" s="76" t="s">
        <v>507</v>
      </c>
      <c r="F205" t="s">
        <v>695</v>
      </c>
      <c r="G205" t="s">
        <v>684</v>
      </c>
      <c r="H205" s="105" t="s">
        <v>3340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2425</v>
      </c>
      <c r="D206" t="s">
        <v>1396</v>
      </c>
      <c r="E206" s="76" t="s">
        <v>507</v>
      </c>
      <c r="F206" t="s">
        <v>695</v>
      </c>
      <c r="G206" t="s">
        <v>684</v>
      </c>
      <c r="H206" s="105" t="s">
        <v>3340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2196</v>
      </c>
      <c r="D207" t="s">
        <v>1400</v>
      </c>
      <c r="E207" s="76" t="s">
        <v>507</v>
      </c>
      <c r="F207" t="s">
        <v>695</v>
      </c>
      <c r="G207" t="s">
        <v>684</v>
      </c>
      <c r="H207" s="105" t="s">
        <v>3340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2426</v>
      </c>
      <c r="D208" t="s">
        <v>997</v>
      </c>
      <c r="E208" s="76" t="s">
        <v>507</v>
      </c>
      <c r="F208" t="s">
        <v>695</v>
      </c>
      <c r="G208" t="s">
        <v>684</v>
      </c>
      <c r="H208" s="105" t="s">
        <v>3340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2427</v>
      </c>
      <c r="D209" t="s">
        <v>1396</v>
      </c>
      <c r="E209" s="76" t="s">
        <v>507</v>
      </c>
      <c r="F209" t="s">
        <v>695</v>
      </c>
      <c r="G209" t="s">
        <v>684</v>
      </c>
      <c r="H209" s="105" t="s">
        <v>3340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2428</v>
      </c>
      <c r="D210" t="s">
        <v>1396</v>
      </c>
      <c r="E210" s="76" t="s">
        <v>507</v>
      </c>
      <c r="F210" t="s">
        <v>695</v>
      </c>
      <c r="G210" t="s">
        <v>684</v>
      </c>
      <c r="H210" s="105" t="s">
        <v>3340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2289</v>
      </c>
      <c r="D211" t="s">
        <v>1400</v>
      </c>
      <c r="E211" s="76" t="s">
        <v>507</v>
      </c>
      <c r="F211" t="s">
        <v>695</v>
      </c>
      <c r="G211" t="s">
        <v>684</v>
      </c>
      <c r="H211" s="105" t="s">
        <v>3340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76" t="s">
        <v>2589</v>
      </c>
      <c r="D212" s="76" t="s">
        <v>991</v>
      </c>
      <c r="E212" s="76" t="s">
        <v>507</v>
      </c>
      <c r="F212" t="s">
        <v>695</v>
      </c>
      <c r="G212" t="s">
        <v>684</v>
      </c>
      <c r="H212" s="105" t="s">
        <v>3340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76" t="s">
        <v>2299</v>
      </c>
      <c r="D213" s="76" t="s">
        <v>1403</v>
      </c>
      <c r="E213" s="76" t="s">
        <v>507</v>
      </c>
      <c r="F213" t="s">
        <v>695</v>
      </c>
      <c r="G213" t="s">
        <v>684</v>
      </c>
      <c r="H213" s="105" t="s">
        <v>3340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76" t="s">
        <v>2305</v>
      </c>
      <c r="D214" s="76" t="s">
        <v>991</v>
      </c>
      <c r="E214" s="76" t="s">
        <v>507</v>
      </c>
      <c r="F214" t="s">
        <v>695</v>
      </c>
      <c r="G214" t="s">
        <v>684</v>
      </c>
      <c r="H214" s="105" t="s">
        <v>3340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76" t="s">
        <v>2309</v>
      </c>
      <c r="D215" s="76" t="s">
        <v>1403</v>
      </c>
      <c r="E215" s="76" t="s">
        <v>507</v>
      </c>
      <c r="F215" t="s">
        <v>695</v>
      </c>
      <c r="G215" t="s">
        <v>684</v>
      </c>
      <c r="H215" s="105" t="s">
        <v>3340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2355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2429</v>
      </c>
      <c r="D217" t="s">
        <v>991</v>
      </c>
      <c r="E217" t="s">
        <v>507</v>
      </c>
      <c r="F217" t="s">
        <v>695</v>
      </c>
      <c r="G217" s="76" t="s">
        <v>684</v>
      </c>
      <c r="H217" t="s">
        <v>2417</v>
      </c>
      <c r="I217">
        <v>4033</v>
      </c>
      <c r="J217" t="s">
        <v>695</v>
      </c>
    </row>
    <row r="218" spans="1:10">
      <c r="A218" t="s">
        <v>1373</v>
      </c>
      <c r="B218" t="s">
        <v>2220</v>
      </c>
      <c r="C218" t="s">
        <v>2222</v>
      </c>
      <c r="D218" t="s">
        <v>1403</v>
      </c>
      <c r="E218" t="s">
        <v>507</v>
      </c>
      <c r="F218" t="s">
        <v>695</v>
      </c>
      <c r="G218" s="76" t="s">
        <v>684</v>
      </c>
      <c r="H218" t="s">
        <v>2417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76" t="s">
        <v>992</v>
      </c>
      <c r="D219" s="76" t="s">
        <v>993</v>
      </c>
      <c r="E219" s="76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2439</v>
      </c>
      <c r="B220" t="s">
        <v>2453</v>
      </c>
      <c r="C220" s="76" t="s">
        <v>2591</v>
      </c>
      <c r="D220" s="76" t="s">
        <v>1387</v>
      </c>
      <c r="E220" t="s">
        <v>507</v>
      </c>
      <c r="F220" t="s">
        <v>695</v>
      </c>
      <c r="G220" t="s">
        <v>684</v>
      </c>
      <c r="H220" s="105" t="s">
        <v>3340</v>
      </c>
      <c r="I220">
        <v>4033</v>
      </c>
      <c r="J220" t="s">
        <v>695</v>
      </c>
    </row>
    <row r="221" spans="1:10">
      <c r="A221" t="s">
        <v>2440</v>
      </c>
      <c r="B221" t="s">
        <v>2454</v>
      </c>
      <c r="C221" s="76" t="s">
        <v>2469</v>
      </c>
      <c r="D221" s="76" t="s">
        <v>988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2441</v>
      </c>
      <c r="B222" t="s">
        <v>2455</v>
      </c>
      <c r="C222" s="76" t="s">
        <v>2592</v>
      </c>
      <c r="D222" s="76" t="s">
        <v>1399</v>
      </c>
      <c r="E222" s="76" t="s">
        <v>507</v>
      </c>
      <c r="F222" s="76" t="s">
        <v>695</v>
      </c>
      <c r="G222" s="76" t="s">
        <v>684</v>
      </c>
      <c r="H222" s="105" t="s">
        <v>3340</v>
      </c>
      <c r="I222">
        <v>4035</v>
      </c>
      <c r="J222" t="s">
        <v>695</v>
      </c>
    </row>
    <row r="223" spans="1:10">
      <c r="A223" t="s">
        <v>2442</v>
      </c>
      <c r="B223" t="s">
        <v>2542</v>
      </c>
      <c r="C223" t="s">
        <v>2475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2443</v>
      </c>
      <c r="B224" t="s">
        <v>2456</v>
      </c>
      <c r="C224" s="76" t="s">
        <v>2593</v>
      </c>
      <c r="D224" s="76" t="s">
        <v>977</v>
      </c>
      <c r="E224">
        <v>40996</v>
      </c>
      <c r="F224" t="s">
        <v>501</v>
      </c>
      <c r="G224" t="s">
        <v>501</v>
      </c>
      <c r="H224" s="76" t="s">
        <v>2594</v>
      </c>
      <c r="I224">
        <v>4033</v>
      </c>
      <c r="J224" t="s">
        <v>501</v>
      </c>
    </row>
    <row r="225" spans="1:10" ht="30">
      <c r="A225" t="s">
        <v>2444</v>
      </c>
      <c r="B225" t="s">
        <v>2457</v>
      </c>
      <c r="C225" s="76" t="s">
        <v>2595</v>
      </c>
      <c r="D225" s="76" t="s">
        <v>1396</v>
      </c>
      <c r="E225" t="s">
        <v>507</v>
      </c>
      <c r="F225" t="s">
        <v>695</v>
      </c>
      <c r="G225" t="s">
        <v>684</v>
      </c>
      <c r="H225" s="105" t="s">
        <v>3340</v>
      </c>
      <c r="I225">
        <v>4033</v>
      </c>
      <c r="J225" t="s">
        <v>695</v>
      </c>
    </row>
    <row r="226" spans="1:10">
      <c r="A226" t="s">
        <v>2760</v>
      </c>
      <c r="B226" t="s">
        <v>2733</v>
      </c>
      <c r="C226" s="76" t="s">
        <v>3089</v>
      </c>
      <c r="D226" s="76" t="s">
        <v>995</v>
      </c>
      <c r="E226" s="76">
        <v>41038</v>
      </c>
      <c r="F226" s="76" t="s">
        <v>693</v>
      </c>
      <c r="G226" s="76" t="s">
        <v>693</v>
      </c>
      <c r="H226" s="76" t="s">
        <v>3090</v>
      </c>
      <c r="I226">
        <v>4035</v>
      </c>
      <c r="J226" t="s">
        <v>693</v>
      </c>
    </row>
    <row r="227" spans="1:10" ht="30">
      <c r="A227" t="s">
        <v>2446</v>
      </c>
      <c r="B227" t="s">
        <v>2459</v>
      </c>
      <c r="C227" s="76" t="s">
        <v>2597</v>
      </c>
      <c r="D227" s="76" t="s">
        <v>995</v>
      </c>
      <c r="E227" t="s">
        <v>507</v>
      </c>
      <c r="F227" t="s">
        <v>695</v>
      </c>
      <c r="G227" t="s">
        <v>684</v>
      </c>
      <c r="H227" s="105" t="s">
        <v>3340</v>
      </c>
      <c r="I227">
        <v>4033</v>
      </c>
      <c r="J227" t="s">
        <v>695</v>
      </c>
    </row>
    <row r="228" spans="1:10" ht="30">
      <c r="A228" t="s">
        <v>2447</v>
      </c>
      <c r="B228" t="s">
        <v>2460</v>
      </c>
      <c r="C228" s="76" t="s">
        <v>2598</v>
      </c>
      <c r="D228" s="76" t="s">
        <v>988</v>
      </c>
      <c r="E228" s="76" t="s">
        <v>507</v>
      </c>
      <c r="F228" s="76" t="s">
        <v>695</v>
      </c>
      <c r="G228" s="76" t="s">
        <v>684</v>
      </c>
      <c r="H228" s="105" t="s">
        <v>3340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76" t="s">
        <v>2590</v>
      </c>
      <c r="D229" s="76" t="s">
        <v>1403</v>
      </c>
      <c r="E229" s="76">
        <v>41002</v>
      </c>
      <c r="F229" s="76" t="s">
        <v>501</v>
      </c>
      <c r="G229" s="76" t="s">
        <v>501</v>
      </c>
      <c r="H229" s="76" t="s">
        <v>2417</v>
      </c>
      <c r="I229">
        <v>4035</v>
      </c>
      <c r="J229" t="s">
        <v>501</v>
      </c>
    </row>
    <row r="230" spans="1:10">
      <c r="A230" t="s">
        <v>2449</v>
      </c>
      <c r="B230" t="s">
        <v>2527</v>
      </c>
      <c r="C230" s="76" t="s">
        <v>2600</v>
      </c>
      <c r="D230" s="76" t="s">
        <v>1387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2450</v>
      </c>
      <c r="B231" t="s">
        <v>2462</v>
      </c>
      <c r="C231" s="76" t="s">
        <v>2601</v>
      </c>
      <c r="D231" s="76" t="s">
        <v>1403</v>
      </c>
      <c r="E231" s="76" t="s">
        <v>507</v>
      </c>
      <c r="F231" s="76" t="s">
        <v>695</v>
      </c>
      <c r="G231" s="76" t="s">
        <v>684</v>
      </c>
      <c r="H231" s="105" t="s">
        <v>3340</v>
      </c>
      <c r="I231">
        <v>4035</v>
      </c>
      <c r="J231" t="s">
        <v>695</v>
      </c>
    </row>
    <row r="232" spans="1:10">
      <c r="A232" t="s">
        <v>2451</v>
      </c>
      <c r="B232" t="s">
        <v>2463</v>
      </c>
      <c r="C232" s="76" t="s">
        <v>2502</v>
      </c>
      <c r="D232" s="76" t="s">
        <v>1396</v>
      </c>
      <c r="E232" s="76">
        <v>40998</v>
      </c>
      <c r="F232" s="76" t="s">
        <v>501</v>
      </c>
      <c r="G232" s="76" t="s">
        <v>501</v>
      </c>
      <c r="H232" s="76" t="s">
        <v>3091</v>
      </c>
      <c r="I232">
        <v>4033</v>
      </c>
      <c r="J232" t="s">
        <v>501</v>
      </c>
    </row>
    <row r="233" spans="1:10">
      <c r="A233" t="s">
        <v>2445</v>
      </c>
      <c r="B233" t="s">
        <v>2458</v>
      </c>
      <c r="C233" s="76" t="s">
        <v>2596</v>
      </c>
      <c r="D233" s="76" t="s">
        <v>1400</v>
      </c>
      <c r="E233" s="76">
        <v>41031</v>
      </c>
      <c r="F233" s="76" t="s">
        <v>501</v>
      </c>
      <c r="G233" s="76" t="s">
        <v>501</v>
      </c>
      <c r="H233" s="76" t="s">
        <v>3090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3092</v>
      </c>
      <c r="D234" t="s">
        <v>977</v>
      </c>
      <c r="E234">
        <v>41010</v>
      </c>
      <c r="F234" t="s">
        <v>501</v>
      </c>
      <c r="G234" t="s">
        <v>501</v>
      </c>
      <c r="H234" t="s">
        <v>3082</v>
      </c>
      <c r="I234">
        <v>4033</v>
      </c>
      <c r="J234" t="s">
        <v>501</v>
      </c>
    </row>
    <row r="235" spans="1:10">
      <c r="A235" t="s">
        <v>2403</v>
      </c>
      <c r="B235" t="s">
        <v>1204</v>
      </c>
      <c r="C235" t="s">
        <v>2410</v>
      </c>
      <c r="D235" t="s">
        <v>1400</v>
      </c>
      <c r="E235">
        <v>41019</v>
      </c>
      <c r="F235" t="s">
        <v>695</v>
      </c>
      <c r="G235" t="s">
        <v>684</v>
      </c>
      <c r="H235" t="s">
        <v>3090</v>
      </c>
      <c r="I235">
        <v>4035</v>
      </c>
      <c r="J235" t="s">
        <v>695</v>
      </c>
    </row>
    <row r="236" spans="1:10" ht="30">
      <c r="A236" t="s">
        <v>2573</v>
      </c>
      <c r="B236" t="s">
        <v>2574</v>
      </c>
      <c r="C236" t="s">
        <v>2586</v>
      </c>
      <c r="D236" t="s">
        <v>164</v>
      </c>
      <c r="E236" t="s">
        <v>507</v>
      </c>
      <c r="F236" t="s">
        <v>695</v>
      </c>
      <c r="G236" t="s">
        <v>684</v>
      </c>
      <c r="H236" s="105" t="s">
        <v>3340</v>
      </c>
      <c r="I236">
        <v>4033</v>
      </c>
      <c r="J236" t="s">
        <v>695</v>
      </c>
    </row>
    <row r="237" spans="1:10">
      <c r="A237" t="s">
        <v>2635</v>
      </c>
      <c r="B237" t="s">
        <v>2628</v>
      </c>
      <c r="C237" t="s">
        <v>2630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2624</v>
      </c>
      <c r="B238" t="s">
        <v>1828</v>
      </c>
      <c r="C238" t="s">
        <v>3093</v>
      </c>
      <c r="D238" t="s">
        <v>1441</v>
      </c>
      <c r="E238" t="s">
        <v>507</v>
      </c>
      <c r="F238" t="s">
        <v>695</v>
      </c>
      <c r="G238" t="s">
        <v>684</v>
      </c>
      <c r="H238" t="s">
        <v>3082</v>
      </c>
      <c r="I238">
        <v>4033</v>
      </c>
      <c r="J238" t="s">
        <v>695</v>
      </c>
    </row>
    <row r="239" spans="1:10">
      <c r="A239" t="s">
        <v>2619</v>
      </c>
      <c r="B239" t="s">
        <v>2620</v>
      </c>
      <c r="C239" t="s">
        <v>3094</v>
      </c>
      <c r="D239" t="s">
        <v>1387</v>
      </c>
      <c r="E239">
        <v>41026</v>
      </c>
      <c r="F239" t="s">
        <v>501</v>
      </c>
      <c r="G239" t="s">
        <v>501</v>
      </c>
      <c r="H239" t="s">
        <v>3082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2740</v>
      </c>
      <c r="B241" t="s">
        <v>118</v>
      </c>
      <c r="C241" t="s">
        <v>3095</v>
      </c>
      <c r="D241" t="s">
        <v>977</v>
      </c>
      <c r="E241">
        <v>41011</v>
      </c>
      <c r="F241" t="s">
        <v>501</v>
      </c>
      <c r="G241" t="s">
        <v>501</v>
      </c>
      <c r="H241" t="s">
        <v>3082</v>
      </c>
      <c r="I241">
        <v>4033</v>
      </c>
      <c r="J241" t="s">
        <v>501</v>
      </c>
    </row>
    <row r="242" spans="1:10">
      <c r="A242" t="s">
        <v>2741</v>
      </c>
      <c r="B242" t="s">
        <v>118</v>
      </c>
      <c r="C242" t="s">
        <v>3096</v>
      </c>
      <c r="D242" t="s">
        <v>977</v>
      </c>
      <c r="E242">
        <v>41011</v>
      </c>
      <c r="F242" t="s">
        <v>501</v>
      </c>
      <c r="G242" t="s">
        <v>501</v>
      </c>
      <c r="H242" t="s">
        <v>3082</v>
      </c>
      <c r="I242">
        <v>4033</v>
      </c>
      <c r="J242" t="s">
        <v>501</v>
      </c>
    </row>
    <row r="243" spans="1:10">
      <c r="A243" t="s">
        <v>3158</v>
      </c>
      <c r="B243" t="s">
        <v>2794</v>
      </c>
      <c r="C243" t="s">
        <v>3097</v>
      </c>
      <c r="D243" t="s">
        <v>997</v>
      </c>
      <c r="E243">
        <v>41026</v>
      </c>
      <c r="F243" t="s">
        <v>501</v>
      </c>
      <c r="G243" t="s">
        <v>501</v>
      </c>
      <c r="H243" t="s">
        <v>3082</v>
      </c>
      <c r="I243">
        <v>4033</v>
      </c>
      <c r="J243" t="s">
        <v>501</v>
      </c>
    </row>
    <row r="244" spans="1:10">
      <c r="A244" t="s">
        <v>2743</v>
      </c>
      <c r="B244" t="s">
        <v>118</v>
      </c>
      <c r="C244" t="s">
        <v>3098</v>
      </c>
      <c r="D244" t="s">
        <v>977</v>
      </c>
      <c r="E244">
        <v>41012</v>
      </c>
      <c r="F244" t="s">
        <v>695</v>
      </c>
      <c r="G244" t="s">
        <v>684</v>
      </c>
      <c r="H244" t="s">
        <v>3082</v>
      </c>
      <c r="I244">
        <v>4033</v>
      </c>
      <c r="J244" t="s">
        <v>695</v>
      </c>
    </row>
    <row r="245" spans="1:10">
      <c r="A245" t="s">
        <v>2744</v>
      </c>
      <c r="B245" t="s">
        <v>118</v>
      </c>
      <c r="C245" t="s">
        <v>3099</v>
      </c>
      <c r="D245" t="s">
        <v>977</v>
      </c>
      <c r="E245">
        <v>41012</v>
      </c>
      <c r="F245" t="s">
        <v>501</v>
      </c>
      <c r="G245" t="s">
        <v>501</v>
      </c>
      <c r="H245" t="s">
        <v>3082</v>
      </c>
      <c r="I245">
        <v>4033</v>
      </c>
      <c r="J245" t="s">
        <v>501</v>
      </c>
    </row>
    <row r="246" spans="1:10">
      <c r="A246" t="s">
        <v>2752</v>
      </c>
      <c r="B246" t="s">
        <v>118</v>
      </c>
      <c r="C246" t="s">
        <v>3100</v>
      </c>
      <c r="D246" t="s">
        <v>977</v>
      </c>
      <c r="E246">
        <v>41023</v>
      </c>
      <c r="F246" t="s">
        <v>501</v>
      </c>
      <c r="G246" t="s">
        <v>501</v>
      </c>
      <c r="H246" t="s">
        <v>3082</v>
      </c>
      <c r="I246">
        <v>4033</v>
      </c>
      <c r="J246" t="s">
        <v>501</v>
      </c>
    </row>
    <row r="247" spans="1:10" ht="30">
      <c r="A247" t="s">
        <v>2746</v>
      </c>
      <c r="B247" t="s">
        <v>118</v>
      </c>
      <c r="C247" t="s">
        <v>3101</v>
      </c>
      <c r="D247" t="s">
        <v>977</v>
      </c>
      <c r="E247" t="s">
        <v>507</v>
      </c>
      <c r="F247" t="s">
        <v>695</v>
      </c>
      <c r="G247" t="s">
        <v>684</v>
      </c>
      <c r="H247" s="105" t="s">
        <v>3340</v>
      </c>
      <c r="I247">
        <v>4033</v>
      </c>
      <c r="J247" t="s">
        <v>695</v>
      </c>
    </row>
    <row r="248" spans="1:10">
      <c r="A248" t="s">
        <v>2761</v>
      </c>
      <c r="B248" t="s">
        <v>118</v>
      </c>
      <c r="C248" t="s">
        <v>3102</v>
      </c>
      <c r="D248" t="s">
        <v>977</v>
      </c>
      <c r="E248">
        <v>41019</v>
      </c>
      <c r="F248" t="s">
        <v>501</v>
      </c>
      <c r="G248" t="s">
        <v>501</v>
      </c>
      <c r="H248" t="s">
        <v>3082</v>
      </c>
      <c r="I248">
        <v>4033</v>
      </c>
      <c r="J248" t="s">
        <v>501</v>
      </c>
    </row>
    <row r="249" spans="1:10">
      <c r="A249" t="s">
        <v>3103</v>
      </c>
      <c r="B249" t="s">
        <v>2803</v>
      </c>
      <c r="C249" t="s">
        <v>3104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2754</v>
      </c>
      <c r="B250" t="s">
        <v>118</v>
      </c>
      <c r="C250" t="s">
        <v>2713</v>
      </c>
      <c r="D250" t="s">
        <v>977</v>
      </c>
      <c r="E250">
        <v>41019</v>
      </c>
      <c r="F250" t="s">
        <v>501</v>
      </c>
      <c r="G250" t="s">
        <v>501</v>
      </c>
      <c r="H250" t="s">
        <v>3082</v>
      </c>
      <c r="I250">
        <v>4033</v>
      </c>
      <c r="J250" t="s">
        <v>501</v>
      </c>
    </row>
    <row r="251" spans="1:10">
      <c r="A251" t="s">
        <v>2750</v>
      </c>
      <c r="B251" t="s">
        <v>118</v>
      </c>
      <c r="C251" t="s">
        <v>3105</v>
      </c>
      <c r="D251" t="s">
        <v>977</v>
      </c>
      <c r="E251">
        <v>41012</v>
      </c>
      <c r="F251" t="s">
        <v>501</v>
      </c>
      <c r="G251" t="s">
        <v>501</v>
      </c>
      <c r="H251" t="s">
        <v>3082</v>
      </c>
      <c r="I251">
        <v>4033</v>
      </c>
      <c r="J251" t="s">
        <v>501</v>
      </c>
    </row>
    <row r="252" spans="1:10">
      <c r="A252" t="s">
        <v>2757</v>
      </c>
      <c r="B252" t="s">
        <v>118</v>
      </c>
      <c r="C252" t="s">
        <v>3106</v>
      </c>
      <c r="D252" t="s">
        <v>977</v>
      </c>
      <c r="E252">
        <v>41019</v>
      </c>
      <c r="F252" t="s">
        <v>501</v>
      </c>
      <c r="G252" t="s">
        <v>501</v>
      </c>
      <c r="H252" t="s">
        <v>3082</v>
      </c>
      <c r="I252">
        <v>4033</v>
      </c>
      <c r="J252" t="s">
        <v>501</v>
      </c>
    </row>
    <row r="253" spans="1:10">
      <c r="A253" t="s">
        <v>2758</v>
      </c>
      <c r="B253" t="s">
        <v>118</v>
      </c>
      <c r="C253" t="s">
        <v>3107</v>
      </c>
      <c r="D253" t="s">
        <v>977</v>
      </c>
      <c r="E253">
        <v>41019</v>
      </c>
      <c r="F253" t="s">
        <v>695</v>
      </c>
      <c r="G253" t="s">
        <v>684</v>
      </c>
      <c r="H253" t="s">
        <v>3082</v>
      </c>
      <c r="I253">
        <v>4033</v>
      </c>
      <c r="J253" t="s">
        <v>695</v>
      </c>
    </row>
    <row r="254" spans="1:10">
      <c r="A254" t="s">
        <v>2759</v>
      </c>
      <c r="B254" t="s">
        <v>118</v>
      </c>
      <c r="C254" t="s">
        <v>3108</v>
      </c>
      <c r="D254" t="s">
        <v>977</v>
      </c>
      <c r="E254">
        <v>41022</v>
      </c>
      <c r="F254" t="s">
        <v>501</v>
      </c>
      <c r="G254" t="s">
        <v>501</v>
      </c>
      <c r="H254" t="s">
        <v>3082</v>
      </c>
      <c r="I254">
        <v>4033</v>
      </c>
      <c r="J254" t="s">
        <v>501</v>
      </c>
    </row>
    <row r="255" spans="1:10">
      <c r="A255" t="s">
        <v>3109</v>
      </c>
      <c r="B255" t="s">
        <v>2798</v>
      </c>
      <c r="C255" t="s">
        <v>3110</v>
      </c>
      <c r="D255" t="s">
        <v>988</v>
      </c>
      <c r="E255">
        <v>41017</v>
      </c>
      <c r="F255" t="s">
        <v>501</v>
      </c>
      <c r="G255" t="s">
        <v>501</v>
      </c>
      <c r="H255" t="s">
        <v>3111</v>
      </c>
      <c r="I255">
        <v>4033</v>
      </c>
      <c r="J255" t="s">
        <v>501</v>
      </c>
    </row>
    <row r="256" spans="1:10">
      <c r="A256" t="s">
        <v>2755</v>
      </c>
      <c r="B256" t="s">
        <v>118</v>
      </c>
      <c r="C256" t="s">
        <v>3112</v>
      </c>
      <c r="D256" t="s">
        <v>977</v>
      </c>
      <c r="E256">
        <v>41012</v>
      </c>
      <c r="F256" t="s">
        <v>501</v>
      </c>
      <c r="G256" t="s">
        <v>501</v>
      </c>
      <c r="H256" t="s">
        <v>3082</v>
      </c>
      <c r="I256">
        <v>4033</v>
      </c>
      <c r="J256" t="s">
        <v>501</v>
      </c>
    </row>
    <row r="257" spans="1:10" ht="30">
      <c r="A257" t="s">
        <v>2756</v>
      </c>
      <c r="B257" t="s">
        <v>118</v>
      </c>
      <c r="C257" t="s">
        <v>3113</v>
      </c>
      <c r="D257" t="s">
        <v>977</v>
      </c>
      <c r="E257" t="s">
        <v>507</v>
      </c>
      <c r="F257" t="s">
        <v>695</v>
      </c>
      <c r="G257" t="s">
        <v>684</v>
      </c>
      <c r="H257" s="105" t="s">
        <v>3340</v>
      </c>
      <c r="I257">
        <v>4033</v>
      </c>
      <c r="J257" t="s">
        <v>695</v>
      </c>
    </row>
    <row r="258" spans="1:10">
      <c r="A258" t="s">
        <v>2753</v>
      </c>
      <c r="B258" t="s">
        <v>118</v>
      </c>
      <c r="C258" t="s">
        <v>3114</v>
      </c>
      <c r="D258" t="s">
        <v>977</v>
      </c>
      <c r="E258">
        <v>41023</v>
      </c>
      <c r="F258" t="s">
        <v>501</v>
      </c>
      <c r="G258" t="s">
        <v>501</v>
      </c>
      <c r="H258" t="s">
        <v>3082</v>
      </c>
      <c r="I258">
        <v>4033</v>
      </c>
      <c r="J258" t="s">
        <v>501</v>
      </c>
    </row>
    <row r="259" spans="1:10">
      <c r="A259" t="s">
        <v>3115</v>
      </c>
      <c r="B259" t="s">
        <v>2798</v>
      </c>
      <c r="C259" t="s">
        <v>3116</v>
      </c>
      <c r="D259" t="s">
        <v>988</v>
      </c>
      <c r="E259">
        <v>41018</v>
      </c>
      <c r="F259" t="s">
        <v>501</v>
      </c>
      <c r="G259" t="s">
        <v>501</v>
      </c>
      <c r="H259" t="s">
        <v>3111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2742</v>
      </c>
      <c r="B261" t="s">
        <v>118</v>
      </c>
      <c r="C261" t="s">
        <v>3117</v>
      </c>
      <c r="D261" t="s">
        <v>977</v>
      </c>
      <c r="E261">
        <v>41015</v>
      </c>
      <c r="F261" t="s">
        <v>501</v>
      </c>
      <c r="G261" t="s">
        <v>501</v>
      </c>
      <c r="H261" t="s">
        <v>3082</v>
      </c>
      <c r="I261">
        <v>4033</v>
      </c>
      <c r="J261" t="s">
        <v>501</v>
      </c>
    </row>
    <row r="262" spans="1:10">
      <c r="A262" t="s">
        <v>2745</v>
      </c>
      <c r="B262" t="s">
        <v>118</v>
      </c>
      <c r="C262" t="s">
        <v>3118</v>
      </c>
      <c r="D262" t="s">
        <v>977</v>
      </c>
      <c r="E262">
        <v>41019</v>
      </c>
      <c r="F262" t="s">
        <v>501</v>
      </c>
      <c r="G262" t="s">
        <v>501</v>
      </c>
      <c r="H262" t="s">
        <v>3082</v>
      </c>
      <c r="I262">
        <v>4033</v>
      </c>
      <c r="J262" t="s">
        <v>501</v>
      </c>
    </row>
    <row r="263" spans="1:10">
      <c r="A263" t="s">
        <v>2747</v>
      </c>
      <c r="B263" t="s">
        <v>118</v>
      </c>
      <c r="C263" t="s">
        <v>3119</v>
      </c>
      <c r="D263" t="s">
        <v>977</v>
      </c>
      <c r="E263">
        <v>41017</v>
      </c>
      <c r="F263" t="s">
        <v>501</v>
      </c>
      <c r="G263" t="s">
        <v>501</v>
      </c>
      <c r="H263" t="s">
        <v>3082</v>
      </c>
      <c r="I263">
        <v>4033</v>
      </c>
      <c r="J263" t="s">
        <v>501</v>
      </c>
    </row>
    <row r="264" spans="1:10" ht="30">
      <c r="A264">
        <v>3267</v>
      </c>
      <c r="B264" t="s">
        <v>2782</v>
      </c>
      <c r="C264" t="s">
        <v>2784</v>
      </c>
      <c r="D264" t="s">
        <v>1403</v>
      </c>
      <c r="E264" t="s">
        <v>507</v>
      </c>
      <c r="F264" t="s">
        <v>695</v>
      </c>
      <c r="G264" t="s">
        <v>684</v>
      </c>
      <c r="H264" s="105" t="s">
        <v>3340</v>
      </c>
      <c r="I264" s="105" t="s">
        <v>3340</v>
      </c>
      <c r="J264" t="s">
        <v>695</v>
      </c>
    </row>
    <row r="265" spans="1:10" ht="30">
      <c r="A265">
        <v>3268</v>
      </c>
      <c r="B265" t="s">
        <v>2786</v>
      </c>
      <c r="C265" t="s">
        <v>3120</v>
      </c>
      <c r="D265" t="s">
        <v>988</v>
      </c>
      <c r="E265" t="s">
        <v>507</v>
      </c>
      <c r="F265" t="s">
        <v>695</v>
      </c>
      <c r="G265" t="s">
        <v>684</v>
      </c>
      <c r="H265" s="105" t="s">
        <v>3340</v>
      </c>
      <c r="I265" s="105" t="s">
        <v>3340</v>
      </c>
      <c r="J265" t="s">
        <v>695</v>
      </c>
    </row>
    <row r="266" spans="1:10" ht="30">
      <c r="A266">
        <v>3269</v>
      </c>
      <c r="B266" t="s">
        <v>2790</v>
      </c>
      <c r="C266" t="s">
        <v>3121</v>
      </c>
      <c r="D266" t="s">
        <v>1396</v>
      </c>
      <c r="E266" t="s">
        <v>507</v>
      </c>
      <c r="F266" t="s">
        <v>695</v>
      </c>
      <c r="G266" t="s">
        <v>684</v>
      </c>
      <c r="H266" s="105" t="s">
        <v>3340</v>
      </c>
      <c r="I266" s="105" t="s">
        <v>3340</v>
      </c>
      <c r="J266" t="s">
        <v>695</v>
      </c>
    </row>
    <row r="267" spans="1:10">
      <c r="A267" t="s">
        <v>2748</v>
      </c>
      <c r="B267" t="s">
        <v>118</v>
      </c>
      <c r="C267" t="s">
        <v>3122</v>
      </c>
      <c r="D267" t="s">
        <v>977</v>
      </c>
      <c r="E267">
        <v>41015</v>
      </c>
      <c r="F267" t="s">
        <v>501</v>
      </c>
      <c r="G267" t="s">
        <v>501</v>
      </c>
      <c r="H267" t="s">
        <v>3082</v>
      </c>
      <c r="I267">
        <v>4033</v>
      </c>
      <c r="J267" t="s">
        <v>501</v>
      </c>
    </row>
    <row r="268" spans="1:10">
      <c r="A268" t="s">
        <v>2749</v>
      </c>
      <c r="B268" t="s">
        <v>118</v>
      </c>
      <c r="C268" t="s">
        <v>3123</v>
      </c>
      <c r="D268" t="s">
        <v>977</v>
      </c>
      <c r="E268">
        <v>41018</v>
      </c>
      <c r="F268" t="s">
        <v>501</v>
      </c>
      <c r="G268" t="s">
        <v>501</v>
      </c>
      <c r="H268" t="s">
        <v>3082</v>
      </c>
      <c r="I268">
        <v>4033</v>
      </c>
      <c r="J268" t="s">
        <v>501</v>
      </c>
    </row>
    <row r="269" spans="1:10">
      <c r="A269" t="s">
        <v>2751</v>
      </c>
      <c r="B269" t="s">
        <v>118</v>
      </c>
      <c r="C269" t="s">
        <v>3124</v>
      </c>
      <c r="D269" t="s">
        <v>977</v>
      </c>
      <c r="E269">
        <v>41015</v>
      </c>
      <c r="F269" t="s">
        <v>501</v>
      </c>
      <c r="G269" t="s">
        <v>501</v>
      </c>
      <c r="H269" t="s">
        <v>3082</v>
      </c>
      <c r="I269">
        <v>4033</v>
      </c>
      <c r="J269" t="s">
        <v>501</v>
      </c>
    </row>
    <row r="270" spans="1:10">
      <c r="A270" t="s">
        <v>3125</v>
      </c>
      <c r="B270" t="s">
        <v>2778</v>
      </c>
      <c r="C270" t="s">
        <v>2780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2822</v>
      </c>
      <c r="C271" t="s">
        <v>3126</v>
      </c>
      <c r="D271" t="s">
        <v>1399</v>
      </c>
      <c r="E271" t="s">
        <v>507</v>
      </c>
      <c r="F271" t="s">
        <v>695</v>
      </c>
      <c r="G271" t="s">
        <v>684</v>
      </c>
      <c r="H271" s="105" t="s">
        <v>3340</v>
      </c>
      <c r="I271" s="105" t="s">
        <v>3340</v>
      </c>
      <c r="J271" t="s">
        <v>695</v>
      </c>
    </row>
    <row r="272" spans="1:10" ht="30">
      <c r="A272" t="s">
        <v>2604</v>
      </c>
      <c r="B272" t="s">
        <v>3127</v>
      </c>
      <c r="C272" t="s">
        <v>3128</v>
      </c>
      <c r="D272" t="s">
        <v>997</v>
      </c>
      <c r="E272">
        <v>41016</v>
      </c>
      <c r="F272" t="s">
        <v>501</v>
      </c>
      <c r="G272" t="s">
        <v>501</v>
      </c>
      <c r="H272" s="105" t="s">
        <v>3340</v>
      </c>
      <c r="I272" s="105" t="s">
        <v>3340</v>
      </c>
      <c r="J272" t="s">
        <v>501</v>
      </c>
    </row>
    <row r="273" spans="1:10">
      <c r="A273" t="s">
        <v>3129</v>
      </c>
      <c r="B273" t="s">
        <v>2864</v>
      </c>
      <c r="C273" t="s">
        <v>2866</v>
      </c>
      <c r="D273" t="s">
        <v>1403</v>
      </c>
      <c r="E273">
        <v>41036</v>
      </c>
      <c r="F273" t="s">
        <v>501</v>
      </c>
      <c r="G273" t="s">
        <v>501</v>
      </c>
      <c r="H273" t="s">
        <v>3086</v>
      </c>
      <c r="I273">
        <v>4033</v>
      </c>
      <c r="J273" t="s">
        <v>501</v>
      </c>
    </row>
    <row r="274" spans="1:10">
      <c r="A274" t="s">
        <v>3130</v>
      </c>
      <c r="B274" t="s">
        <v>2868</v>
      </c>
      <c r="C274" t="s">
        <v>2870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3131</v>
      </c>
      <c r="B275" t="s">
        <v>1828</v>
      </c>
      <c r="C275" t="s">
        <v>2873</v>
      </c>
      <c r="D275" t="s">
        <v>1441</v>
      </c>
      <c r="E275" t="s">
        <v>507</v>
      </c>
      <c r="F275" t="s">
        <v>695</v>
      </c>
      <c r="G275" t="s">
        <v>684</v>
      </c>
      <c r="H275" s="105" t="s">
        <v>3340</v>
      </c>
      <c r="I275">
        <v>4033</v>
      </c>
      <c r="J275" t="s">
        <v>695</v>
      </c>
    </row>
    <row r="276" spans="1:10" ht="30">
      <c r="A276" t="s">
        <v>3132</v>
      </c>
      <c r="B276" t="s">
        <v>2875</v>
      </c>
      <c r="C276" t="s">
        <v>2877</v>
      </c>
      <c r="D276" t="s">
        <v>1403</v>
      </c>
      <c r="E276" t="s">
        <v>507</v>
      </c>
      <c r="F276" t="s">
        <v>695</v>
      </c>
      <c r="G276" t="s">
        <v>684</v>
      </c>
      <c r="H276" s="105" t="s">
        <v>3340</v>
      </c>
      <c r="I276">
        <v>4033</v>
      </c>
      <c r="J276" t="s">
        <v>695</v>
      </c>
    </row>
    <row r="277" spans="1:10" ht="30">
      <c r="A277" t="s">
        <v>3133</v>
      </c>
      <c r="B277" t="s">
        <v>2879</v>
      </c>
      <c r="C277" t="s">
        <v>2881</v>
      </c>
      <c r="D277" t="s">
        <v>995</v>
      </c>
      <c r="E277">
        <v>41033</v>
      </c>
      <c r="F277" s="76" t="s">
        <v>693</v>
      </c>
      <c r="G277" s="76" t="s">
        <v>693</v>
      </c>
      <c r="H277" t="s">
        <v>3082</v>
      </c>
      <c r="I277">
        <v>4033</v>
      </c>
      <c r="J277" s="105" t="s">
        <v>3340</v>
      </c>
    </row>
    <row r="278" spans="1:10">
      <c r="A278" t="s">
        <v>3134</v>
      </c>
      <c r="B278" t="s">
        <v>2883</v>
      </c>
      <c r="C278" t="s">
        <v>2885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3135</v>
      </c>
      <c r="B279" t="s">
        <v>2887</v>
      </c>
      <c r="C279" t="s">
        <v>2889</v>
      </c>
      <c r="D279" t="s">
        <v>1403</v>
      </c>
      <c r="E279">
        <v>41032</v>
      </c>
      <c r="F279" t="s">
        <v>501</v>
      </c>
      <c r="G279" t="s">
        <v>501</v>
      </c>
      <c r="H279" t="s">
        <v>3086</v>
      </c>
      <c r="I279">
        <v>4033</v>
      </c>
      <c r="J279" t="s">
        <v>501</v>
      </c>
    </row>
    <row r="280" spans="1:10" ht="30">
      <c r="A280" t="s">
        <v>3136</v>
      </c>
      <c r="B280" t="s">
        <v>2891</v>
      </c>
      <c r="C280" t="s">
        <v>2893</v>
      </c>
      <c r="D280" t="s">
        <v>1387</v>
      </c>
      <c r="E280" t="s">
        <v>507</v>
      </c>
      <c r="F280" t="s">
        <v>695</v>
      </c>
      <c r="G280" t="s">
        <v>684</v>
      </c>
      <c r="H280" s="105" t="s">
        <v>3340</v>
      </c>
      <c r="I280">
        <v>4033</v>
      </c>
      <c r="J280" t="s">
        <v>695</v>
      </c>
    </row>
    <row r="281" spans="1:10" ht="30">
      <c r="A281" t="s">
        <v>3137</v>
      </c>
      <c r="B281" t="s">
        <v>2895</v>
      </c>
      <c r="C281" t="s">
        <v>2897</v>
      </c>
      <c r="D281" t="s">
        <v>1396</v>
      </c>
      <c r="E281" t="s">
        <v>507</v>
      </c>
      <c r="F281" t="s">
        <v>695</v>
      </c>
      <c r="G281" t="s">
        <v>684</v>
      </c>
      <c r="H281" s="105" t="s">
        <v>3340</v>
      </c>
      <c r="I281">
        <v>4033</v>
      </c>
      <c r="J281" t="s">
        <v>695</v>
      </c>
    </row>
    <row r="282" spans="1:10" ht="30">
      <c r="A282" t="s">
        <v>3138</v>
      </c>
      <c r="B282" t="s">
        <v>2899</v>
      </c>
      <c r="C282" t="s">
        <v>2901</v>
      </c>
      <c r="D282" t="s">
        <v>1396</v>
      </c>
      <c r="E282" t="s">
        <v>507</v>
      </c>
      <c r="F282" t="s">
        <v>695</v>
      </c>
      <c r="G282" t="s">
        <v>684</v>
      </c>
      <c r="H282" s="105" t="s">
        <v>3340</v>
      </c>
      <c r="I282">
        <v>4033</v>
      </c>
      <c r="J282" t="s">
        <v>695</v>
      </c>
    </row>
    <row r="283" spans="1:10" ht="30">
      <c r="A283" t="s">
        <v>3139</v>
      </c>
      <c r="B283" t="s">
        <v>2936</v>
      </c>
      <c r="C283" t="s">
        <v>2938</v>
      </c>
      <c r="D283" t="s">
        <v>993</v>
      </c>
      <c r="E283" t="s">
        <v>507</v>
      </c>
      <c r="F283" t="s">
        <v>695</v>
      </c>
      <c r="G283" t="s">
        <v>684</v>
      </c>
      <c r="H283" s="105" t="s">
        <v>3340</v>
      </c>
      <c r="I283">
        <v>4035</v>
      </c>
      <c r="J283" t="s">
        <v>695</v>
      </c>
    </row>
    <row r="284" spans="1:10" ht="30">
      <c r="A284" t="s">
        <v>3140</v>
      </c>
      <c r="B284" t="s">
        <v>2940</v>
      </c>
      <c r="C284" t="s">
        <v>2942</v>
      </c>
      <c r="D284" t="s">
        <v>993</v>
      </c>
      <c r="E284" t="s">
        <v>3342</v>
      </c>
      <c r="F284" s="105" t="s">
        <v>3340</v>
      </c>
      <c r="G284" s="105" t="s">
        <v>3340</v>
      </c>
      <c r="H284" t="s">
        <v>3086</v>
      </c>
      <c r="I284">
        <v>4035</v>
      </c>
      <c r="J284" s="105" t="s">
        <v>3340</v>
      </c>
    </row>
    <row r="285" spans="1:10" ht="30">
      <c r="A285" t="s">
        <v>3141</v>
      </c>
      <c r="B285" t="s">
        <v>2944</v>
      </c>
      <c r="C285" t="s">
        <v>3142</v>
      </c>
      <c r="D285" t="s">
        <v>1396</v>
      </c>
      <c r="E285">
        <v>41036</v>
      </c>
      <c r="F285" s="76" t="s">
        <v>693</v>
      </c>
      <c r="G285" s="76" t="s">
        <v>489</v>
      </c>
      <c r="H285" t="s">
        <v>3082</v>
      </c>
      <c r="I285">
        <v>4033</v>
      </c>
      <c r="J285" s="105" t="s">
        <v>3340</v>
      </c>
    </row>
    <row r="286" spans="1:10">
      <c r="A286" t="s">
        <v>3143</v>
      </c>
      <c r="B286" t="s">
        <v>2948</v>
      </c>
      <c r="C286" t="s">
        <v>2950</v>
      </c>
      <c r="D286" t="s">
        <v>997</v>
      </c>
      <c r="E286">
        <v>41023</v>
      </c>
      <c r="F286" t="s">
        <v>501</v>
      </c>
      <c r="G286" t="s">
        <v>501</v>
      </c>
      <c r="H286" t="s">
        <v>3082</v>
      </c>
      <c r="I286">
        <v>4033</v>
      </c>
      <c r="J286" t="s">
        <v>501</v>
      </c>
    </row>
    <row r="287" spans="1:10" ht="30">
      <c r="A287" t="s">
        <v>3234</v>
      </c>
      <c r="B287" t="s">
        <v>2976</v>
      </c>
      <c r="C287" t="s">
        <v>2978</v>
      </c>
      <c r="D287" t="s">
        <v>977</v>
      </c>
      <c r="E287" t="s">
        <v>507</v>
      </c>
      <c r="F287" t="s">
        <v>695</v>
      </c>
      <c r="G287" t="s">
        <v>684</v>
      </c>
      <c r="H287" s="105" t="s">
        <v>3340</v>
      </c>
      <c r="I287">
        <v>4033</v>
      </c>
      <c r="J287" t="s">
        <v>695</v>
      </c>
    </row>
    <row r="288" spans="1:10" ht="30">
      <c r="A288" t="s">
        <v>3235</v>
      </c>
      <c r="B288" t="s">
        <v>2980</v>
      </c>
      <c r="C288" t="s">
        <v>2982</v>
      </c>
      <c r="D288" t="s">
        <v>1399</v>
      </c>
      <c r="E288" t="s">
        <v>507</v>
      </c>
      <c r="F288" t="s">
        <v>695</v>
      </c>
      <c r="G288" t="s">
        <v>684</v>
      </c>
      <c r="H288" s="105" t="s">
        <v>3340</v>
      </c>
      <c r="I288">
        <v>4035</v>
      </c>
      <c r="J288" t="s">
        <v>695</v>
      </c>
    </row>
    <row r="289" spans="1:10">
      <c r="A289" t="s">
        <v>3236</v>
      </c>
      <c r="B289" t="s">
        <v>2972</v>
      </c>
      <c r="C289" t="s">
        <v>2974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3237</v>
      </c>
      <c r="B290" t="s">
        <v>2984</v>
      </c>
      <c r="C290" t="s">
        <v>2986</v>
      </c>
      <c r="D290" t="s">
        <v>1400</v>
      </c>
      <c r="E290">
        <v>41032</v>
      </c>
      <c r="F290" s="76" t="s">
        <v>501</v>
      </c>
      <c r="G290" s="76" t="s">
        <v>501</v>
      </c>
      <c r="H290" t="s">
        <v>3090</v>
      </c>
      <c r="I290">
        <v>4035</v>
      </c>
      <c r="J290" s="76" t="s">
        <v>501</v>
      </c>
    </row>
    <row r="291" spans="1:10" ht="30">
      <c r="A291" t="s">
        <v>3238</v>
      </c>
      <c r="B291" t="s">
        <v>2988</v>
      </c>
      <c r="C291" t="s">
        <v>2990</v>
      </c>
      <c r="D291" t="s">
        <v>991</v>
      </c>
      <c r="E291" t="s">
        <v>507</v>
      </c>
      <c r="F291" t="s">
        <v>695</v>
      </c>
      <c r="G291" t="s">
        <v>684</v>
      </c>
      <c r="H291" s="105" t="s">
        <v>3340</v>
      </c>
      <c r="I291">
        <v>4033</v>
      </c>
      <c r="J291" t="s">
        <v>695</v>
      </c>
    </row>
    <row r="292" spans="1:10">
      <c r="A292" t="s">
        <v>3239</v>
      </c>
      <c r="B292" t="s">
        <v>2992</v>
      </c>
      <c r="C292" t="s">
        <v>2994</v>
      </c>
      <c r="D292" t="s">
        <v>995</v>
      </c>
      <c r="E292">
        <v>41032</v>
      </c>
      <c r="F292" s="76" t="s">
        <v>501</v>
      </c>
      <c r="G292" s="76" t="s">
        <v>501</v>
      </c>
      <c r="H292" t="s">
        <v>3082</v>
      </c>
      <c r="I292">
        <v>4033</v>
      </c>
      <c r="J292" s="76" t="s">
        <v>501</v>
      </c>
    </row>
    <row r="293" spans="1:10">
      <c r="A293" t="s">
        <v>3240</v>
      </c>
      <c r="B293" t="s">
        <v>2996</v>
      </c>
      <c r="C293" t="s">
        <v>2998</v>
      </c>
      <c r="D293" t="s">
        <v>997</v>
      </c>
      <c r="E293">
        <v>41031</v>
      </c>
      <c r="F293" t="s">
        <v>501</v>
      </c>
      <c r="G293" t="s">
        <v>501</v>
      </c>
      <c r="H293" t="s">
        <v>3082</v>
      </c>
      <c r="I293">
        <v>4033</v>
      </c>
      <c r="J293" t="s">
        <v>501</v>
      </c>
    </row>
    <row r="294" spans="1:10" ht="30">
      <c r="A294" t="s">
        <v>3241</v>
      </c>
      <c r="B294" t="s">
        <v>3000</v>
      </c>
      <c r="C294" t="s">
        <v>3002</v>
      </c>
      <c r="D294" t="s">
        <v>164</v>
      </c>
      <c r="E294" t="s">
        <v>507</v>
      </c>
      <c r="F294" t="s">
        <v>695</v>
      </c>
      <c r="G294" t="s">
        <v>684</v>
      </c>
      <c r="H294" s="105" t="s">
        <v>3340</v>
      </c>
      <c r="I294">
        <v>4035</v>
      </c>
      <c r="J294" t="s">
        <v>695</v>
      </c>
    </row>
    <row r="295" spans="1:10" ht="30">
      <c r="A295" t="s">
        <v>3242</v>
      </c>
      <c r="B295" t="s">
        <v>3035</v>
      </c>
      <c r="C295" t="s">
        <v>3037</v>
      </c>
      <c r="D295" t="s">
        <v>1403</v>
      </c>
      <c r="E295" t="s">
        <v>507</v>
      </c>
      <c r="F295" t="s">
        <v>695</v>
      </c>
      <c r="G295" t="s">
        <v>684</v>
      </c>
      <c r="H295" s="105" t="s">
        <v>3340</v>
      </c>
      <c r="I295">
        <v>4033</v>
      </c>
      <c r="J295" t="s">
        <v>695</v>
      </c>
    </row>
    <row r="296" spans="1:10" ht="30">
      <c r="A296" t="s">
        <v>3243</v>
      </c>
      <c r="B296" t="s">
        <v>3039</v>
      </c>
      <c r="C296" t="s">
        <v>3041</v>
      </c>
      <c r="D296" t="s">
        <v>997</v>
      </c>
      <c r="E296" t="s">
        <v>507</v>
      </c>
      <c r="F296" t="s">
        <v>695</v>
      </c>
      <c r="G296" t="s">
        <v>684</v>
      </c>
      <c r="H296" s="105" t="s">
        <v>3340</v>
      </c>
      <c r="I296">
        <v>4033</v>
      </c>
      <c r="J296" t="s">
        <v>695</v>
      </c>
    </row>
    <row r="297" spans="1:10" ht="30">
      <c r="A297" t="s">
        <v>3244</v>
      </c>
      <c r="B297" t="s">
        <v>3043</v>
      </c>
      <c r="C297" t="s">
        <v>3045</v>
      </c>
      <c r="D297" t="s">
        <v>1399</v>
      </c>
      <c r="E297" t="s">
        <v>507</v>
      </c>
      <c r="F297" t="s">
        <v>695</v>
      </c>
      <c r="G297" t="s">
        <v>684</v>
      </c>
      <c r="H297" s="105" t="s">
        <v>3340</v>
      </c>
      <c r="I297">
        <v>4035</v>
      </c>
      <c r="J297" t="s">
        <v>695</v>
      </c>
    </row>
    <row r="298" spans="1:10" ht="30">
      <c r="A298" t="s">
        <v>3245</v>
      </c>
      <c r="B298" t="s">
        <v>3047</v>
      </c>
      <c r="C298" t="s">
        <v>3049</v>
      </c>
      <c r="D298" t="s">
        <v>1400</v>
      </c>
      <c r="E298">
        <v>41033</v>
      </c>
      <c r="F298" s="76" t="s">
        <v>693</v>
      </c>
      <c r="G298" s="76" t="s">
        <v>693</v>
      </c>
      <c r="H298" t="s">
        <v>3090</v>
      </c>
      <c r="I298">
        <v>4035</v>
      </c>
      <c r="J298" s="105" t="s">
        <v>3340</v>
      </c>
    </row>
    <row r="299" spans="1:10">
      <c r="A299" t="s">
        <v>3246</v>
      </c>
      <c r="B299" t="s">
        <v>3051</v>
      </c>
      <c r="C299" t="s">
        <v>3053</v>
      </c>
      <c r="D299" t="s">
        <v>1399</v>
      </c>
      <c r="E299">
        <v>41038</v>
      </c>
      <c r="F299" t="s">
        <v>693</v>
      </c>
      <c r="G299" t="s">
        <v>489</v>
      </c>
      <c r="H299" t="s">
        <v>3086</v>
      </c>
      <c r="I299">
        <v>4035</v>
      </c>
      <c r="J299" t="s">
        <v>693</v>
      </c>
    </row>
    <row r="300" spans="1:10">
      <c r="A300" t="s">
        <v>3247</v>
      </c>
      <c r="B300" t="s">
        <v>3051</v>
      </c>
      <c r="C300" t="s">
        <v>3056</v>
      </c>
      <c r="D300" t="s">
        <v>1399</v>
      </c>
      <c r="E300">
        <v>41038</v>
      </c>
      <c r="F300" t="s">
        <v>693</v>
      </c>
      <c r="G300" t="s">
        <v>489</v>
      </c>
      <c r="H300" t="s">
        <v>3086</v>
      </c>
      <c r="I300">
        <v>4035</v>
      </c>
      <c r="J300" t="s">
        <v>693</v>
      </c>
    </row>
    <row r="301" spans="1:10" ht="30">
      <c r="A301" t="s">
        <v>3248</v>
      </c>
      <c r="B301" t="s">
        <v>3051</v>
      </c>
      <c r="C301" t="s">
        <v>3059</v>
      </c>
      <c r="D301" t="s">
        <v>1399</v>
      </c>
      <c r="E301" s="105" t="s">
        <v>3340</v>
      </c>
      <c r="F301" t="s">
        <v>695</v>
      </c>
      <c r="G301" t="s">
        <v>684</v>
      </c>
      <c r="H301" t="s">
        <v>3086</v>
      </c>
      <c r="I301">
        <v>4035</v>
      </c>
      <c r="J301" s="105" t="s">
        <v>3340</v>
      </c>
    </row>
    <row r="302" spans="1:10" ht="30">
      <c r="A302" t="s">
        <v>3249</v>
      </c>
      <c r="B302" t="s">
        <v>3051</v>
      </c>
      <c r="C302" t="s">
        <v>3061</v>
      </c>
      <c r="D302" t="s">
        <v>1399</v>
      </c>
      <c r="E302">
        <v>41039</v>
      </c>
      <c r="F302" t="s">
        <v>693</v>
      </c>
      <c r="G302" t="s">
        <v>693</v>
      </c>
      <c r="H302" t="s">
        <v>3086</v>
      </c>
      <c r="I302">
        <v>4035</v>
      </c>
      <c r="J302" s="105" t="s">
        <v>3340</v>
      </c>
    </row>
    <row r="303" spans="1:10">
      <c r="A303" t="s">
        <v>3250</v>
      </c>
      <c r="B303" t="s">
        <v>3051</v>
      </c>
      <c r="C303" t="s">
        <v>3063</v>
      </c>
      <c r="D303" t="s">
        <v>1399</v>
      </c>
      <c r="E303">
        <v>41038</v>
      </c>
      <c r="F303" t="s">
        <v>693</v>
      </c>
      <c r="G303" t="s">
        <v>489</v>
      </c>
      <c r="H303" t="s">
        <v>3086</v>
      </c>
      <c r="I303">
        <v>4035</v>
      </c>
      <c r="J303" t="s">
        <v>693</v>
      </c>
    </row>
    <row r="304" spans="1:10" ht="30">
      <c r="A304" t="s">
        <v>3251</v>
      </c>
      <c r="B304" t="s">
        <v>2822</v>
      </c>
      <c r="C304" t="s">
        <v>3066</v>
      </c>
      <c r="D304" t="s">
        <v>1399</v>
      </c>
      <c r="E304" s="76">
        <v>41039</v>
      </c>
      <c r="F304" s="76" t="s">
        <v>693</v>
      </c>
      <c r="G304" s="76" t="s">
        <v>693</v>
      </c>
      <c r="H304" t="s">
        <v>3086</v>
      </c>
      <c r="I304">
        <v>4035</v>
      </c>
      <c r="J304" s="105" t="s">
        <v>3340</v>
      </c>
    </row>
    <row r="305" spans="1:10" ht="30">
      <c r="A305" t="s">
        <v>3252</v>
      </c>
      <c r="B305" t="s">
        <v>2822</v>
      </c>
      <c r="C305" t="s">
        <v>3069</v>
      </c>
      <c r="D305" t="s">
        <v>1399</v>
      </c>
      <c r="E305" s="76">
        <v>41039</v>
      </c>
      <c r="F305" s="76" t="s">
        <v>693</v>
      </c>
      <c r="G305" s="76" t="s">
        <v>693</v>
      </c>
      <c r="H305" t="s">
        <v>3086</v>
      </c>
      <c r="I305">
        <v>4035</v>
      </c>
      <c r="J305" s="105" t="s">
        <v>3340</v>
      </c>
    </row>
    <row r="306" spans="1:10" ht="30">
      <c r="A306" t="s">
        <v>3253</v>
      </c>
      <c r="B306" t="s">
        <v>2822</v>
      </c>
      <c r="C306" t="s">
        <v>3072</v>
      </c>
      <c r="D306" t="s">
        <v>1399</v>
      </c>
      <c r="E306" s="76">
        <v>41040</v>
      </c>
      <c r="F306" s="76" t="s">
        <v>693</v>
      </c>
      <c r="G306" s="76" t="s">
        <v>693</v>
      </c>
      <c r="H306" t="s">
        <v>3086</v>
      </c>
      <c r="I306">
        <v>4035</v>
      </c>
      <c r="J306" s="105" t="s">
        <v>3340</v>
      </c>
    </row>
    <row r="307" spans="1:10" ht="30">
      <c r="A307" t="s">
        <v>3254</v>
      </c>
      <c r="B307" t="s">
        <v>190</v>
      </c>
      <c r="C307" t="s">
        <v>3075</v>
      </c>
      <c r="D307" t="s">
        <v>1399</v>
      </c>
      <c r="E307" s="76">
        <v>41043</v>
      </c>
      <c r="F307" s="76" t="s">
        <v>693</v>
      </c>
      <c r="G307" s="76" t="s">
        <v>693</v>
      </c>
      <c r="H307" t="s">
        <v>3086</v>
      </c>
      <c r="I307">
        <v>4035</v>
      </c>
      <c r="J307" s="105" t="s">
        <v>3340</v>
      </c>
    </row>
    <row r="308" spans="1:10" ht="30">
      <c r="A308" t="s">
        <v>3255</v>
      </c>
      <c r="B308" t="s">
        <v>190</v>
      </c>
      <c r="C308" t="s">
        <v>3078</v>
      </c>
      <c r="D308" t="s">
        <v>1399</v>
      </c>
      <c r="E308" s="76">
        <v>41043</v>
      </c>
      <c r="F308" s="76" t="s">
        <v>693</v>
      </c>
      <c r="G308" s="76" t="s">
        <v>693</v>
      </c>
      <c r="H308" t="s">
        <v>3086</v>
      </c>
      <c r="I308">
        <v>4035</v>
      </c>
      <c r="J308" s="105" t="s">
        <v>3340</v>
      </c>
    </row>
    <row r="309" spans="1:10" ht="30">
      <c r="A309" t="s">
        <v>3256</v>
      </c>
      <c r="B309" t="s">
        <v>3209</v>
      </c>
      <c r="C309" t="s">
        <v>3257</v>
      </c>
      <c r="D309" t="s">
        <v>1441</v>
      </c>
      <c r="E309" s="76">
        <v>41038</v>
      </c>
      <c r="F309" s="76" t="s">
        <v>693</v>
      </c>
      <c r="G309" s="76" t="s">
        <v>693</v>
      </c>
      <c r="H309" t="s">
        <v>3082</v>
      </c>
      <c r="I309">
        <v>4033</v>
      </c>
      <c r="J309" s="105" t="s">
        <v>3340</v>
      </c>
    </row>
    <row r="310" spans="1:10" ht="30">
      <c r="A310" t="s">
        <v>3258</v>
      </c>
      <c r="B310" t="s">
        <v>3209</v>
      </c>
      <c r="C310" t="s">
        <v>3214</v>
      </c>
      <c r="D310" t="s">
        <v>1441</v>
      </c>
      <c r="E310" s="76">
        <v>41039</v>
      </c>
      <c r="F310" s="76" t="s">
        <v>693</v>
      </c>
      <c r="G310" s="76" t="s">
        <v>693</v>
      </c>
      <c r="H310" t="s">
        <v>3082</v>
      </c>
      <c r="I310">
        <v>4033</v>
      </c>
      <c r="J310" s="105" t="s">
        <v>3340</v>
      </c>
    </row>
    <row r="311" spans="1:10" ht="30">
      <c r="A311" t="s">
        <v>3259</v>
      </c>
      <c r="B311" t="s">
        <v>3209</v>
      </c>
      <c r="C311" t="s">
        <v>3231</v>
      </c>
      <c r="D311" t="s">
        <v>1441</v>
      </c>
      <c r="E311" s="76">
        <v>41040</v>
      </c>
      <c r="F311" s="76" t="s">
        <v>693</v>
      </c>
      <c r="G311" s="76" t="s">
        <v>693</v>
      </c>
      <c r="H311" t="s">
        <v>3082</v>
      </c>
      <c r="I311">
        <v>4033</v>
      </c>
      <c r="J311" s="105" t="s">
        <v>3340</v>
      </c>
    </row>
    <row r="312" spans="1:10" ht="30">
      <c r="A312" t="s">
        <v>3260</v>
      </c>
      <c r="B312" t="s">
        <v>3216</v>
      </c>
      <c r="C312" t="s">
        <v>3218</v>
      </c>
      <c r="D312" t="s">
        <v>1441</v>
      </c>
      <c r="E312" s="76">
        <v>41038</v>
      </c>
      <c r="F312" s="76" t="s">
        <v>693</v>
      </c>
      <c r="G312" s="76" t="s">
        <v>693</v>
      </c>
      <c r="H312" t="s">
        <v>3082</v>
      </c>
      <c r="I312">
        <v>4033</v>
      </c>
      <c r="J312" s="105" t="s">
        <v>3340</v>
      </c>
    </row>
    <row r="313" spans="1:10" ht="30">
      <c r="A313" t="s">
        <v>3261</v>
      </c>
      <c r="B313" t="s">
        <v>3216</v>
      </c>
      <c r="C313" t="s">
        <v>3221</v>
      </c>
      <c r="D313" t="s">
        <v>1441</v>
      </c>
      <c r="E313" s="76">
        <v>41039</v>
      </c>
      <c r="F313" s="76" t="s">
        <v>693</v>
      </c>
      <c r="G313" s="76" t="s">
        <v>693</v>
      </c>
      <c r="H313" t="s">
        <v>3082</v>
      </c>
      <c r="I313">
        <v>4033</v>
      </c>
      <c r="J313" s="105" t="s">
        <v>3340</v>
      </c>
    </row>
    <row r="314" spans="1:10" ht="30">
      <c r="A314" t="s">
        <v>3262</v>
      </c>
      <c r="B314" t="s">
        <v>3223</v>
      </c>
      <c r="C314" t="s">
        <v>3225</v>
      </c>
      <c r="D314" t="s">
        <v>1441</v>
      </c>
      <c r="E314" s="76">
        <v>41040</v>
      </c>
      <c r="F314" s="76" t="s">
        <v>693</v>
      </c>
      <c r="G314" s="76" t="s">
        <v>693</v>
      </c>
      <c r="H314" t="s">
        <v>3082</v>
      </c>
      <c r="I314">
        <v>4033</v>
      </c>
      <c r="J314" s="105" t="s">
        <v>3340</v>
      </c>
    </row>
    <row r="315" spans="1:10" ht="30">
      <c r="A315" t="s">
        <v>3263</v>
      </c>
      <c r="B315" t="s">
        <v>3223</v>
      </c>
      <c r="C315" t="s">
        <v>3228</v>
      </c>
      <c r="D315" t="s">
        <v>1441</v>
      </c>
      <c r="E315" s="105" t="s">
        <v>3340</v>
      </c>
      <c r="F315" t="s">
        <v>695</v>
      </c>
      <c r="G315" t="s">
        <v>684</v>
      </c>
      <c r="H315" t="s">
        <v>3082</v>
      </c>
      <c r="I315">
        <v>4033</v>
      </c>
      <c r="J315" t="s">
        <v>695</v>
      </c>
    </row>
    <row r="316" spans="1:10">
      <c r="A316" s="76" t="s">
        <v>3317</v>
      </c>
      <c r="B316" s="76" t="s">
        <v>3166</v>
      </c>
      <c r="C316" s="76" t="s">
        <v>3168</v>
      </c>
      <c r="D316" s="76" t="s">
        <v>993</v>
      </c>
      <c r="E316" s="76">
        <v>41038</v>
      </c>
      <c r="F316" s="76" t="s">
        <v>693</v>
      </c>
      <c r="G316" s="76" t="s">
        <v>693</v>
      </c>
      <c r="H316" s="76" t="s">
        <v>3082</v>
      </c>
      <c r="I316">
        <v>4035</v>
      </c>
      <c r="J316" s="76" t="s">
        <v>693</v>
      </c>
    </row>
    <row r="317" spans="1:10" ht="30">
      <c r="A317" t="s">
        <v>3318</v>
      </c>
      <c r="B317" t="s">
        <v>3166</v>
      </c>
      <c r="C317" t="s">
        <v>3171</v>
      </c>
      <c r="D317" t="s">
        <v>993</v>
      </c>
      <c r="E317">
        <v>41039</v>
      </c>
      <c r="F317" t="s">
        <v>693</v>
      </c>
      <c r="G317" t="s">
        <v>693</v>
      </c>
      <c r="H317" t="s">
        <v>3086</v>
      </c>
      <c r="I317">
        <v>4035</v>
      </c>
      <c r="J317" s="105" t="s">
        <v>3340</v>
      </c>
    </row>
    <row r="318" spans="1:10" ht="30">
      <c r="A318" t="s">
        <v>3319</v>
      </c>
      <c r="B318" t="s">
        <v>3173</v>
      </c>
      <c r="C318" t="s">
        <v>3175</v>
      </c>
      <c r="D318" t="s">
        <v>993</v>
      </c>
      <c r="E318">
        <v>41039</v>
      </c>
      <c r="F318" t="s">
        <v>693</v>
      </c>
      <c r="G318" t="s">
        <v>693</v>
      </c>
      <c r="H318" t="s">
        <v>3086</v>
      </c>
      <c r="I318">
        <v>4035</v>
      </c>
      <c r="J318" s="105" t="s">
        <v>3340</v>
      </c>
    </row>
    <row r="319" spans="1:10" ht="30">
      <c r="A319" t="s">
        <v>3320</v>
      </c>
      <c r="B319" t="s">
        <v>3173</v>
      </c>
      <c r="C319" t="s">
        <v>3178</v>
      </c>
      <c r="D319" t="s">
        <v>993</v>
      </c>
      <c r="E319">
        <v>41040</v>
      </c>
      <c r="F319" t="s">
        <v>693</v>
      </c>
      <c r="G319" t="s">
        <v>693</v>
      </c>
      <c r="H319" t="s">
        <v>3086</v>
      </c>
      <c r="I319">
        <v>4035</v>
      </c>
      <c r="J319" s="105" t="s">
        <v>3340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2012-05-29T21:22:19Z</dcterms:modified>
</cp:coreProperties>
</file>