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rso\OneDrive - UW-Madison\MSBA Business Analytics\Fall Semester\GenBus656_Machine\"/>
    </mc:Choice>
  </mc:AlternateContent>
  <xr:revisionPtr revIDLastSave="0" documentId="13_ncr:1_{F7F55DF9-180D-4B5B-B996-8751A41E3F5D}" xr6:coauthVersionLast="47" xr6:coauthVersionMax="47" xr10:uidLastSave="{00000000-0000-0000-0000-000000000000}"/>
  <bookViews>
    <workbookView xWindow="12710" yWindow="0" windowWidth="12980" windowHeight="15370" xr2:uid="{44A57414-4C3D-4B58-A24F-B8C592B9E123}"/>
  </bookViews>
  <sheets>
    <sheet name="Function" sheetId="1" r:id="rId1"/>
    <sheet name="Bac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  <c r="E23" i="1"/>
  <c r="F23" i="1"/>
  <c r="C23" i="1"/>
  <c r="A38" i="2"/>
  <c r="B39" i="2" s="1"/>
  <c r="C39" i="2" s="1"/>
  <c r="A34" i="2"/>
  <c r="A30" i="2"/>
  <c r="A26" i="2"/>
  <c r="A22" i="2"/>
  <c r="A18" i="2"/>
  <c r="A14" i="2"/>
  <c r="A10" i="2"/>
  <c r="A6" i="2"/>
  <c r="A2" i="2"/>
  <c r="B41" i="2"/>
  <c r="C41" i="2" s="1"/>
  <c r="B40" i="2"/>
  <c r="C40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  <c r="B38" i="2" l="1"/>
  <c r="C38" i="2" s="1"/>
  <c r="D38" i="2" s="1"/>
  <c r="E38" i="2" s="1"/>
  <c r="I11" i="1" s="1"/>
  <c r="C14" i="2"/>
  <c r="D14" i="2" s="1"/>
  <c r="E14" i="2" s="1"/>
  <c r="I5" i="1" s="1"/>
  <c r="D18" i="2"/>
  <c r="E18" i="2" s="1"/>
  <c r="I6" i="1" s="1"/>
  <c r="D2" i="2"/>
  <c r="E2" i="2" s="1"/>
  <c r="I2" i="1" s="1"/>
  <c r="D6" i="2"/>
  <c r="E6" i="2" s="1"/>
  <c r="I3" i="1" s="1"/>
  <c r="D30" i="2"/>
  <c r="E30" i="2" s="1"/>
  <c r="I9" i="1" s="1"/>
  <c r="D10" i="2"/>
  <c r="E10" i="2" s="1"/>
  <c r="I4" i="1" s="1"/>
  <c r="D34" i="2"/>
  <c r="E34" i="2" s="1"/>
  <c r="I10" i="1" s="1"/>
  <c r="D26" i="2"/>
  <c r="E26" i="2" s="1"/>
  <c r="I8" i="1" s="1"/>
  <c r="D22" i="2"/>
  <c r="E22" i="2" s="1"/>
  <c r="I7" i="1" s="1"/>
</calcChain>
</file>

<file path=xl/sharedStrings.xml><?xml version="1.0" encoding="utf-8"?>
<sst xmlns="http://schemas.openxmlformats.org/spreadsheetml/2006/main" count="33" uniqueCount="26">
  <si>
    <t>Activation Function</t>
  </si>
  <si>
    <t>a</t>
  </si>
  <si>
    <t>b</t>
  </si>
  <si>
    <t>c</t>
  </si>
  <si>
    <t>d</t>
  </si>
  <si>
    <t>Linear</t>
  </si>
  <si>
    <t>ReLU</t>
  </si>
  <si>
    <t>Sigmoid</t>
  </si>
  <si>
    <t>GELU</t>
  </si>
  <si>
    <t>Output Function</t>
  </si>
  <si>
    <t>1 X Variable, 1 Hidden Layer, 1 Outcome</t>
  </si>
  <si>
    <t>Number of Neurons</t>
  </si>
  <si>
    <t>(1-4)</t>
  </si>
  <si>
    <t>Model Options</t>
  </si>
  <si>
    <t>Enter your options</t>
  </si>
  <si>
    <t>Activation Function:</t>
  </si>
  <si>
    <t>Ouput Function:</t>
  </si>
  <si>
    <t>Number of Neurons:</t>
  </si>
  <si>
    <t>X</t>
  </si>
  <si>
    <t>W1</t>
  </si>
  <si>
    <t>W2</t>
  </si>
  <si>
    <t>Y1</t>
  </si>
  <si>
    <t>Y2</t>
  </si>
  <si>
    <t>Y</t>
  </si>
  <si>
    <t>(Thresholds)</t>
  </si>
  <si>
    <t>You are allowed to change all green cells!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</si>
</sst>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center"/>
    </xf>
    <xf numFmtId="0" fontId="1" fillId="3" borderId="0" xfId="0" applyFont="1" applyFill="1"/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Function!$H$2:$H$11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Function!$I$2:$I$11</c:f>
              <c:numCache>
                <c:formatCode>0.00</c:formatCode>
                <c:ptCount val="10"/>
                <c:pt idx="0">
                  <c:v>0.73847127800899282</c:v>
                </c:pt>
                <c:pt idx="1">
                  <c:v>0.81701786321067127</c:v>
                </c:pt>
                <c:pt idx="2">
                  <c:v>0.91511620188126541</c:v>
                </c:pt>
                <c:pt idx="3">
                  <c:v>1.0190813620787162</c:v>
                </c:pt>
                <c:pt idx="4">
                  <c:v>1.1117410050410035</c:v>
                </c:pt>
                <c:pt idx="5">
                  <c:v>1.182412869593747</c:v>
                </c:pt>
                <c:pt idx="6">
                  <c:v>1.2301746576162202</c:v>
                </c:pt>
                <c:pt idx="7">
                  <c:v>1.2598730768707918</c:v>
                </c:pt>
                <c:pt idx="8">
                  <c:v>1.2773931747110845</c:v>
                </c:pt>
                <c:pt idx="9">
                  <c:v>1.2874096530265358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8-43C0-94B5-BB517E4B0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233056"/>
        <c:axId val="410232096"/>
      </c:lineChart>
      <c:catAx>
        <c:axId val="410233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32096"/>
        <c:crosses val="autoZero"/>
        <c:auto val="1"/>
        <c:lblAlgn val="ctr"/>
        <c:lblOffset val="100"/>
        <c:noMultiLvlLbl val="0"/>
      </c:catAx>
      <c:valAx>
        <c:axId val="41023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3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41275</xdr:colOff>
      <xdr:row>0</xdr:row>
      <xdr:rowOff>12700</xdr:rowOff>
    </xdr:from>
    <xdr:to>
      <xdr:col>17</xdr:col>
      <xdr:colOff>346075</xdr:colOff>
      <xdr:row>14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43A2F0-EBE3-5C6A-2ED4-D911236F7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2F459-C44B-44F8-AF71-7A89635F204E}">
  <dimension ref="A1:I28"/>
  <sheetViews>
    <sheetView tabSelected="1" workbookViewId="0">
      <selection activeCell="C20" sqref="C20"/>
    </sheetView>
  </sheetViews>
  <sheetFormatPr defaultRowHeight="14.5" x14ac:dyDescent="0.35"/>
  <cols>
    <col min="8" max="9" width="8.7265625" style="1"/>
  </cols>
  <sheetData>
    <row r="1" spans="1:9" x14ac:dyDescent="0.35">
      <c r="A1" s="21" t="s">
        <v>13</v>
      </c>
      <c r="B1" s="21"/>
      <c r="C1" s="21"/>
      <c r="D1" s="21"/>
      <c r="H1" s="16" t="s">
        <v>18</v>
      </c>
      <c r="I1" s="18" t="s">
        <v>23</v>
      </c>
    </row>
    <row r="2" spans="1:9" x14ac:dyDescent="0.35">
      <c r="A2" s="2"/>
      <c r="B2" s="2"/>
      <c r="C2" s="2"/>
      <c r="D2" s="2"/>
      <c r="H2" s="17">
        <v>1</v>
      </c>
      <c r="I2" s="19">
        <f>Back!E2</f>
        <v>0.73847127800899282</v>
      </c>
    </row>
    <row r="3" spans="1:9" x14ac:dyDescent="0.35">
      <c r="A3" s="2" t="s">
        <v>0</v>
      </c>
      <c r="B3" s="2"/>
      <c r="C3" s="2" t="s">
        <v>1</v>
      </c>
      <c r="D3" s="2" t="s">
        <v>5</v>
      </c>
      <c r="H3" s="17">
        <v>2</v>
      </c>
      <c r="I3" s="19">
        <f>Back!E6</f>
        <v>0.81701786321067127</v>
      </c>
    </row>
    <row r="4" spans="1:9" x14ac:dyDescent="0.35">
      <c r="A4" s="2"/>
      <c r="B4" s="2"/>
      <c r="C4" s="2" t="s">
        <v>2</v>
      </c>
      <c r="D4" s="2" t="s">
        <v>6</v>
      </c>
      <c r="H4" s="17">
        <v>3</v>
      </c>
      <c r="I4" s="19">
        <f>Back!E10</f>
        <v>0.91511620188126541</v>
      </c>
    </row>
    <row r="5" spans="1:9" x14ac:dyDescent="0.35">
      <c r="A5" s="2"/>
      <c r="B5" s="2"/>
      <c r="C5" s="2" t="s">
        <v>3</v>
      </c>
      <c r="D5" s="2" t="s">
        <v>7</v>
      </c>
      <c r="H5" s="17">
        <v>4</v>
      </c>
      <c r="I5" s="19">
        <f>Back!E14</f>
        <v>1.0190813620787162</v>
      </c>
    </row>
    <row r="6" spans="1:9" x14ac:dyDescent="0.35">
      <c r="A6" s="2"/>
      <c r="B6" s="2"/>
      <c r="C6" s="2" t="s">
        <v>4</v>
      </c>
      <c r="D6" s="2" t="s">
        <v>8</v>
      </c>
      <c r="H6" s="17">
        <v>5</v>
      </c>
      <c r="I6" s="19">
        <f>Back!E18</f>
        <v>1.1117410050410035</v>
      </c>
    </row>
    <row r="7" spans="1:9" x14ac:dyDescent="0.35">
      <c r="A7" s="2"/>
      <c r="B7" s="2"/>
      <c r="C7" s="2"/>
      <c r="D7" s="2"/>
      <c r="H7" s="17">
        <v>6</v>
      </c>
      <c r="I7" s="19">
        <f>Back!E22</f>
        <v>1.182412869593747</v>
      </c>
    </row>
    <row r="8" spans="1:9" x14ac:dyDescent="0.35">
      <c r="A8" s="2" t="s">
        <v>9</v>
      </c>
      <c r="B8" s="2"/>
      <c r="C8" s="2" t="s">
        <v>1</v>
      </c>
      <c r="D8" s="2" t="s">
        <v>5</v>
      </c>
      <c r="H8" s="17">
        <v>7</v>
      </c>
      <c r="I8" s="19">
        <f>Back!E26</f>
        <v>1.2301746576162202</v>
      </c>
    </row>
    <row r="9" spans="1:9" x14ac:dyDescent="0.35">
      <c r="A9" s="2"/>
      <c r="B9" s="2"/>
      <c r="C9" s="2" t="s">
        <v>2</v>
      </c>
      <c r="D9" s="2" t="s">
        <v>7</v>
      </c>
      <c r="H9" s="17">
        <v>8</v>
      </c>
      <c r="I9" s="19">
        <f>Back!E30</f>
        <v>1.2598730768707918</v>
      </c>
    </row>
    <row r="10" spans="1:9" x14ac:dyDescent="0.35">
      <c r="A10" s="2"/>
      <c r="B10" s="2"/>
      <c r="C10" s="2"/>
      <c r="D10" s="2"/>
      <c r="H10" s="17">
        <v>9</v>
      </c>
      <c r="I10" s="19">
        <f>Back!E34</f>
        <v>1.2773931747110845</v>
      </c>
    </row>
    <row r="11" spans="1:9" x14ac:dyDescent="0.35">
      <c r="A11" s="2" t="s">
        <v>11</v>
      </c>
      <c r="B11" s="2"/>
      <c r="C11" s="2" t="s">
        <v>12</v>
      </c>
      <c r="D11" s="2"/>
      <c r="H11" s="17">
        <v>10</v>
      </c>
      <c r="I11" s="19">
        <f>Back!E38</f>
        <v>1.2874096530265358</v>
      </c>
    </row>
    <row r="12" spans="1:9" x14ac:dyDescent="0.35">
      <c r="A12" s="2"/>
      <c r="B12" s="2"/>
      <c r="C12" s="2"/>
      <c r="D12" s="2"/>
    </row>
    <row r="13" spans="1:9" x14ac:dyDescent="0.35">
      <c r="A13" s="2" t="s">
        <v>10</v>
      </c>
      <c r="B13" s="2"/>
      <c r="C13" s="2"/>
      <c r="D13" s="2"/>
    </row>
    <row r="15" spans="1:9" x14ac:dyDescent="0.35">
      <c r="A15" s="4" t="s">
        <v>14</v>
      </c>
      <c r="B15" s="5"/>
      <c r="C15" s="5"/>
      <c r="D15" s="5"/>
      <c r="E15" s="5"/>
      <c r="F15" s="5"/>
    </row>
    <row r="16" spans="1:9" ht="15" thickBot="1" x14ac:dyDescent="0.4">
      <c r="A16" s="5"/>
      <c r="B16" s="5"/>
      <c r="C16" s="5"/>
      <c r="D16" s="5"/>
      <c r="E16" s="5"/>
      <c r="F16" s="5"/>
    </row>
    <row r="17" spans="1:9" ht="15" thickBot="1" x14ac:dyDescent="0.4">
      <c r="A17" s="5" t="s">
        <v>15</v>
      </c>
      <c r="B17" s="5"/>
      <c r="C17" s="6" t="s">
        <v>3</v>
      </c>
      <c r="D17" s="5"/>
      <c r="E17" s="5"/>
      <c r="F17" s="5"/>
    </row>
    <row r="18" spans="1:9" ht="15" thickBot="1" x14ac:dyDescent="0.4">
      <c r="A18" s="5" t="s">
        <v>16</v>
      </c>
      <c r="B18" s="5"/>
      <c r="C18" s="6" t="s">
        <v>1</v>
      </c>
      <c r="D18" s="5"/>
      <c r="E18" s="5"/>
      <c r="F18" s="5"/>
    </row>
    <row r="19" spans="1:9" ht="15" thickBot="1" x14ac:dyDescent="0.4">
      <c r="A19" s="5" t="s">
        <v>17</v>
      </c>
      <c r="B19" s="5"/>
      <c r="C19" s="6">
        <v>1</v>
      </c>
      <c r="D19" s="5"/>
      <c r="E19" s="5"/>
      <c r="F19" s="5"/>
      <c r="I19" s="3" t="s">
        <v>25</v>
      </c>
    </row>
    <row r="20" spans="1:9" ht="15" thickBot="1" x14ac:dyDescent="0.4">
      <c r="A20" s="5"/>
      <c r="B20" s="5"/>
      <c r="C20" s="5"/>
      <c r="D20" s="5"/>
      <c r="E20" s="5"/>
      <c r="F20" s="5"/>
    </row>
    <row r="21" spans="1:9" x14ac:dyDescent="0.35">
      <c r="A21" s="4" t="s">
        <v>19</v>
      </c>
      <c r="B21" s="5"/>
      <c r="C21" s="7">
        <v>0.6</v>
      </c>
      <c r="D21" s="8">
        <v>0.3</v>
      </c>
      <c r="E21" s="8">
        <v>0.4</v>
      </c>
      <c r="F21" s="9">
        <v>0.5</v>
      </c>
    </row>
    <row r="22" spans="1:9" ht="15" thickBot="1" x14ac:dyDescent="0.4">
      <c r="A22" s="5"/>
      <c r="B22" s="5"/>
      <c r="C22" s="10">
        <v>-2</v>
      </c>
      <c r="D22" s="11">
        <v>-1</v>
      </c>
      <c r="E22" s="11"/>
      <c r="F22" s="12"/>
    </row>
    <row r="23" spans="1:9" ht="15" thickBot="1" x14ac:dyDescent="0.4">
      <c r="A23" s="5" t="s">
        <v>24</v>
      </c>
      <c r="B23" s="5"/>
      <c r="C23" s="20" t="str">
        <f>IF($C17="b",-C22/C21,"")</f>
        <v/>
      </c>
      <c r="D23" s="20" t="str">
        <f t="shared" ref="D23:F23" si="0">IF($C17="b",-D22/D21,"")</f>
        <v/>
      </c>
      <c r="E23" s="20" t="str">
        <f t="shared" si="0"/>
        <v/>
      </c>
      <c r="F23" s="20" t="str">
        <f t="shared" si="0"/>
        <v/>
      </c>
    </row>
    <row r="24" spans="1:9" x14ac:dyDescent="0.35">
      <c r="A24" s="4" t="s">
        <v>20</v>
      </c>
      <c r="B24" s="5"/>
      <c r="C24" s="13">
        <v>0.7</v>
      </c>
      <c r="D24" s="5"/>
      <c r="E24" s="5"/>
      <c r="F24" s="5"/>
    </row>
    <row r="25" spans="1:9" x14ac:dyDescent="0.35">
      <c r="A25" s="5"/>
      <c r="B25" s="5"/>
      <c r="C25" s="14">
        <v>0.2</v>
      </c>
      <c r="D25" s="5"/>
      <c r="E25" s="5"/>
      <c r="F25" s="5"/>
    </row>
    <row r="26" spans="1:9" x14ac:dyDescent="0.35">
      <c r="A26" s="5"/>
      <c r="B26" s="5"/>
      <c r="C26" s="14">
        <v>1</v>
      </c>
      <c r="D26" s="5"/>
      <c r="E26" s="5"/>
      <c r="F26" s="5"/>
    </row>
    <row r="27" spans="1:9" x14ac:dyDescent="0.35">
      <c r="A27" s="5"/>
      <c r="B27" s="5"/>
      <c r="C27" s="14"/>
      <c r="D27" s="5"/>
      <c r="E27" s="5"/>
      <c r="F27" s="5"/>
    </row>
    <row r="28" spans="1:9" ht="15" thickBot="1" x14ac:dyDescent="0.4">
      <c r="A28" s="5"/>
      <c r="B28" s="5"/>
      <c r="C28" s="15"/>
      <c r="D28" s="5"/>
      <c r="E28" s="5"/>
      <c r="F28" s="5"/>
    </row>
  </sheetData>
  <mergeCells count="1">
    <mergeCell ref="A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EDA19-722E-4B3E-B032-03F2721614CE}">
  <dimension ref="A1:E41"/>
  <sheetViews>
    <sheetView workbookViewId="0">
      <selection activeCell="C4" sqref="C4"/>
    </sheetView>
  </sheetViews>
  <sheetFormatPr defaultRowHeight="14.5" x14ac:dyDescent="0.35"/>
  <cols>
    <col min="1" max="5" width="8.7265625" style="1"/>
  </cols>
  <sheetData>
    <row r="1" spans="1:5" x14ac:dyDescent="0.35">
      <c r="A1" s="3" t="s">
        <v>18</v>
      </c>
      <c r="B1" s="3"/>
      <c r="C1" s="3" t="s">
        <v>21</v>
      </c>
      <c r="D1" s="3"/>
      <c r="E1" s="3" t="s">
        <v>22</v>
      </c>
    </row>
    <row r="2" spans="1:5" x14ac:dyDescent="0.35">
      <c r="A2" s="1">
        <f>Function!H2</f>
        <v>1</v>
      </c>
      <c r="B2" s="1">
        <f>IF(Function!C$19&gt;0,A2*Function!C$21+Function!C$22,0)</f>
        <v>-1.4</v>
      </c>
      <c r="C2" s="1">
        <f>IF(Function!C$17="b",IF(B2&gt;0,B2,0),IF(Function!C$17="c",1/(1+EXP(-B2)),IF(Function!C$17="d",B2*_xlfn.NORM.DIST(B2,0,1,TRUE),B2)))</f>
        <v>0.19781611144141825</v>
      </c>
      <c r="D2" s="1">
        <f>Function!C$24*C2+Function!C$25*C3+Function!C$26*C4+Function!C$27*C5+Function!C$28</f>
        <v>0.73847127800899282</v>
      </c>
      <c r="E2" s="1">
        <f>IF(Function!C$18="B",1/(1+EXP(-D2)),D2)</f>
        <v>0.73847127800899282</v>
      </c>
    </row>
    <row r="3" spans="1:5" x14ac:dyDescent="0.35">
      <c r="B3" s="1">
        <f>IF(Function!C$19&gt;1,A2*Function!D$21+Function!D$22,0)</f>
        <v>0</v>
      </c>
      <c r="C3" s="1">
        <f>IF(Function!C$17="b",IF(B3&gt;0,B3,0),IF(Function!C$17="c",1/(1+EXP(-B3)),IF(Function!C$17="d",B3*_xlfn.NORM.DIST(B3,0,1,TRUE),B3)))</f>
        <v>0.5</v>
      </c>
    </row>
    <row r="4" spans="1:5" x14ac:dyDescent="0.35">
      <c r="B4" s="1">
        <f>IF(Function!C$19&gt;2,A2*Function!E$21+Function!E$22,0)</f>
        <v>0</v>
      </c>
      <c r="C4" s="1">
        <f>IF(Function!C$17="b",IF(B4&gt;0,B4,0),IF(Function!C$17="c",1/(1+EXP(-B4)),IF(Function!C$17="d",B4*_xlfn.NORM.DIST(B4,0,1,TRUE),B4)))</f>
        <v>0.5</v>
      </c>
    </row>
    <row r="5" spans="1:5" x14ac:dyDescent="0.35">
      <c r="B5" s="1">
        <f>IF(Function!C$19&gt;3,A2*Function!F$21+Function!F$22,0)</f>
        <v>0</v>
      </c>
      <c r="C5" s="1">
        <f>IF(Function!C$17="b",IF(B5&gt;0,B5,0),IF(Function!C$17="c",1/(1+EXP(-B5)),IF(Function!C$17="d",B5*_xlfn.NORM.DIST(B5,0,1,TRUE),B5)))</f>
        <v>0.5</v>
      </c>
    </row>
    <row r="6" spans="1:5" x14ac:dyDescent="0.35">
      <c r="A6" s="1">
        <f>Function!H3</f>
        <v>2</v>
      </c>
      <c r="B6" s="1">
        <f>IF(Function!C$19&gt;0,A6*Function!C$21+Function!C$22,0)</f>
        <v>-0.8</v>
      </c>
      <c r="C6" s="1">
        <f>IF(Function!C$17="b",IF(B6&gt;0,B6,0),IF(Function!C$17="c",1/(1+EXP(-B6)),IF(Function!C$17="d",B6*_xlfn.NORM.DIST(B6,0,1,TRUE),B6)))</f>
        <v>0.31002551887238755</v>
      </c>
      <c r="D6" s="1">
        <f>Function!C$24*C6+Function!C$25*C7+Function!C$26*C8+Function!C$27*C9+Function!C$28</f>
        <v>0.81701786321067127</v>
      </c>
      <c r="E6" s="1">
        <f>IF(Function!C$18="B",1/(1+EXP(-D6)),D6)</f>
        <v>0.81701786321067127</v>
      </c>
    </row>
    <row r="7" spans="1:5" x14ac:dyDescent="0.35">
      <c r="B7" s="1">
        <f>IF(Function!C$19&gt;1,A6*Function!D$21+Function!D$22,0)</f>
        <v>0</v>
      </c>
      <c r="C7" s="1">
        <f>IF(Function!C$17="b",IF(B7&gt;0,B7,0),IF(Function!C$17="c",1/(1+EXP(-B7)),IF(Function!C$17="d",B7*_xlfn.NORM.DIST(B7,0,1,TRUE),B7)))</f>
        <v>0.5</v>
      </c>
    </row>
    <row r="8" spans="1:5" x14ac:dyDescent="0.35">
      <c r="B8" s="1">
        <f>IF(Function!C$19&gt;2,A6*Function!E$21+Function!E$22,0)</f>
        <v>0</v>
      </c>
      <c r="C8" s="1">
        <f>IF(Function!C$17="b",IF(B8&gt;0,B8,0),IF(Function!C$17="c",1/(1+EXP(-B8)),IF(Function!C$17="d",B8*_xlfn.NORM.DIST(B8,0,1,TRUE),B8)))</f>
        <v>0.5</v>
      </c>
    </row>
    <row r="9" spans="1:5" x14ac:dyDescent="0.35">
      <c r="B9" s="1">
        <f>IF(Function!C$19&gt;3,A6*Function!F$21+Function!F$22,0)</f>
        <v>0</v>
      </c>
      <c r="C9" s="1">
        <f>IF(Function!C$17="b",IF(B9&gt;0,B9,0),IF(Function!C$17="c",1/(1+EXP(-B9)),IF(Function!C$17="d",B9*_xlfn.NORM.DIST(B9,0,1,TRUE),B9)))</f>
        <v>0.5</v>
      </c>
    </row>
    <row r="10" spans="1:5" x14ac:dyDescent="0.35">
      <c r="A10" s="1">
        <f>Function!H4</f>
        <v>3</v>
      </c>
      <c r="B10" s="1">
        <f>IF(Function!C$19&gt;0,A10*Function!C$21+Function!C$22,0)</f>
        <v>-0.20000000000000018</v>
      </c>
      <c r="C10" s="1">
        <f>IF(Function!C$17="b",IF(B10&gt;0,B10,0),IF(Function!C$17="c",1/(1+EXP(-B10)),IF(Function!C$17="d",B10*_xlfn.NORM.DIST(B10,0,1,TRUE),B10)))</f>
        <v>0.45016600268752205</v>
      </c>
      <c r="D10" s="1">
        <f>Function!C$24*C10+Function!C$25*C11+Function!C$26*C12+Function!C$27*C13+Function!C$28</f>
        <v>0.91511620188126541</v>
      </c>
      <c r="E10" s="1">
        <f>IF(Function!C$18="B",1/(1+EXP(-D10)),D10)</f>
        <v>0.91511620188126541</v>
      </c>
    </row>
    <row r="11" spans="1:5" x14ac:dyDescent="0.35">
      <c r="B11" s="1">
        <f>IF(Function!C$19&gt;1,A10*Function!D$21+Function!D$22,0)</f>
        <v>0</v>
      </c>
      <c r="C11" s="1">
        <f>IF(Function!C$17="b",IF(B11&gt;0,B11,0),IF(Function!C$17="c",1/(1+EXP(-B11)),IF(Function!C$17="d",B11*_xlfn.NORM.DIST(B11,0,1,TRUE),B11)))</f>
        <v>0.5</v>
      </c>
    </row>
    <row r="12" spans="1:5" x14ac:dyDescent="0.35">
      <c r="B12" s="1">
        <f>IF(Function!C$19&gt;2,A10*Function!E$21+Function!E$22,0)</f>
        <v>0</v>
      </c>
      <c r="C12" s="1">
        <f>IF(Function!C$17="b",IF(B12&gt;0,B12,0),IF(Function!C$17="c",1/(1+EXP(-B12)),IF(Function!C$17="d",B12*_xlfn.NORM.DIST(B12,0,1,TRUE),B12)))</f>
        <v>0.5</v>
      </c>
    </row>
    <row r="13" spans="1:5" x14ac:dyDescent="0.35">
      <c r="B13" s="1">
        <f>IF(Function!C$19&gt;3,A10*Function!F$21+Function!F$22,0)</f>
        <v>0</v>
      </c>
      <c r="C13" s="1">
        <f>IF(Function!C$17="b",IF(B13&gt;0,B13,0),IF(Function!C$17="c",1/(1+EXP(-B13)),IF(Function!C$17="d",B13*_xlfn.NORM.DIST(B13,0,1,TRUE),B13)))</f>
        <v>0.5</v>
      </c>
    </row>
    <row r="14" spans="1:5" x14ac:dyDescent="0.35">
      <c r="A14" s="1">
        <f>Function!H5</f>
        <v>4</v>
      </c>
      <c r="B14" s="1">
        <f>IF(Function!C$19&gt;0,A14*Function!C$21+Function!C$22,0)</f>
        <v>0.39999999999999991</v>
      </c>
      <c r="C14" s="1">
        <f>IF(Function!C$17="b",IF(B14&gt;0,B14,0),IF(Function!C$17="c",1/(1+EXP(-B14)),IF(Function!C$17="d",B14*_xlfn.NORM.DIST(B14,0,1,TRUE),B14)))</f>
        <v>0.598687660112452</v>
      </c>
      <c r="D14" s="1">
        <f>Function!C$24*C14+Function!C$25*C15+Function!C$26*C16+Function!C$27*C17+Function!C$28</f>
        <v>1.0190813620787162</v>
      </c>
      <c r="E14" s="1">
        <f>IF(Function!C$18="B",1/(1+EXP(-D14)),D14)</f>
        <v>1.0190813620787162</v>
      </c>
    </row>
    <row r="15" spans="1:5" x14ac:dyDescent="0.35">
      <c r="B15" s="1">
        <f>IF(Function!C$19&gt;1,A14*Function!D$21+Function!D$22,0)</f>
        <v>0</v>
      </c>
      <c r="C15" s="1">
        <f>IF(Function!C$17="b",IF(B15&gt;0,B15,0),IF(Function!C$17="c",1/(1+EXP(-B15)),IF(Function!C$17="d",B15*_xlfn.NORM.DIST(B15,0,1,TRUE),B15)))</f>
        <v>0.5</v>
      </c>
    </row>
    <row r="16" spans="1:5" x14ac:dyDescent="0.35">
      <c r="B16" s="1">
        <f>IF(Function!C$19&gt;2,A14*Function!E$21+Function!E$22,0)</f>
        <v>0</v>
      </c>
      <c r="C16" s="1">
        <f>IF(Function!C$17="b",IF(B16&gt;0,B16,0),IF(Function!C$17="c",1/(1+EXP(-B16)),IF(Function!C$17="d",B16*_xlfn.NORM.DIST(B16,0,1,TRUE),B16)))</f>
        <v>0.5</v>
      </c>
    </row>
    <row r="17" spans="1:5" x14ac:dyDescent="0.35">
      <c r="B17" s="1">
        <f>IF(Function!C$19&gt;3,A14*Function!F$21+Function!F$22,0)</f>
        <v>0</v>
      </c>
      <c r="C17" s="1">
        <f>IF(Function!C$17="b",IF(B17&gt;0,B17,0),IF(Function!C$17="c",1/(1+EXP(-B17)),IF(Function!C$17="d",B17*_xlfn.NORM.DIST(B17,0,1,TRUE),B17)))</f>
        <v>0.5</v>
      </c>
    </row>
    <row r="18" spans="1:5" x14ac:dyDescent="0.35">
      <c r="A18" s="1">
        <f>Function!H6</f>
        <v>5</v>
      </c>
      <c r="B18" s="1">
        <f>IF(Function!C$19&gt;0,A18*Function!C$21+Function!C$22,0)</f>
        <v>1</v>
      </c>
      <c r="C18" s="1">
        <f>IF(Function!C$17="b",IF(B18&gt;0,B18,0),IF(Function!C$17="c",1/(1+EXP(-B18)),IF(Function!C$17="d",B18*_xlfn.NORM.DIST(B18,0,1,TRUE),B18)))</f>
        <v>0.7310585786300049</v>
      </c>
      <c r="D18" s="1">
        <f>Function!C$24*C18+Function!C$25*C19+Function!C$26*C20+Function!C$27*C21+Function!C$28</f>
        <v>1.1117410050410035</v>
      </c>
      <c r="E18" s="1">
        <f>IF(Function!C$18="B",1/(1+EXP(-D18)),D18)</f>
        <v>1.1117410050410035</v>
      </c>
    </row>
    <row r="19" spans="1:5" x14ac:dyDescent="0.35">
      <c r="B19" s="1">
        <f>IF(Function!C$19&gt;1,A18*Function!D$21+Function!D$22,0)</f>
        <v>0</v>
      </c>
      <c r="C19" s="1">
        <f>IF(Function!C$17="b",IF(B19&gt;0,B19,0),IF(Function!C$17="c",1/(1+EXP(-B19)),IF(Function!C$17="d",B19*_xlfn.NORM.DIST(B19,0,1,TRUE),B19)))</f>
        <v>0.5</v>
      </c>
    </row>
    <row r="20" spans="1:5" x14ac:dyDescent="0.35">
      <c r="B20" s="1">
        <f>IF(Function!C$19&gt;2,A18*Function!E$21+Function!E$22,0)</f>
        <v>0</v>
      </c>
      <c r="C20" s="1">
        <f>IF(Function!C$17="b",IF(B20&gt;0,B20,0),IF(Function!C$17="c",1/(1+EXP(-B20)),IF(Function!C$17="d",B20*_xlfn.NORM.DIST(B20,0,1,TRUE),B20)))</f>
        <v>0.5</v>
      </c>
    </row>
    <row r="21" spans="1:5" x14ac:dyDescent="0.35">
      <c r="B21" s="1">
        <f>IF(Function!C$19&gt;3,A18*Function!F$21+Function!F$22,0)</f>
        <v>0</v>
      </c>
      <c r="C21" s="1">
        <f>IF(Function!C$17="b",IF(B21&gt;0,B21,0),IF(Function!C$17="c",1/(1+EXP(-B21)),IF(Function!C$17="d",B21*_xlfn.NORM.DIST(B21,0,1,TRUE),B21)))</f>
        <v>0.5</v>
      </c>
    </row>
    <row r="22" spans="1:5" x14ac:dyDescent="0.35">
      <c r="A22" s="1">
        <f>Function!H7</f>
        <v>6</v>
      </c>
      <c r="B22" s="1">
        <f>IF(Function!C$19&gt;0,A22*Function!C$21+Function!C$22,0)</f>
        <v>1.5999999999999996</v>
      </c>
      <c r="C22" s="1">
        <f>IF(Function!C$17="b",IF(B22&gt;0,B22,0),IF(Function!C$17="c",1/(1+EXP(-B22)),IF(Function!C$17="d",B22*_xlfn.NORM.DIST(B22,0,1,TRUE),B22)))</f>
        <v>0.83201838513392445</v>
      </c>
      <c r="D22" s="1">
        <f>Function!C$24*C22+Function!C$25*C23+Function!C$26*C24+Function!C$27*C25+Function!C$28</f>
        <v>1.182412869593747</v>
      </c>
      <c r="E22" s="1">
        <f>IF(Function!C$18="B",1/(1+EXP(-D22)),D22)</f>
        <v>1.182412869593747</v>
      </c>
    </row>
    <row r="23" spans="1:5" x14ac:dyDescent="0.35">
      <c r="B23" s="1">
        <f>IF(Function!C$19&gt;1,A22*Function!D$21+Function!D$22,0)</f>
        <v>0</v>
      </c>
      <c r="C23" s="1">
        <f>IF(Function!C$17="b",IF(B23&gt;0,B23,0),IF(Function!C$17="c",1/(1+EXP(-B23)),IF(Function!C$17="d",B23*_xlfn.NORM.DIST(B23,0,1,TRUE),B23)))</f>
        <v>0.5</v>
      </c>
    </row>
    <row r="24" spans="1:5" x14ac:dyDescent="0.35">
      <c r="B24" s="1">
        <f>IF(Function!C$19&gt;2,A22*Function!E$21+Function!E$22,0)</f>
        <v>0</v>
      </c>
      <c r="C24" s="1">
        <f>IF(Function!C$17="b",IF(B24&gt;0,B24,0),IF(Function!C$17="c",1/(1+EXP(-B24)),IF(Function!C$17="d",B24*_xlfn.NORM.DIST(B24,0,1,TRUE),B24)))</f>
        <v>0.5</v>
      </c>
    </row>
    <row r="25" spans="1:5" x14ac:dyDescent="0.35">
      <c r="B25" s="1">
        <f>IF(Function!C$19&gt;3,A22*Function!F$21+Function!F$22,0)</f>
        <v>0</v>
      </c>
      <c r="C25" s="1">
        <f>IF(Function!C$17="b",IF(B25&gt;0,B25,0),IF(Function!C$17="c",1/(1+EXP(-B25)),IF(Function!C$17="d",B25*_xlfn.NORM.DIST(B25,0,1,TRUE),B25)))</f>
        <v>0.5</v>
      </c>
    </row>
    <row r="26" spans="1:5" x14ac:dyDescent="0.35">
      <c r="A26" s="1">
        <f>Function!H8</f>
        <v>7</v>
      </c>
      <c r="B26" s="1">
        <f>IF(Function!C$19&gt;0,A26*Function!C$21+Function!C$22,0)</f>
        <v>2.2000000000000002</v>
      </c>
      <c r="C26" s="1">
        <f>IF(Function!C$17="b",IF(B26&gt;0,B26,0),IF(Function!C$17="c",1/(1+EXP(-B26)),IF(Function!C$17="d",B26*_xlfn.NORM.DIST(B26,0,1,TRUE),B26)))</f>
        <v>0.9002495108803148</v>
      </c>
      <c r="D26" s="1">
        <f>Function!C$24*C26+Function!C$25*C27+Function!C$26*C28+Function!C$27*C29+Function!C$28</f>
        <v>1.2301746576162202</v>
      </c>
      <c r="E26" s="1">
        <f>IF(Function!C$18="B",1/(1+EXP(-D26)),D26)</f>
        <v>1.2301746576162202</v>
      </c>
    </row>
    <row r="27" spans="1:5" x14ac:dyDescent="0.35">
      <c r="B27" s="1">
        <f>IF(Function!C$19&gt;1,A26*Function!D$21+Function!D$22,0)</f>
        <v>0</v>
      </c>
      <c r="C27" s="1">
        <f>IF(Function!C$17="b",IF(B27&gt;0,B27,0),IF(Function!C$17="c",1/(1+EXP(-B27)),IF(Function!C$17="d",B27*_xlfn.NORM.DIST(B27,0,1,TRUE),B27)))</f>
        <v>0.5</v>
      </c>
    </row>
    <row r="28" spans="1:5" x14ac:dyDescent="0.35">
      <c r="B28" s="1">
        <f>IF(Function!C$19&gt;2,A26*Function!E$21+Function!E$22,0)</f>
        <v>0</v>
      </c>
      <c r="C28" s="1">
        <f>IF(Function!C$17="b",IF(B28&gt;0,B28,0),IF(Function!C$17="c",1/(1+EXP(-B28)),IF(Function!C$17="d",B28*_xlfn.NORM.DIST(B28,0,1,TRUE),B28)))</f>
        <v>0.5</v>
      </c>
    </row>
    <row r="29" spans="1:5" x14ac:dyDescent="0.35">
      <c r="B29" s="1">
        <f>IF(Function!C$19&gt;3,A26*Function!F$21+Function!F$22,0)</f>
        <v>0</v>
      </c>
      <c r="C29" s="1">
        <f>IF(Function!C$17="b",IF(B29&gt;0,B29,0),IF(Function!C$17="c",1/(1+EXP(-B29)),IF(Function!C$17="d",B29*_xlfn.NORM.DIST(B29,0,1,TRUE),B29)))</f>
        <v>0.5</v>
      </c>
    </row>
    <row r="30" spans="1:5" x14ac:dyDescent="0.35">
      <c r="A30" s="1">
        <f>Function!H9</f>
        <v>8</v>
      </c>
      <c r="B30" s="1">
        <f>IF(Function!C$19&gt;0,A30*Function!C$21+Function!C$22,0)</f>
        <v>2.8</v>
      </c>
      <c r="C30" s="1">
        <f>IF(Function!C$17="b",IF(B30&gt;0,B30,0),IF(Function!C$17="c",1/(1+EXP(-B30)),IF(Function!C$17="d",B30*_xlfn.NORM.DIST(B30,0,1,TRUE),B30)))</f>
        <v>0.94267582410113127</v>
      </c>
      <c r="D30" s="1">
        <f>Function!C$24*C30+Function!C$25*C31+Function!C$26*C32+Function!C$27*C33+Function!C$28</f>
        <v>1.2598730768707918</v>
      </c>
      <c r="E30" s="1">
        <f>IF(Function!C$18="B",1/(1+EXP(-D30)),D30)</f>
        <v>1.2598730768707918</v>
      </c>
    </row>
    <row r="31" spans="1:5" x14ac:dyDescent="0.35">
      <c r="B31" s="1">
        <f>IF(Function!C$19&gt;1,A30*Function!D$21+Function!D$22,0)</f>
        <v>0</v>
      </c>
      <c r="C31" s="1">
        <f>IF(Function!C$17="b",IF(B31&gt;0,B31,0),IF(Function!C$17="c",1/(1+EXP(-B31)),IF(Function!C$17="d",B31*_xlfn.NORM.DIST(B31,0,1,TRUE),B31)))</f>
        <v>0.5</v>
      </c>
    </row>
    <row r="32" spans="1:5" x14ac:dyDescent="0.35">
      <c r="B32" s="1">
        <f>IF(Function!C$19&gt;2,A30*Function!E$21+Function!E$22,0)</f>
        <v>0</v>
      </c>
      <c r="C32" s="1">
        <f>IF(Function!C$17="b",IF(B32&gt;0,B32,0),IF(Function!C$17="c",1/(1+EXP(-B32)),IF(Function!C$17="d",B32*_xlfn.NORM.DIST(B32,0,1,TRUE),B32)))</f>
        <v>0.5</v>
      </c>
    </row>
    <row r="33" spans="1:5" x14ac:dyDescent="0.35">
      <c r="B33" s="1">
        <f>IF(Function!C$19&gt;3,A30*Function!F$21+Function!F$22,0)</f>
        <v>0</v>
      </c>
      <c r="C33" s="1">
        <f>IF(Function!C$17="b",IF(B33&gt;0,B33,0),IF(Function!C$17="c",1/(1+EXP(-B33)),IF(Function!C$17="d",B33*_xlfn.NORM.DIST(B33,0,1,TRUE),B33)))</f>
        <v>0.5</v>
      </c>
    </row>
    <row r="34" spans="1:5" x14ac:dyDescent="0.35">
      <c r="A34" s="1">
        <f>Function!H10</f>
        <v>9</v>
      </c>
      <c r="B34" s="1">
        <f>IF(Function!C$19&gt;0,A34*Function!C$21+Function!C$22,0)</f>
        <v>3.3999999999999995</v>
      </c>
      <c r="C34" s="1">
        <f>IF(Function!C$17="b",IF(B34&gt;0,B34,0),IF(Function!C$17="c",1/(1+EXP(-B34)),IF(Function!C$17="d",B34*_xlfn.NORM.DIST(B34,0,1,TRUE),B34)))</f>
        <v>0.96770453530154943</v>
      </c>
      <c r="D34" s="1">
        <f>Function!C$24*C34+Function!C$25*C35+Function!C$26*C36+Function!C$27*C37+Function!C$28</f>
        <v>1.2773931747110845</v>
      </c>
      <c r="E34" s="1">
        <f>IF(Function!C$18="B",1/(1+EXP(-D34)),D34)</f>
        <v>1.2773931747110845</v>
      </c>
    </row>
    <row r="35" spans="1:5" x14ac:dyDescent="0.35">
      <c r="B35" s="1">
        <f>IF(Function!C$19&gt;1,A34*Function!D$21+Function!D$22,0)</f>
        <v>0</v>
      </c>
      <c r="C35" s="1">
        <f>IF(Function!C$17="b",IF(B35&gt;0,B35,0),IF(Function!C$17="c",1/(1+EXP(-B35)),IF(Function!C$17="d",B35*_xlfn.NORM.DIST(B35,0,1,TRUE),B35)))</f>
        <v>0.5</v>
      </c>
    </row>
    <row r="36" spans="1:5" x14ac:dyDescent="0.35">
      <c r="B36" s="1">
        <f>IF(Function!C$19&gt;2,A34*Function!E$21+Function!E$22,0)</f>
        <v>0</v>
      </c>
      <c r="C36" s="1">
        <f>IF(Function!C$17="b",IF(B36&gt;0,B36,0),IF(Function!C$17="c",1/(1+EXP(-B36)),IF(Function!C$17="d",B36*_xlfn.NORM.DIST(B36,0,1,TRUE),B36)))</f>
        <v>0.5</v>
      </c>
    </row>
    <row r="37" spans="1:5" x14ac:dyDescent="0.35">
      <c r="B37" s="1">
        <f>IF(Function!C$19&gt;3,A34*Function!F$21+Function!F$22,0)</f>
        <v>0</v>
      </c>
      <c r="C37" s="1">
        <f>IF(Function!C$17="b",IF(B37&gt;0,B37,0),IF(Function!C$17="c",1/(1+EXP(-B37)),IF(Function!C$17="d",B37*_xlfn.NORM.DIST(B37,0,1,TRUE),B37)))</f>
        <v>0.5</v>
      </c>
    </row>
    <row r="38" spans="1:5" x14ac:dyDescent="0.35">
      <c r="A38" s="1">
        <f>Function!H11</f>
        <v>10</v>
      </c>
      <c r="B38" s="1">
        <f>IF(Function!C$19&gt;0,A38*Function!C$21+Function!C$22,0)</f>
        <v>4</v>
      </c>
      <c r="C38" s="1">
        <f>IF(Function!C$17="b",IF(B38&gt;0,B38,0),IF(Function!C$17="c",1/(1+EXP(-B38)),IF(Function!C$17="d",B38*_xlfn.NORM.DIST(B38,0,1,TRUE),B38)))</f>
        <v>0.98201379003790845</v>
      </c>
      <c r="D38" s="1">
        <f>Function!C$24*C38+Function!C$25*C39+Function!C$26*C40+Function!C$27*C41+Function!C$28</f>
        <v>1.2874096530265358</v>
      </c>
      <c r="E38" s="1">
        <f>IF(Function!C$18="B",1/(1+EXP(-D38)),D38)</f>
        <v>1.2874096530265358</v>
      </c>
    </row>
    <row r="39" spans="1:5" x14ac:dyDescent="0.35">
      <c r="B39" s="1">
        <f>IF(Function!C$19&gt;1,A38*Function!D$21+Function!D$22,0)</f>
        <v>0</v>
      </c>
      <c r="C39" s="1">
        <f>IF(Function!C$17="b",IF(B39&gt;0,B39,0),IF(Function!C$17="c",1/(1+EXP(-B39)),IF(Function!C$17="d",B39*_xlfn.NORM.DIST(B39,0,1,TRUE),B39)))</f>
        <v>0.5</v>
      </c>
    </row>
    <row r="40" spans="1:5" x14ac:dyDescent="0.35">
      <c r="B40" s="1">
        <f>IF(Function!C$19&gt;2,A38*Function!E$21+Function!E$22,0)</f>
        <v>0</v>
      </c>
      <c r="C40" s="1">
        <f>IF(Function!C$17="b",IF(B40&gt;0,B40,0),IF(Function!C$17="c",1/(1+EXP(-B40)),IF(Function!C$17="d",B40*_xlfn.NORM.DIST(B40,0,1,TRUE),B40)))</f>
        <v>0.5</v>
      </c>
    </row>
    <row r="41" spans="1:5" x14ac:dyDescent="0.35">
      <c r="B41" s="1">
        <f>IF(Function!C$19&gt;3,A38*Function!F$21+Function!F$22,0)</f>
        <v>0</v>
      </c>
      <c r="C41" s="1">
        <f>IF(Function!C$17="b",IF(B41&gt;0,B41,0),IF(Function!C$17="c",1/(1+EXP(-B41)),IF(Function!C$17="d",B41*_xlfn.NORM.DIST(B41,0,1,TRUE),B41)))</f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Function</vt:lpstr>
      <vt:lpstr>Back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Enno Siemsen</dc:creator>
  <cp:lastModifiedBy>CARSON MATTHEW BATCHELOR</cp:lastModifiedBy>
  <dcterms:created xsi:type="dcterms:W3CDTF">2024-09-04T17:46:40Z</dcterms:created>
  <dcterms:modified xsi:type="dcterms:W3CDTF">2024-10-02T17:43:31Z</dcterms:modified>
</cp:coreProperties>
</file>