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30_Optimization\"/>
    </mc:Choice>
  </mc:AlternateContent>
  <xr:revisionPtr revIDLastSave="0" documentId="13_ncr:1_{67CECB3F-7A2B-49A2-8D04-A17BE53DC7BB}" xr6:coauthVersionLast="47" xr6:coauthVersionMax="47" xr10:uidLastSave="{00000000-0000-0000-0000-000000000000}"/>
  <bookViews>
    <workbookView xWindow="10300" yWindow="0" windowWidth="15390" windowHeight="15370" xr2:uid="{00000000-000D-0000-FFFF-FFFF00000000}"/>
  </bookViews>
  <sheets>
    <sheet name="Template" sheetId="33" r:id="rId1"/>
  </sheets>
  <definedNames>
    <definedName name="solver_adj" localSheetId="0" hidden="1">Template!$C$16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Template!$F$39</definedName>
    <definedName name="solver_lhs2" localSheetId="0" hidden="1">Template!#REF!</definedName>
    <definedName name="solver_lhs3" localSheetId="0" hidden="1">Template!#REF!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Template!$C$35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Template!$F$41</definedName>
    <definedName name="solver_rhs2" localSheetId="0" hidden="1">Template!#REF!</definedName>
    <definedName name="solver_rhs3" localSheetId="0" hidden="1">Template!#REF!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33" l="1"/>
  <c r="C30" i="33"/>
  <c r="C26" i="33"/>
  <c r="C27" i="33" s="1"/>
  <c r="C31" i="33" l="1"/>
  <c r="C32" i="33" s="1"/>
  <c r="F39" i="33" l="1"/>
  <c r="C35" i="33"/>
  <c r="F35" i="33" s="1"/>
</calcChain>
</file>

<file path=xl/sharedStrings.xml><?xml version="1.0" encoding="utf-8"?>
<sst xmlns="http://schemas.openxmlformats.org/spreadsheetml/2006/main" count="26" uniqueCount="22">
  <si>
    <t>Price Elasticity Data</t>
  </si>
  <si>
    <t>Price</t>
  </si>
  <si>
    <t>Inputs</t>
  </si>
  <si>
    <t>Slope</t>
  </si>
  <si>
    <t>Intercept</t>
  </si>
  <si>
    <t>Fixed Costs</t>
  </si>
  <si>
    <t>Variable Cost</t>
  </si>
  <si>
    <t>Cost Calculations</t>
  </si>
  <si>
    <t>Fixed Cost</t>
  </si>
  <si>
    <t>Variable Cost Rate</t>
  </si>
  <si>
    <t>Revenue Calculations</t>
  </si>
  <si>
    <t>Units Sold</t>
  </si>
  <si>
    <t>Sales Revenue</t>
  </si>
  <si>
    <t>Total Cost</t>
  </si>
  <si>
    <t>Profit</t>
  </si>
  <si>
    <t>Unit Sales Projection Parameters</t>
  </si>
  <si>
    <t>Objective: Maximize Profit</t>
  </si>
  <si>
    <t>DV: What price</t>
  </si>
  <si>
    <t>Constraint: Total Cost &lt;= 100</t>
  </si>
  <si>
    <t>&lt;=</t>
  </si>
  <si>
    <t>total cost per units sold</t>
  </si>
  <si>
    <t>Optimization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</si>
</sst>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3" borderId="4" xfId="0" applyFill="1" applyBorder="1"/>
    <xf numFmtId="0" fontId="0" fillId="3" borderId="6" xfId="0" applyFill="1" applyBorder="1"/>
    <xf numFmtId="0" fontId="0" fillId="0" borderId="3" xfId="0" applyBorder="1"/>
    <xf numFmtId="0" fontId="0" fillId="2" borderId="0" xfId="0" applyFill="1"/>
    <xf numFmtId="0" fontId="0" fillId="0" borderId="4" xfId="0" applyBorder="1"/>
    <xf numFmtId="44" fontId="0" fillId="3" borderId="3" xfId="3" applyFont="1" applyFill="1" applyBorder="1"/>
    <xf numFmtId="44" fontId="0" fillId="3" borderId="5" xfId="3" applyFont="1" applyFill="1" applyBorder="1"/>
    <xf numFmtId="0" fontId="0" fillId="0" borderId="3" xfId="0" applyBorder="1" applyAlignment="1">
      <alignment horizontal="right"/>
    </xf>
    <xf numFmtId="6" fontId="0" fillId="2" borderId="0" xfId="0" applyNumberFormat="1" applyFill="1"/>
    <xf numFmtId="0" fontId="0" fillId="0" borderId="5" xfId="0" applyBorder="1" applyAlignment="1">
      <alignment horizontal="right"/>
    </xf>
    <xf numFmtId="6" fontId="0" fillId="2" borderId="10" xfId="0" applyNumberFormat="1" applyFill="1" applyBorder="1"/>
    <xf numFmtId="8" fontId="0" fillId="0" borderId="6" xfId="0" applyNumberFormat="1" applyBorder="1"/>
    <xf numFmtId="0" fontId="0" fillId="0" borderId="7" xfId="0" applyBorder="1" applyAlignment="1">
      <alignment horizontal="right"/>
    </xf>
    <xf numFmtId="6" fontId="0" fillId="0" borderId="9" xfId="0" applyNumberFormat="1" applyBorder="1"/>
    <xf numFmtId="8" fontId="0" fillId="0" borderId="4" xfId="0" applyNumberFormat="1" applyBorder="1"/>
    <xf numFmtId="0" fontId="2" fillId="0" borderId="0" xfId="0" applyFont="1" applyAlignment="1">
      <alignment horizontal="left"/>
    </xf>
    <xf numFmtId="6" fontId="0" fillId="0" borderId="4" xfId="0" applyNumberFormat="1" applyBorder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6" fontId="0" fillId="0" borderId="6" xfId="0" applyNumberFormat="1" applyBorder="1"/>
    <xf numFmtId="0" fontId="0" fillId="2" borderId="4" xfId="0" applyFill="1" applyBorder="1"/>
    <xf numFmtId="9" fontId="0" fillId="0" borderId="4" xfId="0" applyNumberFormat="1" applyBorder="1"/>
    <xf numFmtId="0" fontId="0" fillId="0" borderId="11" xfId="0" applyBorder="1" applyAlignment="1">
      <alignment horizontal="right"/>
    </xf>
    <xf numFmtId="0" fontId="2" fillId="0" borderId="7" xfId="0" applyFont="1" applyBorder="1" applyAlignment="1">
      <alignment horizontal="right"/>
    </xf>
    <xf numFmtId="8" fontId="0" fillId="2" borderId="0" xfId="0" applyNumberFormat="1" applyFill="1"/>
    <xf numFmtId="0" fontId="0" fillId="0" borderId="9" xfId="0" applyBorder="1"/>
    <xf numFmtId="8" fontId="0" fillId="3" borderId="12" xfId="0" applyNumberFormat="1" applyFill="1" applyBorder="1"/>
    <xf numFmtId="0" fontId="0" fillId="0" borderId="9" xfId="0" applyNumberFormat="1" applyBorder="1"/>
    <xf numFmtId="0" fontId="2" fillId="0" borderId="11" xfId="0" applyFont="1" applyBorder="1"/>
    <xf numFmtId="8" fontId="0" fillId="2" borderId="12" xfId="0" applyNumberFormat="1" applyFill="1" applyBorder="1"/>
    <xf numFmtId="8" fontId="0" fillId="4" borderId="12" xfId="0" applyNumberFormat="1" applyFill="1" applyBorder="1"/>
    <xf numFmtId="0" fontId="2" fillId="0" borderId="7" xfId="0" applyFont="1" applyBorder="1"/>
    <xf numFmtId="166" fontId="0" fillId="0" borderId="4" xfId="0" applyNumberFormat="1" applyBorder="1"/>
    <xf numFmtId="0" fontId="2" fillId="0" borderId="3" xfId="0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166" fontId="0" fillId="0" borderId="6" xfId="0" applyNumberFormat="1" applyBorder="1"/>
  </cellXfs>
  <cellStyles count="4">
    <cellStyle name="Currency" xfId="3" builtinId="4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7D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Price vs.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Template!$C$3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Template!$B$4:$B$11</c:f>
              <c:numCache>
                <c:formatCode>_("$"* #,##0.00_);_("$"* \(#,##0.00\);_("$"* "-"??_);_(@_)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Template!$C$4:$C$11</c:f>
              <c:numCache>
                <c:formatCode>General</c:formatCode>
                <c:ptCount val="8"/>
                <c:pt idx="0">
                  <c:v>205</c:v>
                </c:pt>
                <c:pt idx="1">
                  <c:v>184</c:v>
                </c:pt>
                <c:pt idx="2">
                  <c:v>147</c:v>
                </c:pt>
                <c:pt idx="3">
                  <c:v>125</c:v>
                </c:pt>
                <c:pt idx="4">
                  <c:v>109</c:v>
                </c:pt>
                <c:pt idx="5">
                  <c:v>105</c:v>
                </c:pt>
                <c:pt idx="6">
                  <c:v>75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7-4498-8380-D7CE8609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07328"/>
        <c:axId val="431607656"/>
      </c:scatterChart>
      <c:valAx>
        <c:axId val="4316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07656"/>
        <c:crosses val="autoZero"/>
        <c:crossBetween val="midCat"/>
      </c:valAx>
      <c:valAx>
        <c:axId val="431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227276</xdr:colOff>
      <xdr:row>1</xdr:row>
      <xdr:rowOff>24848</xdr:rowOff>
    </xdr:from>
    <xdr:to>
      <xdr:col>6</xdr:col>
      <xdr:colOff>745435</xdr:colOff>
      <xdr:row>12</xdr:row>
      <xdr:rowOff>157370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629478</xdr:colOff>
      <xdr:row>0</xdr:row>
      <xdr:rowOff>176697</xdr:rowOff>
    </xdr:from>
    <xdr:to>
      <xdr:col>6</xdr:col>
      <xdr:colOff>828261</xdr:colOff>
      <xdr:row>0</xdr:row>
      <xdr:rowOff>938697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0F0358-4229-B3CB-0BB7-05D5770CEABB}"/>
            </a:ext>
          </a:extLst>
        </xdr:cNvPr>
        <xdr:cNvSpPr txBox="1"/>
      </xdr:nvSpPr>
      <xdr:spPr>
        <a:xfrm>
          <a:off x="629478" y="176697"/>
          <a:ext cx="7454348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model below first</a:t>
          </a:r>
          <a:r>
            <a:rPr lang="en-US" sz="1100" baseline="0"/>
            <a:t> uses historical data to estimate a linear relationship between price and units sold. It then uses that relationship to make a model that projects the profit based on various inputs.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1"/>
  <sheetViews>
    <sheetView tabSelected="1" topLeftCell="A16" zoomScale="98" zoomScaleNormal="115" workbookViewId="0">
      <selection activeCell="F25" sqref="F25"/>
    </sheetView>
  </sheetViews>
  <sheetFormatPr defaultColWidth="8.81640625" defaultRowHeight="14.5" x14ac:dyDescent="0.35"/>
  <cols>
    <col min="2" max="2" width="30.453125" bestFit="1" customWidth="1"/>
    <col min="3" max="3" width="11.6328125" bestFit="1" customWidth="1"/>
    <col min="4" max="4" width="13.36328125" customWidth="1"/>
    <col min="5" max="5" width="25.90625" bestFit="1" customWidth="1"/>
    <col min="6" max="6" width="11.6328125" bestFit="1" customWidth="1"/>
    <col min="7" max="7" width="17.6328125" bestFit="1" customWidth="1"/>
    <col min="8" max="10" width="11.6328125" bestFit="1" customWidth="1"/>
  </cols>
  <sheetData>
    <row r="1" spans="2:4" ht="91" customHeight="1" x14ac:dyDescent="0.35"/>
    <row r="2" spans="2:4" ht="15" thickBot="1" x14ac:dyDescent="0.4">
      <c r="B2" s="1" t="s">
        <v>0</v>
      </c>
    </row>
    <row r="3" spans="2:4" x14ac:dyDescent="0.35">
      <c r="B3" s="2" t="s">
        <v>1</v>
      </c>
      <c r="C3" s="3" t="s">
        <v>11</v>
      </c>
    </row>
    <row r="4" spans="2:4" x14ac:dyDescent="0.35">
      <c r="B4" s="9">
        <v>70</v>
      </c>
      <c r="C4" s="4">
        <v>205</v>
      </c>
    </row>
    <row r="5" spans="2:4" x14ac:dyDescent="0.35">
      <c r="B5" s="9">
        <v>80</v>
      </c>
      <c r="C5" s="4">
        <v>184</v>
      </c>
    </row>
    <row r="6" spans="2:4" x14ac:dyDescent="0.35">
      <c r="B6" s="9">
        <v>90</v>
      </c>
      <c r="C6" s="4">
        <v>147</v>
      </c>
    </row>
    <row r="7" spans="2:4" x14ac:dyDescent="0.35">
      <c r="B7" s="9">
        <v>100</v>
      </c>
      <c r="C7" s="4">
        <v>125</v>
      </c>
    </row>
    <row r="8" spans="2:4" x14ac:dyDescent="0.35">
      <c r="B8" s="9">
        <v>110</v>
      </c>
      <c r="C8" s="4">
        <v>109</v>
      </c>
    </row>
    <row r="9" spans="2:4" x14ac:dyDescent="0.35">
      <c r="B9" s="9">
        <v>120</v>
      </c>
      <c r="C9" s="4">
        <v>105</v>
      </c>
    </row>
    <row r="10" spans="2:4" x14ac:dyDescent="0.35">
      <c r="B10" s="9">
        <v>130</v>
      </c>
      <c r="C10" s="4">
        <v>75</v>
      </c>
    </row>
    <row r="11" spans="2:4" ht="15" thickBot="1" x14ac:dyDescent="0.4">
      <c r="B11" s="10">
        <v>140</v>
      </c>
      <c r="C11" s="5">
        <v>55</v>
      </c>
    </row>
    <row r="14" spans="2:4" ht="15" thickBot="1" x14ac:dyDescent="0.4">
      <c r="B14" s="1" t="s">
        <v>2</v>
      </c>
    </row>
    <row r="15" spans="2:4" x14ac:dyDescent="0.35">
      <c r="B15" s="28"/>
      <c r="C15" s="22"/>
      <c r="D15" s="23"/>
    </row>
    <row r="16" spans="2:4" x14ac:dyDescent="0.35">
      <c r="B16" s="11" t="s">
        <v>1</v>
      </c>
      <c r="C16" s="29">
        <v>112.87393007238136</v>
      </c>
      <c r="D16" s="20"/>
    </row>
    <row r="17" spans="2:6" x14ac:dyDescent="0.35">
      <c r="B17" s="6"/>
      <c r="D17" s="8"/>
    </row>
    <row r="18" spans="2:6" x14ac:dyDescent="0.35">
      <c r="B18" s="6"/>
      <c r="C18" t="s">
        <v>3</v>
      </c>
      <c r="D18" s="8" t="s">
        <v>4</v>
      </c>
    </row>
    <row r="19" spans="2:6" x14ac:dyDescent="0.35">
      <c r="B19" s="11" t="s">
        <v>15</v>
      </c>
      <c r="C19" s="7">
        <v>-2.0678999999999998</v>
      </c>
      <c r="D19" s="25">
        <v>342.75</v>
      </c>
    </row>
    <row r="20" spans="2:6" x14ac:dyDescent="0.35">
      <c r="B20" s="6"/>
      <c r="D20" s="8"/>
    </row>
    <row r="21" spans="2:6" x14ac:dyDescent="0.35">
      <c r="B21" s="11" t="s">
        <v>5</v>
      </c>
      <c r="C21" s="12">
        <v>5000</v>
      </c>
      <c r="D21" s="26"/>
    </row>
    <row r="22" spans="2:6" x14ac:dyDescent="0.35">
      <c r="B22" s="6"/>
      <c r="D22" s="8"/>
    </row>
    <row r="23" spans="2:6" ht="15" thickBot="1" x14ac:dyDescent="0.4">
      <c r="B23" s="13" t="s">
        <v>9</v>
      </c>
      <c r="C23" s="14">
        <v>60</v>
      </c>
      <c r="D23" s="24"/>
    </row>
    <row r="25" spans="2:6" ht="15" thickBot="1" x14ac:dyDescent="0.4">
      <c r="B25" s="19" t="s">
        <v>10</v>
      </c>
      <c r="C25" s="21"/>
    </row>
    <row r="26" spans="2:6" x14ac:dyDescent="0.35">
      <c r="B26" s="16" t="s">
        <v>11</v>
      </c>
      <c r="C26" s="32">
        <f>C16*$C$19+$D$19</f>
        <v>109.33800000332261</v>
      </c>
    </row>
    <row r="27" spans="2:6" ht="15" thickBot="1" x14ac:dyDescent="0.4">
      <c r="B27" s="13" t="s">
        <v>12</v>
      </c>
      <c r="C27" s="15">
        <f>C26*C16</f>
        <v>12341.409766629069</v>
      </c>
    </row>
    <row r="29" spans="2:6" ht="15" thickBot="1" x14ac:dyDescent="0.4">
      <c r="B29" s="1" t="s">
        <v>7</v>
      </c>
      <c r="E29" s="1" t="s">
        <v>21</v>
      </c>
    </row>
    <row r="30" spans="2:6" x14ac:dyDescent="0.35">
      <c r="B30" s="16" t="s">
        <v>8</v>
      </c>
      <c r="C30" s="17">
        <f>C21</f>
        <v>5000</v>
      </c>
    </row>
    <row r="31" spans="2:6" ht="15" thickBot="1" x14ac:dyDescent="0.4">
      <c r="B31" s="11" t="s">
        <v>6</v>
      </c>
      <c r="C31" s="18">
        <f>$C$23*C26</f>
        <v>6560.2800001993564</v>
      </c>
      <c r="F31" s="1"/>
    </row>
    <row r="32" spans="2:6" ht="15" thickBot="1" x14ac:dyDescent="0.4">
      <c r="B32" s="13" t="s">
        <v>13</v>
      </c>
      <c r="C32" s="15">
        <f>SUM(C31,C30)</f>
        <v>11560.280000199356</v>
      </c>
      <c r="E32" s="33" t="s">
        <v>17</v>
      </c>
      <c r="F32" s="34">
        <f>C16</f>
        <v>112.87393007238136</v>
      </c>
    </row>
    <row r="34" spans="2:6" ht="15" thickBot="1" x14ac:dyDescent="0.4">
      <c r="B34" s="19" t="s">
        <v>14</v>
      </c>
    </row>
    <row r="35" spans="2:6" ht="15" thickBot="1" x14ac:dyDescent="0.4">
      <c r="B35" s="27" t="s">
        <v>14</v>
      </c>
      <c r="C35" s="31">
        <f>C27-C32</f>
        <v>781.12976642971262</v>
      </c>
      <c r="E35" s="33" t="s">
        <v>16</v>
      </c>
      <c r="F35" s="35">
        <f>C35</f>
        <v>781.12976642971262</v>
      </c>
    </row>
    <row r="37" spans="2:6" ht="15" thickBot="1" x14ac:dyDescent="0.4"/>
    <row r="38" spans="2:6" x14ac:dyDescent="0.35">
      <c r="E38" s="36" t="s">
        <v>18</v>
      </c>
      <c r="F38" s="30"/>
    </row>
    <row r="39" spans="2:6" x14ac:dyDescent="0.35">
      <c r="E39" s="6" t="s">
        <v>20</v>
      </c>
      <c r="F39" s="37">
        <f>C32/C26</f>
        <v>105.72975543587827</v>
      </c>
    </row>
    <row r="40" spans="2:6" x14ac:dyDescent="0.35">
      <c r="E40" s="38" t="s">
        <v>19</v>
      </c>
      <c r="F40" s="39" t="s">
        <v>19</v>
      </c>
    </row>
    <row r="41" spans="2:6" ht="15" thickBot="1" x14ac:dyDescent="0.4">
      <c r="E41" s="40">
        <v>100</v>
      </c>
      <c r="F41" s="4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Carson Batchelor</cp:lastModifiedBy>
  <dcterms:created xsi:type="dcterms:W3CDTF">2017-03-23T19:48:45Z</dcterms:created>
  <dcterms:modified xsi:type="dcterms:W3CDTF">2024-11-21T16:21:26Z</dcterms:modified>
</cp:coreProperties>
</file>