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arso\OneDrive - UW-Madison\MSBA Business Analytics\Fall Semester\GenBus730_Optimization\"/>
    </mc:Choice>
  </mc:AlternateContent>
  <xr:revisionPtr revIDLastSave="0" documentId="13_ncr:1_{DE7E9DFA-D200-4EBF-8F75-3B6F76874082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Base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gkDTdClhvs/H5w1kMnTzN1ewGkzUbhyuNdEzz9Qo4A="/>
    </ext>
  </extLst>
</workbook>
</file>

<file path=xl/calcChain.xml><?xml version="1.0" encoding="utf-8"?>
<calcChain xmlns="http://schemas.openxmlformats.org/spreadsheetml/2006/main">
  <c r="M17" i="1" l="1"/>
  <c r="M13" i="1"/>
  <c r="M12" i="1"/>
  <c r="M11" i="1"/>
  <c r="M7" i="1"/>
  <c r="M6" i="1"/>
  <c r="M5" i="1"/>
  <c r="Q12" i="1"/>
  <c r="P12" i="1"/>
  <c r="O12" i="1"/>
  <c r="N12" i="1"/>
  <c r="Q11" i="1"/>
  <c r="Q13" i="1" s="1"/>
  <c r="P11" i="1"/>
  <c r="P13" i="1" s="1"/>
  <c r="O11" i="1"/>
  <c r="O13" i="1" s="1"/>
  <c r="N11" i="1"/>
  <c r="N13" i="1" s="1"/>
  <c r="Q6" i="1"/>
  <c r="P6" i="1"/>
  <c r="O6" i="1"/>
  <c r="N6" i="1"/>
  <c r="Q5" i="1"/>
  <c r="Q7" i="1" s="1"/>
  <c r="Q17" i="1" s="1"/>
  <c r="P5" i="1"/>
  <c r="P7" i="1" s="1"/>
  <c r="O5" i="1"/>
  <c r="O7" i="1" s="1"/>
  <c r="O17" i="1" s="1"/>
  <c r="N5" i="1"/>
  <c r="N7" i="1" s="1"/>
  <c r="N17" i="1" s="1"/>
  <c r="P17" i="1" l="1"/>
  <c r="Q18" i="1"/>
</calcChain>
</file>

<file path=xl/sharedStrings.xml><?xml version="1.0" encoding="utf-8"?>
<sst xmlns="http://schemas.openxmlformats.org/spreadsheetml/2006/main" count="36" uniqueCount="20">
  <si>
    <t>Input Parameters</t>
  </si>
  <si>
    <t>Revenue Calculations</t>
  </si>
  <si>
    <t>Y1</t>
  </si>
  <si>
    <t>Y2</t>
  </si>
  <si>
    <t>Y3</t>
  </si>
  <si>
    <t>Y4</t>
  </si>
  <si>
    <t>Y5</t>
  </si>
  <si>
    <t>Variable Prod. Cost</t>
  </si>
  <si>
    <t>Sales Volume (units)</t>
  </si>
  <si>
    <t>Fixed Prod. Cost</t>
  </si>
  <si>
    <t>Sales Price</t>
  </si>
  <si>
    <t>Sales Volume</t>
  </si>
  <si>
    <t>Revenue</t>
  </si>
  <si>
    <t>Sales Price Mark-Up</t>
  </si>
  <si>
    <t>Total Production Cost Calculations</t>
  </si>
  <si>
    <t>Total Production Cost</t>
  </si>
  <si>
    <t>Profit Calculations</t>
  </si>
  <si>
    <t>Annual Profit</t>
  </si>
  <si>
    <t>5-Year Total Profit</t>
  </si>
  <si>
    <t>Variable Prod. 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</si>
</sst>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_);[Red]\(&quot;$&quot;#,##0.0\)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7E6E6"/>
        <bgColor rgb="FFE7E6E6"/>
      </patternFill>
    </fill>
    <fill>
      <patternFill patternType="solid">
        <fgColor rgb="FFFFC000"/>
        <bgColor rgb="FFFFC00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6" fontId="2" fillId="2" borderId="6" xfId="0" applyNumberFormat="1" applyFont="1" applyFill="1" applyBorder="1"/>
    <xf numFmtId="6" fontId="2" fillId="2" borderId="7" xfId="0" applyNumberFormat="1" applyFont="1" applyFill="1" applyBorder="1"/>
    <xf numFmtId="0" fontId="2" fillId="0" borderId="5" xfId="0" applyFont="1" applyBorder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8" xfId="0" applyFont="1" applyBorder="1"/>
    <xf numFmtId="164" fontId="2" fillId="2" borderId="6" xfId="0" applyNumberFormat="1" applyFont="1" applyFill="1" applyBorder="1"/>
    <xf numFmtId="164" fontId="2" fillId="2" borderId="7" xfId="0" applyNumberFormat="1" applyFont="1" applyFill="1" applyBorder="1"/>
    <xf numFmtId="6" fontId="2" fillId="0" borderId="0" xfId="0" applyNumberFormat="1" applyFont="1"/>
    <xf numFmtId="6" fontId="2" fillId="0" borderId="8" xfId="0" applyNumberFormat="1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0" borderId="9" xfId="0" applyFont="1" applyBorder="1"/>
    <xf numFmtId="0" fontId="2" fillId="0" borderId="10" xfId="0" applyFont="1" applyBorder="1" applyAlignment="1">
      <alignment horizontal="right"/>
    </xf>
    <xf numFmtId="6" fontId="2" fillId="3" borderId="11" xfId="0" applyNumberFormat="1" applyFont="1" applyFill="1" applyBorder="1"/>
    <xf numFmtId="6" fontId="2" fillId="3" borderId="12" xfId="0" applyNumberFormat="1" applyFont="1" applyFill="1" applyBorder="1"/>
    <xf numFmtId="9" fontId="2" fillId="2" borderId="6" xfId="0" applyNumberFormat="1" applyFont="1" applyFill="1" applyBorder="1"/>
    <xf numFmtId="10" fontId="2" fillId="0" borderId="0" xfId="0" applyNumberFormat="1" applyFont="1"/>
    <xf numFmtId="10" fontId="2" fillId="0" borderId="8" xfId="0" applyNumberFormat="1" applyFont="1" applyBorder="1"/>
    <xf numFmtId="6" fontId="2" fillId="0" borderId="10" xfId="0" applyNumberFormat="1" applyFont="1" applyBorder="1"/>
    <xf numFmtId="9" fontId="2" fillId="0" borderId="10" xfId="0" applyNumberFormat="1" applyFont="1" applyBorder="1"/>
    <xf numFmtId="9" fontId="2" fillId="0" borderId="13" xfId="0" applyNumberFormat="1" applyFont="1" applyBorder="1"/>
    <xf numFmtId="9" fontId="2" fillId="0" borderId="0" xfId="0" applyNumberFormat="1" applyFont="1"/>
    <xf numFmtId="165" fontId="2" fillId="0" borderId="0" xfId="0" applyNumberFormat="1" applyFont="1"/>
    <xf numFmtId="165" fontId="2" fillId="0" borderId="8" xfId="0" applyNumberFormat="1" applyFont="1" applyBorder="1"/>
    <xf numFmtId="44" fontId="2" fillId="0" borderId="0" xfId="0" applyNumberFormat="1" applyFont="1"/>
    <xf numFmtId="44" fontId="2" fillId="0" borderId="8" xfId="0" applyNumberFormat="1" applyFont="1" applyBorder="1"/>
    <xf numFmtId="0" fontId="1" fillId="0" borderId="1" xfId="0" applyFont="1" applyBorder="1"/>
    <xf numFmtId="0" fontId="2" fillId="0" borderId="10" xfId="0" applyFont="1" applyBorder="1"/>
    <xf numFmtId="0" fontId="1" fillId="0" borderId="10" xfId="0" applyFont="1" applyBorder="1" applyAlignment="1">
      <alignment horizontal="right"/>
    </xf>
    <xf numFmtId="8" fontId="2" fillId="4" borderId="12" xfId="0" applyNumberFormat="1" applyFont="1" applyFill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zoomScale="70" zoomScaleNormal="70" workbookViewId="0">
      <selection activeCell="M18" sqref="M18"/>
    </sheetView>
  </sheetViews>
  <sheetFormatPr defaultColWidth="14.453125" defaultRowHeight="15" customHeight="1" x14ac:dyDescent="0.35"/>
  <cols>
    <col min="1" max="1" width="8.81640625" customWidth="1"/>
    <col min="2" max="2" width="16.81640625" customWidth="1"/>
    <col min="3" max="3" width="11.08984375" customWidth="1"/>
    <col min="4" max="4" width="11.81640625" customWidth="1"/>
    <col min="5" max="5" width="11.7265625" customWidth="1"/>
    <col min="6" max="6" width="11" customWidth="1"/>
    <col min="7" max="7" width="11.08984375" customWidth="1"/>
    <col min="8" max="8" width="4.26953125" customWidth="1"/>
    <col min="9" max="9" width="4.08984375" customWidth="1"/>
    <col min="10" max="10" width="4.26953125" customWidth="1"/>
    <col min="11" max="11" width="11.08984375" customWidth="1"/>
    <col min="12" max="12" width="24.81640625" customWidth="1"/>
    <col min="13" max="13" width="12.7265625" customWidth="1"/>
    <col min="14" max="16" width="12.453125" customWidth="1"/>
    <col min="17" max="17" width="14.08984375" customWidth="1"/>
    <col min="18" max="26" width="8.81640625" customWidth="1"/>
  </cols>
  <sheetData>
    <row r="1" spans="2:17" ht="15.75" customHeight="1" x14ac:dyDescent="0.35"/>
    <row r="2" spans="2:17" ht="14.25" customHeight="1" x14ac:dyDescent="0.35"/>
    <row r="3" spans="2:17" ht="14.25" customHeight="1" x14ac:dyDescent="0.35">
      <c r="B3" s="1" t="s">
        <v>0</v>
      </c>
      <c r="K3" s="1" t="s">
        <v>1</v>
      </c>
    </row>
    <row r="4" spans="2:17" ht="14.25" customHeight="1" x14ac:dyDescent="0.35">
      <c r="B4" s="2"/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  <c r="K4" s="2"/>
      <c r="L4" s="5"/>
      <c r="M4" s="3" t="s">
        <v>2</v>
      </c>
      <c r="N4" s="3" t="s">
        <v>3</v>
      </c>
      <c r="O4" s="3" t="s">
        <v>4</v>
      </c>
      <c r="P4" s="3" t="s">
        <v>5</v>
      </c>
      <c r="Q4" s="4" t="s">
        <v>6</v>
      </c>
    </row>
    <row r="5" spans="2:17" ht="14.25" customHeight="1" x14ac:dyDescent="0.35">
      <c r="B5" s="6" t="s">
        <v>19</v>
      </c>
      <c r="C5" s="7">
        <v>80</v>
      </c>
      <c r="D5" s="7">
        <v>80</v>
      </c>
      <c r="E5" s="7">
        <v>90</v>
      </c>
      <c r="F5" s="7">
        <v>90</v>
      </c>
      <c r="G5" s="8">
        <v>100</v>
      </c>
      <c r="K5" s="9"/>
      <c r="L5" s="10" t="s">
        <v>8</v>
      </c>
      <c r="M5" s="11">
        <f>C7</f>
        <v>220</v>
      </c>
      <c r="N5" s="11">
        <f t="shared" ref="M5:Q5" si="0">D7</f>
        <v>250</v>
      </c>
      <c r="O5" s="11">
        <f t="shared" si="0"/>
        <v>230</v>
      </c>
      <c r="P5" s="11">
        <f t="shared" si="0"/>
        <v>260</v>
      </c>
      <c r="Q5" s="12">
        <f t="shared" si="0"/>
        <v>250</v>
      </c>
    </row>
    <row r="6" spans="2:17" ht="14.25" customHeight="1" x14ac:dyDescent="0.35">
      <c r="B6" s="6" t="s">
        <v>9</v>
      </c>
      <c r="C6" s="13">
        <v>3000</v>
      </c>
      <c r="D6" s="13">
        <v>3000</v>
      </c>
      <c r="E6" s="13">
        <v>4000</v>
      </c>
      <c r="F6" s="13">
        <v>4000</v>
      </c>
      <c r="G6" s="14">
        <v>4000</v>
      </c>
      <c r="K6" s="9"/>
      <c r="L6" s="10" t="s">
        <v>10</v>
      </c>
      <c r="M6" s="15">
        <f>C5*(1+$D$9)</f>
        <v>136</v>
      </c>
      <c r="N6" s="15">
        <f t="shared" ref="M6:Q6" si="1">D5*(1+$D$9)</f>
        <v>136</v>
      </c>
      <c r="O6" s="15">
        <f t="shared" si="1"/>
        <v>153</v>
      </c>
      <c r="P6" s="15">
        <f t="shared" si="1"/>
        <v>153</v>
      </c>
      <c r="Q6" s="16">
        <f t="shared" si="1"/>
        <v>170</v>
      </c>
    </row>
    <row r="7" spans="2:17" ht="14.25" customHeight="1" x14ac:dyDescent="0.35">
      <c r="B7" s="6" t="s">
        <v>11</v>
      </c>
      <c r="C7" s="17">
        <v>220</v>
      </c>
      <c r="D7" s="17">
        <v>250</v>
      </c>
      <c r="E7" s="17">
        <v>230</v>
      </c>
      <c r="F7" s="17">
        <v>260</v>
      </c>
      <c r="G7" s="18">
        <v>250</v>
      </c>
      <c r="K7" s="19"/>
      <c r="L7" s="20" t="s">
        <v>12</v>
      </c>
      <c r="M7" s="21">
        <f>M5*M6</f>
        <v>29920</v>
      </c>
      <c r="N7" s="21">
        <f t="shared" ref="M7:Q7" si="2">N5*N6</f>
        <v>34000</v>
      </c>
      <c r="O7" s="21">
        <f t="shared" si="2"/>
        <v>35190</v>
      </c>
      <c r="P7" s="21">
        <f t="shared" si="2"/>
        <v>39780</v>
      </c>
      <c r="Q7" s="22">
        <f t="shared" si="2"/>
        <v>42500</v>
      </c>
    </row>
    <row r="8" spans="2:17" ht="14.25" customHeight="1" x14ac:dyDescent="0.35">
      <c r="B8" s="9"/>
      <c r="G8" s="12"/>
    </row>
    <row r="9" spans="2:17" ht="14.25" customHeight="1" x14ac:dyDescent="0.35">
      <c r="B9" s="9"/>
      <c r="C9" s="10" t="s">
        <v>13</v>
      </c>
      <c r="D9" s="23">
        <v>0.7</v>
      </c>
      <c r="E9" s="24"/>
      <c r="F9" s="24"/>
      <c r="G9" s="25"/>
      <c r="K9" s="1" t="s">
        <v>14</v>
      </c>
    </row>
    <row r="10" spans="2:17" ht="14.25" customHeight="1" x14ac:dyDescent="0.35">
      <c r="B10" s="19"/>
      <c r="C10" s="20"/>
      <c r="D10" s="26"/>
      <c r="E10" s="27"/>
      <c r="F10" s="27"/>
      <c r="G10" s="28"/>
      <c r="K10" s="2"/>
      <c r="L10" s="5"/>
      <c r="M10" s="3" t="s">
        <v>2</v>
      </c>
      <c r="N10" s="3" t="s">
        <v>3</v>
      </c>
      <c r="O10" s="3" t="s">
        <v>4</v>
      </c>
      <c r="P10" s="3" t="s">
        <v>5</v>
      </c>
      <c r="Q10" s="4" t="s">
        <v>6</v>
      </c>
    </row>
    <row r="11" spans="2:17" ht="14.25" customHeight="1" x14ac:dyDescent="0.35">
      <c r="F11" s="29"/>
      <c r="G11" s="29"/>
      <c r="K11" s="9"/>
      <c r="L11" s="10" t="s">
        <v>7</v>
      </c>
      <c r="M11" s="30">
        <f>C5*C7</f>
        <v>17600</v>
      </c>
      <c r="N11" s="30">
        <f t="shared" ref="M11:Q11" si="3">D5*D7</f>
        <v>20000</v>
      </c>
      <c r="O11" s="30">
        <f t="shared" si="3"/>
        <v>20700</v>
      </c>
      <c r="P11" s="30">
        <f t="shared" si="3"/>
        <v>23400</v>
      </c>
      <c r="Q11" s="31">
        <f t="shared" si="3"/>
        <v>25000</v>
      </c>
    </row>
    <row r="12" spans="2:17" ht="14.25" customHeight="1" x14ac:dyDescent="0.35">
      <c r="K12" s="9"/>
      <c r="L12" s="10" t="s">
        <v>9</v>
      </c>
      <c r="M12" s="38">
        <f>C6</f>
        <v>3000</v>
      </c>
      <c r="N12" s="32">
        <f t="shared" ref="M12:Q12" si="4">D6</f>
        <v>3000</v>
      </c>
      <c r="O12" s="32">
        <f t="shared" si="4"/>
        <v>4000</v>
      </c>
      <c r="P12" s="32">
        <f t="shared" si="4"/>
        <v>4000</v>
      </c>
      <c r="Q12" s="33">
        <f t="shared" si="4"/>
        <v>4000</v>
      </c>
    </row>
    <row r="13" spans="2:17" ht="14.25" customHeight="1" x14ac:dyDescent="0.35">
      <c r="K13" s="19"/>
      <c r="L13" s="20" t="s">
        <v>15</v>
      </c>
      <c r="M13" s="21">
        <f>SUM(M11:M12)</f>
        <v>20600</v>
      </c>
      <c r="N13" s="21">
        <f t="shared" ref="M13:Q13" si="5">SUM(N11:N12)</f>
        <v>23000</v>
      </c>
      <c r="O13" s="21">
        <f t="shared" si="5"/>
        <v>24700</v>
      </c>
      <c r="P13" s="21">
        <f t="shared" si="5"/>
        <v>27400</v>
      </c>
      <c r="Q13" s="22">
        <f t="shared" si="5"/>
        <v>29000</v>
      </c>
    </row>
    <row r="14" spans="2:17" ht="14.25" customHeight="1" x14ac:dyDescent="0.35"/>
    <row r="15" spans="2:17" ht="14.25" customHeight="1" x14ac:dyDescent="0.35">
      <c r="K15" s="1" t="s">
        <v>16</v>
      </c>
    </row>
    <row r="16" spans="2:17" ht="14.25" customHeight="1" x14ac:dyDescent="0.35">
      <c r="K16" s="34"/>
      <c r="L16" s="5"/>
      <c r="M16" s="3" t="s">
        <v>2</v>
      </c>
      <c r="N16" s="3" t="s">
        <v>3</v>
      </c>
      <c r="O16" s="3" t="s">
        <v>4</v>
      </c>
      <c r="P16" s="3" t="s">
        <v>5</v>
      </c>
      <c r="Q16" s="4" t="s">
        <v>6</v>
      </c>
    </row>
    <row r="17" spans="11:17" ht="14.25" customHeight="1" x14ac:dyDescent="0.35">
      <c r="K17" s="9"/>
      <c r="L17" s="10" t="s">
        <v>17</v>
      </c>
      <c r="M17" s="15">
        <f>M7-M13</f>
        <v>9320</v>
      </c>
      <c r="N17" s="15">
        <f t="shared" ref="M17:Q17" si="6">N7-N13</f>
        <v>11000</v>
      </c>
      <c r="O17" s="15">
        <f t="shared" si="6"/>
        <v>10490</v>
      </c>
      <c r="P17" s="15">
        <f t="shared" si="6"/>
        <v>12380</v>
      </c>
      <c r="Q17" s="16">
        <f t="shared" si="6"/>
        <v>13500</v>
      </c>
    </row>
    <row r="18" spans="11:17" ht="14.25" customHeight="1" x14ac:dyDescent="0.35">
      <c r="K18" s="19"/>
      <c r="L18" s="35"/>
      <c r="M18" s="35"/>
      <c r="N18" s="35"/>
      <c r="O18" s="35"/>
      <c r="P18" s="36" t="s">
        <v>18</v>
      </c>
      <c r="Q18" s="37">
        <f>SUM(M17:Q17)</f>
        <v>56690</v>
      </c>
    </row>
    <row r="19" spans="11:17" ht="14.25" customHeight="1" x14ac:dyDescent="0.35"/>
    <row r="20" spans="11:17" ht="14.25" customHeight="1" x14ac:dyDescent="0.35">
      <c r="P20" s="29"/>
      <c r="Q20" s="32"/>
    </row>
    <row r="21" spans="11:17" ht="14.25" customHeight="1" x14ac:dyDescent="0.35">
      <c r="P21" s="29"/>
      <c r="Q21" s="32"/>
    </row>
    <row r="22" spans="11:17" ht="14.25" customHeight="1" x14ac:dyDescent="0.35">
      <c r="P22" s="29"/>
      <c r="Q22" s="32"/>
    </row>
    <row r="23" spans="11:17" ht="14.25" customHeight="1" x14ac:dyDescent="0.35">
      <c r="P23" s="29"/>
      <c r="Q23" s="32"/>
    </row>
    <row r="24" spans="11:17" ht="14.25" customHeight="1" x14ac:dyDescent="0.35">
      <c r="P24" s="29"/>
      <c r="Q24" s="32"/>
    </row>
    <row r="25" spans="11:17" ht="14.25" customHeight="1" x14ac:dyDescent="0.35">
      <c r="P25" s="29"/>
      <c r="Q25" s="32"/>
    </row>
    <row r="26" spans="11:17" ht="14.25" customHeight="1" x14ac:dyDescent="0.35">
      <c r="P26" s="29"/>
      <c r="Q26" s="32"/>
    </row>
    <row r="27" spans="11:17" ht="14.25" customHeight="1" x14ac:dyDescent="0.35">
      <c r="P27" s="29"/>
      <c r="Q27" s="32"/>
    </row>
    <row r="28" spans="11:17" ht="14.25" customHeight="1" x14ac:dyDescent="0.35">
      <c r="P28" s="29"/>
      <c r="Q28" s="32"/>
    </row>
    <row r="29" spans="11:17" ht="14.25" customHeight="1" x14ac:dyDescent="0.35">
      <c r="P29" s="29"/>
      <c r="Q29" s="32"/>
    </row>
    <row r="30" spans="11:17" ht="14.25" customHeight="1" x14ac:dyDescent="0.35">
      <c r="P30" s="29"/>
      <c r="Q30" s="32"/>
    </row>
    <row r="31" spans="11:17" ht="14.25" customHeight="1" x14ac:dyDescent="0.35">
      <c r="P31" s="29"/>
      <c r="Q31" s="32"/>
    </row>
    <row r="32" spans="11:17" ht="14.25" customHeight="1" x14ac:dyDescent="0.35">
      <c r="P32" s="29"/>
      <c r="Q32" s="32"/>
    </row>
    <row r="33" spans="16:17" ht="14.25" customHeight="1" x14ac:dyDescent="0.35">
      <c r="P33" s="29"/>
      <c r="Q33" s="32"/>
    </row>
    <row r="34" spans="16:17" ht="14.25" customHeight="1" x14ac:dyDescent="0.35">
      <c r="P34" s="29"/>
      <c r="Q34" s="32"/>
    </row>
    <row r="35" spans="16:17" ht="14.25" customHeight="1" x14ac:dyDescent="0.35">
      <c r="P35" s="29"/>
      <c r="Q35" s="32"/>
    </row>
    <row r="36" spans="16:17" ht="14.25" customHeight="1" x14ac:dyDescent="0.35">
      <c r="P36" s="29"/>
      <c r="Q36" s="32"/>
    </row>
    <row r="37" spans="16:17" ht="14.25" customHeight="1" x14ac:dyDescent="0.35">
      <c r="P37" s="29"/>
      <c r="Q37" s="32"/>
    </row>
    <row r="38" spans="16:17" ht="14.25" customHeight="1" x14ac:dyDescent="0.35">
      <c r="P38" s="29"/>
      <c r="Q38" s="32"/>
    </row>
    <row r="39" spans="16:17" ht="14.25" customHeight="1" x14ac:dyDescent="0.35">
      <c r="P39" s="29"/>
      <c r="Q39" s="32"/>
    </row>
    <row r="40" spans="16:17" ht="14.25" customHeight="1" x14ac:dyDescent="0.35"/>
    <row r="41" spans="16:17" ht="14.25" customHeight="1" x14ac:dyDescent="0.35"/>
    <row r="42" spans="16:17" ht="14.25" customHeight="1" x14ac:dyDescent="0.35"/>
    <row r="43" spans="16:17" ht="14.25" customHeight="1" x14ac:dyDescent="0.35"/>
    <row r="44" spans="16:17" ht="14.25" customHeight="1" x14ac:dyDescent="0.35"/>
    <row r="45" spans="16:17" ht="14.25" customHeight="1" x14ac:dyDescent="0.35"/>
    <row r="46" spans="16:17" ht="14.25" customHeight="1" x14ac:dyDescent="0.35"/>
    <row r="47" spans="16:17" ht="14.25" customHeight="1" x14ac:dyDescent="0.35"/>
    <row r="48" spans="16:17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Tong</dc:creator>
  <cp:lastModifiedBy>Carson Batchelor</cp:lastModifiedBy>
  <dcterms:created xsi:type="dcterms:W3CDTF">2019-08-19T15:40:37Z</dcterms:created>
  <dcterms:modified xsi:type="dcterms:W3CDTF">2024-10-31T15:27:03Z</dcterms:modified>
</cp:coreProperties>
</file>