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S/Downloads/"/>
    </mc:Choice>
  </mc:AlternateContent>
  <xr:revisionPtr revIDLastSave="0" documentId="13_ncr:1_{4E1C9DFC-3B8E-1F44-AFAD-4968C8868269}" xr6:coauthVersionLast="44" xr6:coauthVersionMax="44" xr10:uidLastSave="{00000000-0000-0000-0000-000000000000}"/>
  <bookViews>
    <workbookView xWindow="0" yWindow="440" windowWidth="25640" windowHeight="16040" activeTab="2" xr2:uid="{D7167931-5CC2-AC49-9CBB-48B74ABDA8D5}"/>
  </bookViews>
  <sheets>
    <sheet name="Sensitivity Report a" sheetId="4" r:id="rId1"/>
    <sheet name="Sensitivity Report d" sheetId="6" r:id="rId2"/>
    <sheet name="d. IncreasedCapacity" sheetId="1" r:id="rId3"/>
    <sheet name="a. Original" sheetId="5" r:id="rId4"/>
  </sheets>
  <definedNames>
    <definedName name="solver_adj" localSheetId="3" hidden="1">'a. Original'!$B$6:$D$6</definedName>
    <definedName name="solver_adj" localSheetId="2" hidden="1">'d. IncreasedCapacity'!$B$6:$D$6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itr" localSheetId="3" hidden="1">2147483647</definedName>
    <definedName name="solver_itr" localSheetId="2" hidden="1">2147483647</definedName>
    <definedName name="solver_lhs1" localSheetId="3" hidden="1">'a. Original'!$D$16</definedName>
    <definedName name="solver_lhs1" localSheetId="2" hidden="1">'d. IncreasedCapacity'!$D$16</definedName>
    <definedName name="solver_lhs2" localSheetId="3" hidden="1">'a. Original'!$E$11</definedName>
    <definedName name="solver_lhs2" localSheetId="2" hidden="1">'d. IncreasedCapacity'!$E$11</definedName>
    <definedName name="solver_lhs3" localSheetId="3" hidden="1">'a. Original'!$E$12</definedName>
    <definedName name="solver_lhs3" localSheetId="2" hidden="1">'d. IncreasedCapacity'!$E$12</definedName>
    <definedName name="solver_lhs4" localSheetId="3" hidden="1">'a. Original'!$E$7</definedName>
    <definedName name="solver_lhs4" localSheetId="2" hidden="1">'d. IncreasedCapacity'!$E$7</definedName>
    <definedName name="solver_lhs5" localSheetId="3" hidden="1">'a. Original'!$E$8</definedName>
    <definedName name="solver_lhs5" localSheetId="2" hidden="1">'d. IncreasedCapacity'!$E$8</definedName>
    <definedName name="solver_lin" localSheetId="3" hidden="1">1</definedName>
    <definedName name="solver_lin" localSheetId="2" hidden="1">1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5</definedName>
    <definedName name="solver_num" localSheetId="2" hidden="1">5</definedName>
    <definedName name="solver_opt" localSheetId="3" hidden="1">'a. Original'!$E$18</definedName>
    <definedName name="solver_opt" localSheetId="2" hidden="1">'d. IncreasedCapacity'!$E$18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1</definedName>
    <definedName name="solver_rel2" localSheetId="2" hidden="1">1</definedName>
    <definedName name="solver_rel3" localSheetId="3" hidden="1">1</definedName>
    <definedName name="solver_rel3" localSheetId="2" hidden="1">1</definedName>
    <definedName name="solver_rel4" localSheetId="3" hidden="1">3</definedName>
    <definedName name="solver_rel4" localSheetId="2" hidden="1">3</definedName>
    <definedName name="solver_rel5" localSheetId="3" hidden="1">1</definedName>
    <definedName name="solver_rel5" localSheetId="2" hidden="1">1</definedName>
    <definedName name="solver_rhs1" localSheetId="3" hidden="1">'a. Original'!$F$16</definedName>
    <definedName name="solver_rhs1" localSheetId="2" hidden="1">'d. IncreasedCapacity'!$F$16</definedName>
    <definedName name="solver_rhs2" localSheetId="3" hidden="1">'a. Original'!$G$11</definedName>
    <definedName name="solver_rhs2" localSheetId="2" hidden="1">'d. IncreasedCapacity'!$G$11</definedName>
    <definedName name="solver_rhs3" localSheetId="3" hidden="1">'a. Original'!$G$12</definedName>
    <definedName name="solver_rhs3" localSheetId="2" hidden="1">'d. IncreasedCapacity'!$G$12</definedName>
    <definedName name="solver_rhs4" localSheetId="3" hidden="1">'a. Original'!$G$7</definedName>
    <definedName name="solver_rhs4" localSheetId="2" hidden="1">'d. IncreasedCapacity'!$G$7</definedName>
    <definedName name="solver_rhs5" localSheetId="3" hidden="1">'a. Original'!$G$8</definedName>
    <definedName name="solver_rhs5" localSheetId="2" hidden="1">'d. IncreasedCapacity'!$G$8</definedName>
    <definedName name="solver_rlx" localSheetId="3" hidden="1">1</definedName>
    <definedName name="solver_rlx" localSheetId="2" hidden="1">1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5" l="1"/>
  <c r="C18" i="5"/>
  <c r="B18" i="5"/>
  <c r="E18" i="5" s="1"/>
  <c r="D12" i="5"/>
  <c r="E12" i="5" s="1"/>
  <c r="C16" i="5" s="1"/>
  <c r="C12" i="5"/>
  <c r="B12" i="5"/>
  <c r="D11" i="5"/>
  <c r="E11" i="5" s="1"/>
  <c r="B16" i="5" s="1"/>
  <c r="C11" i="5"/>
  <c r="B11" i="5"/>
  <c r="E8" i="5"/>
  <c r="E7" i="5"/>
  <c r="D16" i="5" l="1"/>
  <c r="D18" i="1"/>
  <c r="C12" i="1"/>
  <c r="D12" i="1"/>
  <c r="B12" i="1"/>
  <c r="C11" i="1"/>
  <c r="D11" i="1"/>
  <c r="B11" i="1"/>
  <c r="E8" i="1"/>
  <c r="E7" i="1"/>
  <c r="B18" i="1"/>
  <c r="C18" i="1"/>
  <c r="E11" i="1" l="1"/>
  <c r="B16" i="1" s="1"/>
  <c r="E12" i="1"/>
  <c r="C16" i="1" s="1"/>
  <c r="E18" i="1"/>
  <c r="D16" i="1" l="1"/>
</calcChain>
</file>

<file path=xl/sharedStrings.xml><?xml version="1.0" encoding="utf-8"?>
<sst xmlns="http://schemas.openxmlformats.org/spreadsheetml/2006/main" count="141" uniqueCount="56">
  <si>
    <t>Better Products, Inc.</t>
  </si>
  <si>
    <t>Profit/unit</t>
  </si>
  <si>
    <t>M1 hours/unit</t>
  </si>
  <si>
    <t>M2 hours/unit</t>
  </si>
  <si>
    <t>Product 1</t>
  </si>
  <si>
    <t>Product 2</t>
  </si>
  <si>
    <t>Product 3</t>
  </si>
  <si>
    <t>Total:</t>
  </si>
  <si>
    <t>&lt;=</t>
  </si>
  <si>
    <t>&gt;=</t>
  </si>
  <si>
    <t>Hours Constraints</t>
  </si>
  <si>
    <t>M1</t>
  </si>
  <si>
    <t>M1 machine hours</t>
  </si>
  <si>
    <t>M2 machine hours</t>
  </si>
  <si>
    <t>Labor hours</t>
  </si>
  <si>
    <t>M2</t>
  </si>
  <si>
    <t>Profit</t>
  </si>
  <si>
    <t>Units 1 constraints</t>
  </si>
  <si>
    <t>Units 3 constraints</t>
  </si>
  <si>
    <t>Microsoft Excel 16.28 Sensitivity Report</t>
  </si>
  <si>
    <t>Worksheet: [Anh Nguyen_HW7.xlsx]Sheet1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</si>
  <si>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</si>
  <si>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</si>
  <si>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</si>
  <si>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</si>
  <si>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</si>
  <si>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</si>
  <si>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</si>
  <si>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</si>
  <si>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</si>
  <si>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</si>
  <si>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</si>
  <si>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</si>
  <si>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</si>
  <si>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</si>
  <si>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</si>
  <si>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</si>
  <si>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</si>
  <si>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$B$6</t>
  </si>
  <si>
    <t>$C$6</t>
  </si>
  <si>
    <t>$D$6</t>
  </si>
  <si>
    <t>M1 machine hours Total:</t>
  </si>
  <si>
    <t>M2 machine hours Total:</t>
  </si>
  <si>
    <t>Number of units</t>
  </si>
  <si>
    <t>Report Created: 3/11/20 4:38:31 PM</t>
  </si>
  <si>
    <t>Number of units Product 1</t>
  </si>
  <si>
    <t>Number of units Product 2</t>
  </si>
  <si>
    <t>Number of units Product 3</t>
  </si>
  <si>
    <t>$D$16</t>
  </si>
  <si>
    <t>$E$11</t>
  </si>
  <si>
    <t>$E$12</t>
  </si>
  <si>
    <t>$E$7</t>
  </si>
  <si>
    <t>$E$8</t>
  </si>
  <si>
    <t>Worksheet: [Anh Nguyen_HW7.xlsx]d. IncreasedCapacity</t>
  </si>
  <si>
    <t>Report Created: 3/11/20 6:02:34 PM</t>
  </si>
  <si>
    <t>/=&gt; As you can see, here is the new optimized figures, we used the whole 120 hours of labor, and machine hours are optimized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</si>
</sst>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BBC9-DE57-824B-80C5-B224095BFE00}">
  <dimension ref="A1:H20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3" bestFit="1" customWidth="1"/>
    <col min="4" max="4" width="6.1640625" bestFit="1" customWidth="1"/>
    <col min="5" max="5" width="8.16406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19</v>
      </c>
    </row>
    <row r="2" spans="1:8" x14ac:dyDescent="0.2">
      <c r="A2" s="1" t="s">
        <v>20</v>
      </c>
    </row>
    <row r="3" spans="1:8" x14ac:dyDescent="0.2">
      <c r="A3" s="1" t="s">
        <v>44</v>
      </c>
    </row>
    <row r="6" spans="1:8" ht="17" thickBot="1" x14ac:dyDescent="0.25">
      <c r="A6" t="s">
        <v>21</v>
      </c>
    </row>
    <row r="7" spans="1:8" x14ac:dyDescent="0.2">
      <c r="B7" s="4"/>
      <c r="C7" s="4"/>
      <c r="D7" s="4" t="s">
        <v>24</v>
      </c>
      <c r="E7" s="4" t="s">
        <v>26</v>
      </c>
      <c r="F7" s="4" t="s">
        <v>28</v>
      </c>
      <c r="G7" s="4" t="s">
        <v>30</v>
      </c>
      <c r="H7" s="4" t="s">
        <v>30</v>
      </c>
    </row>
    <row r="8" spans="1:8" ht="17" thickBot="1" x14ac:dyDescent="0.25">
      <c r="B8" s="5" t="s">
        <v>22</v>
      </c>
      <c r="C8" s="5" t="s">
        <v>23</v>
      </c>
      <c r="D8" s="5" t="s">
        <v>25</v>
      </c>
      <c r="E8" s="5" t="s">
        <v>27</v>
      </c>
      <c r="F8" s="5" t="s">
        <v>29</v>
      </c>
      <c r="G8" s="5" t="s">
        <v>31</v>
      </c>
      <c r="H8" s="5" t="s">
        <v>32</v>
      </c>
    </row>
    <row r="9" spans="1:8" x14ac:dyDescent="0.2">
      <c r="B9" s="2" t="s">
        <v>38</v>
      </c>
      <c r="C9" s="2" t="s">
        <v>45</v>
      </c>
      <c r="D9" s="2">
        <v>25.000000000000011</v>
      </c>
      <c r="E9" s="2">
        <v>0</v>
      </c>
      <c r="F9" s="2">
        <v>30</v>
      </c>
      <c r="G9" s="2">
        <v>1E+30</v>
      </c>
      <c r="H9" s="2">
        <v>9.9999999999999662</v>
      </c>
    </row>
    <row r="10" spans="1:8" x14ac:dyDescent="0.2">
      <c r="B10" s="2" t="s">
        <v>39</v>
      </c>
      <c r="C10" s="2" t="s">
        <v>46</v>
      </c>
      <c r="D10" s="2">
        <v>0</v>
      </c>
      <c r="E10" s="2">
        <v>-7.5000000000000471</v>
      </c>
      <c r="F10" s="2">
        <v>50</v>
      </c>
      <c r="G10" s="2">
        <v>7.5000000000000471</v>
      </c>
      <c r="H10" s="2">
        <v>1E+30</v>
      </c>
    </row>
    <row r="11" spans="1:8" ht="17" thickBot="1" x14ac:dyDescent="0.25">
      <c r="B11" s="3" t="s">
        <v>40</v>
      </c>
      <c r="C11" s="3" t="s">
        <v>47</v>
      </c>
      <c r="D11" s="3">
        <v>25.000000000000011</v>
      </c>
      <c r="E11" s="3">
        <v>0</v>
      </c>
      <c r="F11" s="3">
        <v>20</v>
      </c>
      <c r="G11" s="3">
        <v>9.999999999999952</v>
      </c>
      <c r="H11" s="3">
        <v>4.2857142857143113</v>
      </c>
    </row>
    <row r="13" spans="1:8" ht="17" thickBot="1" x14ac:dyDescent="0.25">
      <c r="A13" t="s">
        <v>33</v>
      </c>
    </row>
    <row r="14" spans="1:8" x14ac:dyDescent="0.2">
      <c r="B14" s="4"/>
      <c r="C14" s="4"/>
      <c r="D14" s="4" t="s">
        <v>24</v>
      </c>
      <c r="E14" s="4" t="s">
        <v>34</v>
      </c>
      <c r="F14" s="4" t="s">
        <v>36</v>
      </c>
      <c r="G14" s="4" t="s">
        <v>30</v>
      </c>
      <c r="H14" s="4" t="s">
        <v>30</v>
      </c>
    </row>
    <row r="15" spans="1:8" ht="17" thickBot="1" x14ac:dyDescent="0.25">
      <c r="B15" s="5" t="s">
        <v>22</v>
      </c>
      <c r="C15" s="5" t="s">
        <v>23</v>
      </c>
      <c r="D15" s="5" t="s">
        <v>25</v>
      </c>
      <c r="E15" s="5" t="s">
        <v>35</v>
      </c>
      <c r="F15" s="5" t="s">
        <v>37</v>
      </c>
      <c r="G15" s="5" t="s">
        <v>31</v>
      </c>
      <c r="H15" s="5" t="s">
        <v>32</v>
      </c>
    </row>
    <row r="16" spans="1:8" x14ac:dyDescent="0.2">
      <c r="B16" s="2" t="s">
        <v>48</v>
      </c>
      <c r="C16" s="2" t="s">
        <v>7</v>
      </c>
      <c r="D16" s="2">
        <v>100.00000000000004</v>
      </c>
      <c r="E16" s="2">
        <v>12.500000000000004</v>
      </c>
      <c r="F16" s="2">
        <v>100</v>
      </c>
      <c r="G16" s="2">
        <v>6.6666666666666234</v>
      </c>
      <c r="H16" s="2">
        <v>100</v>
      </c>
    </row>
    <row r="17" spans="2:8" x14ac:dyDescent="0.2">
      <c r="B17" s="2" t="s">
        <v>49</v>
      </c>
      <c r="C17" s="2" t="s">
        <v>41</v>
      </c>
      <c r="D17" s="2">
        <v>31.250000000000014</v>
      </c>
      <c r="E17" s="2">
        <v>0</v>
      </c>
      <c r="F17" s="2">
        <v>40</v>
      </c>
      <c r="G17" s="2">
        <v>1E+30</v>
      </c>
      <c r="H17" s="2">
        <v>8.7500000000000036</v>
      </c>
    </row>
    <row r="18" spans="2:8" x14ac:dyDescent="0.2">
      <c r="B18" s="2" t="s">
        <v>50</v>
      </c>
      <c r="C18" s="2" t="s">
        <v>42</v>
      </c>
      <c r="D18" s="2">
        <v>37.500000000000014</v>
      </c>
      <c r="E18" s="2">
        <v>0</v>
      </c>
      <c r="F18" s="2">
        <v>40</v>
      </c>
      <c r="G18" s="2">
        <v>1E+30</v>
      </c>
      <c r="H18" s="2">
        <v>2.4999999999999849</v>
      </c>
    </row>
    <row r="19" spans="2:8" x14ac:dyDescent="0.2">
      <c r="B19" s="2" t="s">
        <v>51</v>
      </c>
      <c r="C19" s="2" t="s">
        <v>17</v>
      </c>
      <c r="D19" s="2">
        <v>0</v>
      </c>
      <c r="E19" s="2">
        <v>-9.9999999999999591</v>
      </c>
      <c r="F19" s="2">
        <v>0</v>
      </c>
      <c r="G19" s="2">
        <v>25.000000000000028</v>
      </c>
      <c r="H19" s="2">
        <v>4.9999999999999822</v>
      </c>
    </row>
    <row r="20" spans="2:8" ht="17" thickBot="1" x14ac:dyDescent="0.25">
      <c r="B20" s="3" t="s">
        <v>52</v>
      </c>
      <c r="C20" s="3" t="s">
        <v>18</v>
      </c>
      <c r="D20" s="3">
        <v>-15.000000000000007</v>
      </c>
      <c r="E20" s="3">
        <v>0</v>
      </c>
      <c r="F20" s="3">
        <v>0</v>
      </c>
      <c r="G20" s="3">
        <v>1E+30</v>
      </c>
      <c r="H20" s="3">
        <v>15.000000000000005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FBAE-DBF5-2A4E-A649-D0C9963DEC93}">
  <dimension ref="A1:H20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3" bestFit="1" customWidth="1"/>
    <col min="4" max="4" width="12.1640625" bestFit="1" customWidth="1"/>
    <col min="5" max="5" width="8.16406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19</v>
      </c>
    </row>
    <row r="2" spans="1:8" x14ac:dyDescent="0.2">
      <c r="A2" s="1" t="s">
        <v>53</v>
      </c>
    </row>
    <row r="3" spans="1:8" x14ac:dyDescent="0.2">
      <c r="A3" s="1" t="s">
        <v>54</v>
      </c>
    </row>
    <row r="6" spans="1:8" ht="17" thickBot="1" x14ac:dyDescent="0.25">
      <c r="A6" t="s">
        <v>21</v>
      </c>
    </row>
    <row r="7" spans="1:8" x14ac:dyDescent="0.2">
      <c r="B7" s="6"/>
      <c r="C7" s="6"/>
      <c r="D7" s="6" t="s">
        <v>24</v>
      </c>
      <c r="E7" s="6" t="s">
        <v>26</v>
      </c>
      <c r="F7" s="6" t="s">
        <v>28</v>
      </c>
      <c r="G7" s="6" t="s">
        <v>30</v>
      </c>
      <c r="H7" s="6" t="s">
        <v>30</v>
      </c>
    </row>
    <row r="8" spans="1:8" ht="17" thickBot="1" x14ac:dyDescent="0.25">
      <c r="B8" s="7" t="s">
        <v>22</v>
      </c>
      <c r="C8" s="7" t="s">
        <v>23</v>
      </c>
      <c r="D8" s="7" t="s">
        <v>25</v>
      </c>
      <c r="E8" s="7" t="s">
        <v>27</v>
      </c>
      <c r="F8" s="7" t="s">
        <v>29</v>
      </c>
      <c r="G8" s="7" t="s">
        <v>31</v>
      </c>
      <c r="H8" s="7" t="s">
        <v>32</v>
      </c>
    </row>
    <row r="9" spans="1:8" x14ac:dyDescent="0.2">
      <c r="B9" s="2" t="s">
        <v>38</v>
      </c>
      <c r="C9" s="2" t="s">
        <v>45</v>
      </c>
      <c r="D9" s="2">
        <v>24</v>
      </c>
      <c r="E9" s="2">
        <v>0</v>
      </c>
      <c r="F9" s="2">
        <v>30</v>
      </c>
      <c r="G9" s="2">
        <v>39.999999999999986</v>
      </c>
      <c r="H9" s="2">
        <v>10.000000000000034</v>
      </c>
    </row>
    <row r="10" spans="1:8" x14ac:dyDescent="0.2">
      <c r="B10" s="2" t="s">
        <v>39</v>
      </c>
      <c r="C10" s="2" t="s">
        <v>46</v>
      </c>
      <c r="D10" s="2">
        <v>7.9999999999999902</v>
      </c>
      <c r="E10" s="2">
        <v>0</v>
      </c>
      <c r="F10" s="2">
        <v>50</v>
      </c>
      <c r="G10" s="2">
        <v>19.999999999999964</v>
      </c>
      <c r="H10" s="2">
        <v>4.9999999999999902</v>
      </c>
    </row>
    <row r="11" spans="1:8" ht="17" thickBot="1" x14ac:dyDescent="0.25">
      <c r="B11" s="3" t="s">
        <v>40</v>
      </c>
      <c r="C11" s="3" t="s">
        <v>47</v>
      </c>
      <c r="D11" s="3">
        <v>16.000000000000018</v>
      </c>
      <c r="E11" s="3">
        <v>0</v>
      </c>
      <c r="F11" s="3">
        <v>20</v>
      </c>
      <c r="G11" s="3">
        <v>1.6666666666666652</v>
      </c>
      <c r="H11" s="3">
        <v>9.9999999999999858</v>
      </c>
    </row>
    <row r="13" spans="1:8" ht="17" thickBot="1" x14ac:dyDescent="0.25">
      <c r="A13" t="s">
        <v>33</v>
      </c>
    </row>
    <row r="14" spans="1:8" x14ac:dyDescent="0.2">
      <c r="B14" s="6"/>
      <c r="C14" s="6"/>
      <c r="D14" s="6" t="s">
        <v>24</v>
      </c>
      <c r="E14" s="6" t="s">
        <v>34</v>
      </c>
      <c r="F14" s="6" t="s">
        <v>36</v>
      </c>
      <c r="G14" s="6" t="s">
        <v>30</v>
      </c>
      <c r="H14" s="6" t="s">
        <v>30</v>
      </c>
    </row>
    <row r="15" spans="1:8" ht="17" thickBot="1" x14ac:dyDescent="0.25">
      <c r="B15" s="7" t="s">
        <v>22</v>
      </c>
      <c r="C15" s="7" t="s">
        <v>23</v>
      </c>
      <c r="D15" s="7" t="s">
        <v>25</v>
      </c>
      <c r="E15" s="7" t="s">
        <v>35</v>
      </c>
      <c r="F15" s="7" t="s">
        <v>37</v>
      </c>
      <c r="G15" s="7" t="s">
        <v>31</v>
      </c>
      <c r="H15" s="7" t="s">
        <v>32</v>
      </c>
    </row>
    <row r="16" spans="1:8" x14ac:dyDescent="0.2">
      <c r="B16" s="2" t="s">
        <v>48</v>
      </c>
      <c r="C16" s="2" t="s">
        <v>7</v>
      </c>
      <c r="D16" s="2">
        <v>119.99999999999999</v>
      </c>
      <c r="E16" s="2">
        <v>0</v>
      </c>
      <c r="F16" s="2">
        <v>120</v>
      </c>
      <c r="G16" s="2">
        <v>1E+30</v>
      </c>
      <c r="H16" s="2">
        <v>4.4408920985006262E-15</v>
      </c>
    </row>
    <row r="17" spans="2:8" x14ac:dyDescent="0.2">
      <c r="B17" s="2" t="s">
        <v>49</v>
      </c>
      <c r="C17" s="2" t="s">
        <v>41</v>
      </c>
      <c r="D17" s="2">
        <v>39.999999999999993</v>
      </c>
      <c r="E17" s="2">
        <v>16.000000000000007</v>
      </c>
      <c r="F17" s="2">
        <v>40</v>
      </c>
      <c r="G17" s="2">
        <v>2.2204460492503131E-15</v>
      </c>
      <c r="H17" s="2">
        <v>6.666666666666651</v>
      </c>
    </row>
    <row r="18" spans="2:8" x14ac:dyDescent="0.2">
      <c r="B18" s="2" t="s">
        <v>50</v>
      </c>
      <c r="C18" s="2" t="s">
        <v>42</v>
      </c>
      <c r="D18" s="2">
        <v>40</v>
      </c>
      <c r="E18" s="2">
        <v>19.999999999999996</v>
      </c>
      <c r="F18" s="2">
        <v>40</v>
      </c>
      <c r="G18" s="2">
        <v>4.440892098500627E-15</v>
      </c>
      <c r="H18" s="2">
        <v>4.0000000000000036</v>
      </c>
    </row>
    <row r="19" spans="2:8" x14ac:dyDescent="0.2">
      <c r="B19" s="2" t="s">
        <v>51</v>
      </c>
      <c r="C19" s="2" t="s">
        <v>17</v>
      </c>
      <c r="D19" s="2">
        <v>3.5527136788005009E-15</v>
      </c>
      <c r="E19" s="2">
        <v>-4.0000000000000036</v>
      </c>
      <c r="F19" s="2">
        <v>0</v>
      </c>
      <c r="G19" s="2">
        <v>9.9999999999999591</v>
      </c>
      <c r="H19" s="2">
        <v>2.962962962962965</v>
      </c>
    </row>
    <row r="20" spans="2:8" ht="17" thickBot="1" x14ac:dyDescent="0.25">
      <c r="B20" s="3" t="s">
        <v>52</v>
      </c>
      <c r="C20" s="3" t="s">
        <v>18</v>
      </c>
      <c r="D20" s="3">
        <v>-6.4000000000000163</v>
      </c>
      <c r="E20" s="3">
        <v>0</v>
      </c>
      <c r="F20" s="3">
        <v>0</v>
      </c>
      <c r="G20" s="3">
        <v>1E+30</v>
      </c>
      <c r="H20" s="3">
        <v>6.4000000000000155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0349-B6B9-AB42-BE3C-7B0C233B72CC}">
  <dimension ref="A1:G21"/>
  <sheetViews>
    <sheetView tabSelected="1" topLeftCell="A3" zoomScale="138" workbookViewId="0">
      <selection activeCell="A22" sqref="A22"/>
    </sheetView>
  </sheetViews>
  <sheetFormatPr baseColWidth="10" defaultRowHeight="16" x14ac:dyDescent="0.2"/>
  <cols>
    <col min="1" max="1" width="17.6640625" customWidth="1"/>
  </cols>
  <sheetData>
    <row r="1" spans="1:7" x14ac:dyDescent="0.2">
      <c r="A1" t="s">
        <v>0</v>
      </c>
    </row>
    <row r="2" spans="1:7" x14ac:dyDescent="0.2">
      <c r="B2" t="s">
        <v>4</v>
      </c>
      <c r="C2" t="s">
        <v>5</v>
      </c>
      <c r="D2" t="s">
        <v>6</v>
      </c>
    </row>
    <row r="3" spans="1:7" x14ac:dyDescent="0.2">
      <c r="A3" t="s">
        <v>1</v>
      </c>
      <c r="B3">
        <v>30</v>
      </c>
      <c r="C3">
        <v>50</v>
      </c>
      <c r="D3">
        <v>20</v>
      </c>
    </row>
    <row r="4" spans="1:7" x14ac:dyDescent="0.2">
      <c r="A4" t="s">
        <v>2</v>
      </c>
      <c r="B4">
        <v>0.5</v>
      </c>
      <c r="C4">
        <v>2</v>
      </c>
      <c r="D4">
        <v>0.75</v>
      </c>
    </row>
    <row r="5" spans="1:7" x14ac:dyDescent="0.2">
      <c r="A5" t="s">
        <v>3</v>
      </c>
      <c r="B5">
        <v>1</v>
      </c>
      <c r="C5">
        <v>1</v>
      </c>
      <c r="D5">
        <v>0.5</v>
      </c>
    </row>
    <row r="6" spans="1:7" x14ac:dyDescent="0.2">
      <c r="A6" t="s">
        <v>43</v>
      </c>
      <c r="B6">
        <v>24</v>
      </c>
      <c r="C6">
        <v>7.9999999999999902</v>
      </c>
      <c r="D6">
        <v>16.000000000000018</v>
      </c>
    </row>
    <row r="7" spans="1:7" x14ac:dyDescent="0.2">
      <c r="A7" t="s">
        <v>17</v>
      </c>
      <c r="B7">
        <v>-0.5</v>
      </c>
      <c r="C7">
        <v>0.5</v>
      </c>
      <c r="D7">
        <v>0.5</v>
      </c>
      <c r="E7">
        <f>SUMPRODUCT(B6:D6,B7:D7)</f>
        <v>3.5527136788005009E-15</v>
      </c>
      <c r="F7" t="s">
        <v>9</v>
      </c>
      <c r="G7">
        <v>0</v>
      </c>
    </row>
    <row r="8" spans="1:7" x14ac:dyDescent="0.2">
      <c r="A8" t="s">
        <v>18</v>
      </c>
      <c r="B8">
        <v>0.2</v>
      </c>
      <c r="C8">
        <v>0.2</v>
      </c>
      <c r="D8">
        <v>-0.8</v>
      </c>
      <c r="E8">
        <f>SUMPRODUCT(B6:D6,B8:D8)</f>
        <v>-6.4000000000000163</v>
      </c>
      <c r="F8" t="s">
        <v>8</v>
      </c>
      <c r="G8">
        <v>0</v>
      </c>
    </row>
    <row r="10" spans="1:7" x14ac:dyDescent="0.2">
      <c r="A10" t="s">
        <v>10</v>
      </c>
      <c r="E10" t="s">
        <v>7</v>
      </c>
    </row>
    <row r="11" spans="1:7" x14ac:dyDescent="0.2">
      <c r="A11" t="s">
        <v>12</v>
      </c>
      <c r="B11">
        <f>B4*B6</f>
        <v>12</v>
      </c>
      <c r="C11">
        <f t="shared" ref="C11:D11" si="0">C4*C6</f>
        <v>15.99999999999998</v>
      </c>
      <c r="D11">
        <f t="shared" si="0"/>
        <v>12.000000000000014</v>
      </c>
      <c r="E11">
        <f>SUM(B11:D11)</f>
        <v>39.999999999999993</v>
      </c>
      <c r="F11" t="s">
        <v>8</v>
      </c>
      <c r="G11">
        <v>40</v>
      </c>
    </row>
    <row r="12" spans="1:7" x14ac:dyDescent="0.2">
      <c r="A12" t="s">
        <v>13</v>
      </c>
      <c r="B12">
        <f>B5*B6</f>
        <v>24</v>
      </c>
      <c r="C12">
        <f t="shared" ref="C12:D12" si="1">C5*C6</f>
        <v>7.9999999999999902</v>
      </c>
      <c r="D12">
        <f t="shared" si="1"/>
        <v>8.0000000000000089</v>
      </c>
      <c r="E12">
        <f>SUM(B12:D12)</f>
        <v>40</v>
      </c>
      <c r="F12" t="s">
        <v>8</v>
      </c>
      <c r="G12">
        <v>40</v>
      </c>
    </row>
    <row r="15" spans="1:7" x14ac:dyDescent="0.2">
      <c r="A15" t="s">
        <v>14</v>
      </c>
      <c r="B15" t="s">
        <v>11</v>
      </c>
      <c r="C15" t="s">
        <v>15</v>
      </c>
      <c r="D15" t="s">
        <v>7</v>
      </c>
    </row>
    <row r="16" spans="1:7" x14ac:dyDescent="0.2">
      <c r="B16">
        <f>2*E11</f>
        <v>79.999999999999986</v>
      </c>
      <c r="C16">
        <f>E12</f>
        <v>40</v>
      </c>
      <c r="D16">
        <f>SUM(B16:C16)</f>
        <v>119.99999999999999</v>
      </c>
      <c r="E16" t="s">
        <v>8</v>
      </c>
      <c r="F16">
        <v>120</v>
      </c>
    </row>
    <row r="17" spans="1:5" x14ac:dyDescent="0.2">
      <c r="E17" t="s">
        <v>7</v>
      </c>
    </row>
    <row r="18" spans="1:5" x14ac:dyDescent="0.2">
      <c r="A18" t="s">
        <v>16</v>
      </c>
      <c r="B18">
        <f>B3*B6</f>
        <v>720</v>
      </c>
      <c r="C18">
        <f>C3*C6</f>
        <v>399.99999999999949</v>
      </c>
      <c r="D18">
        <f>D3*D6</f>
        <v>320.00000000000034</v>
      </c>
      <c r="E18">
        <f>SUM(B18:D18)</f>
        <v>1440</v>
      </c>
    </row>
    <row r="21" spans="1:5" x14ac:dyDescent="0.2">
      <c r="A2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C948-01F9-F747-AB78-F29614656DED}">
  <dimension ref="A1:G18"/>
  <sheetViews>
    <sheetView workbookViewId="0">
      <selection activeCell="E16" sqref="E16"/>
    </sheetView>
  </sheetViews>
  <sheetFormatPr baseColWidth="10" defaultRowHeight="16" x14ac:dyDescent="0.2"/>
  <cols>
    <col min="1" max="1" width="17.6640625" customWidth="1"/>
  </cols>
  <sheetData>
    <row r="1" spans="1:7" x14ac:dyDescent="0.2">
      <c r="A1" t="s">
        <v>0</v>
      </c>
    </row>
    <row r="2" spans="1:7" x14ac:dyDescent="0.2">
      <c r="B2" t="s">
        <v>4</v>
      </c>
      <c r="C2" t="s">
        <v>5</v>
      </c>
      <c r="D2" t="s">
        <v>6</v>
      </c>
    </row>
    <row r="3" spans="1:7" x14ac:dyDescent="0.2">
      <c r="A3" t="s">
        <v>1</v>
      </c>
      <c r="B3">
        <v>30</v>
      </c>
      <c r="C3">
        <v>50</v>
      </c>
      <c r="D3">
        <v>20</v>
      </c>
    </row>
    <row r="4" spans="1:7" x14ac:dyDescent="0.2">
      <c r="A4" t="s">
        <v>2</v>
      </c>
      <c r="B4">
        <v>0.5</v>
      </c>
      <c r="C4">
        <v>2</v>
      </c>
      <c r="D4">
        <v>0.75</v>
      </c>
    </row>
    <row r="5" spans="1:7" x14ac:dyDescent="0.2">
      <c r="A5" t="s">
        <v>3</v>
      </c>
      <c r="B5">
        <v>1</v>
      </c>
      <c r="C5">
        <v>1</v>
      </c>
      <c r="D5">
        <v>0.5</v>
      </c>
    </row>
    <row r="6" spans="1:7" x14ac:dyDescent="0.2">
      <c r="A6" t="s">
        <v>43</v>
      </c>
      <c r="B6">
        <v>25.000000000000011</v>
      </c>
      <c r="C6">
        <v>0</v>
      </c>
      <c r="D6">
        <v>25.000000000000011</v>
      </c>
    </row>
    <row r="7" spans="1:7" x14ac:dyDescent="0.2">
      <c r="A7" t="s">
        <v>17</v>
      </c>
      <c r="B7">
        <v>-0.5</v>
      </c>
      <c r="C7">
        <v>0.5</v>
      </c>
      <c r="D7">
        <v>0.5</v>
      </c>
      <c r="E7">
        <f>SUMPRODUCT(B6:D6,B7:D7)</f>
        <v>0</v>
      </c>
      <c r="F7" t="s">
        <v>9</v>
      </c>
      <c r="G7">
        <v>0</v>
      </c>
    </row>
    <row r="8" spans="1:7" x14ac:dyDescent="0.2">
      <c r="A8" t="s">
        <v>18</v>
      </c>
      <c r="B8">
        <v>0.2</v>
      </c>
      <c r="C8">
        <v>0.2</v>
      </c>
      <c r="D8">
        <v>-0.8</v>
      </c>
      <c r="E8">
        <f>SUMPRODUCT(B6:D6,B8:D8)</f>
        <v>-15.000000000000007</v>
      </c>
      <c r="F8" t="s">
        <v>8</v>
      </c>
      <c r="G8">
        <v>0</v>
      </c>
    </row>
    <row r="10" spans="1:7" x14ac:dyDescent="0.2">
      <c r="A10" t="s">
        <v>10</v>
      </c>
      <c r="E10" t="s">
        <v>7</v>
      </c>
    </row>
    <row r="11" spans="1:7" x14ac:dyDescent="0.2">
      <c r="A11" t="s">
        <v>12</v>
      </c>
      <c r="B11">
        <f>B4*B6</f>
        <v>12.500000000000005</v>
      </c>
      <c r="C11">
        <f t="shared" ref="C11:D11" si="0">C4*C6</f>
        <v>0</v>
      </c>
      <c r="D11">
        <f t="shared" si="0"/>
        <v>18.750000000000007</v>
      </c>
      <c r="E11">
        <f>SUM(B11:D11)</f>
        <v>31.250000000000014</v>
      </c>
      <c r="F11" t="s">
        <v>8</v>
      </c>
      <c r="G11">
        <v>40</v>
      </c>
    </row>
    <row r="12" spans="1:7" x14ac:dyDescent="0.2">
      <c r="A12" t="s">
        <v>13</v>
      </c>
      <c r="B12">
        <f>B5*B6</f>
        <v>25.000000000000011</v>
      </c>
      <c r="C12">
        <f t="shared" ref="C12:D12" si="1">C5*C6</f>
        <v>0</v>
      </c>
      <c r="D12">
        <f t="shared" si="1"/>
        <v>12.500000000000005</v>
      </c>
      <c r="E12">
        <f>SUM(B12:D12)</f>
        <v>37.500000000000014</v>
      </c>
      <c r="F12" t="s">
        <v>8</v>
      </c>
      <c r="G12">
        <v>40</v>
      </c>
    </row>
    <row r="15" spans="1:7" x14ac:dyDescent="0.2">
      <c r="A15" t="s">
        <v>14</v>
      </c>
      <c r="B15" t="s">
        <v>11</v>
      </c>
      <c r="C15" t="s">
        <v>15</v>
      </c>
      <c r="D15" t="s">
        <v>7</v>
      </c>
    </row>
    <row r="16" spans="1:7" x14ac:dyDescent="0.2">
      <c r="B16">
        <f>2*E11</f>
        <v>62.500000000000028</v>
      </c>
      <c r="C16">
        <f>E12</f>
        <v>37.500000000000014</v>
      </c>
      <c r="D16">
        <f>SUM(B16:C16)</f>
        <v>100.00000000000004</v>
      </c>
      <c r="E16" t="s">
        <v>8</v>
      </c>
      <c r="F16">
        <v>100</v>
      </c>
    </row>
    <row r="17" spans="1:5" x14ac:dyDescent="0.2">
      <c r="E17" t="s">
        <v>7</v>
      </c>
    </row>
    <row r="18" spans="1:5" x14ac:dyDescent="0.2">
      <c r="A18" t="s">
        <v>16</v>
      </c>
      <c r="B18">
        <f>B3*B6</f>
        <v>750.00000000000034</v>
      </c>
      <c r="C18">
        <f>C3*C6</f>
        <v>0</v>
      </c>
      <c r="D18">
        <f>D3*D6</f>
        <v>500.00000000000023</v>
      </c>
      <c r="E18">
        <f>SUM(B18:D18)</f>
        <v>1250.0000000000005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a</vt:lpstr>
      <vt:lpstr>Sensitivity Report d</vt:lpstr>
      <vt:lpstr>d. IncreasedCapacity</vt:lpstr>
      <vt:lpstr>a.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2020-03-11T18:54:20Z</dcterms:created>
  <dcterms:modified xsi:type="dcterms:W3CDTF">2020-03-11T22:05:08Z</dcterms:modified>
</cp:coreProperties>
</file>