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olors2.xml" ContentType="application/vnd.ms-office.chartcolorstyle+xml"/>
  <Override PartName="/xl/charts/style2.xml" ContentType="application/vnd.ms-office.chartsty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Работа\Работа 2023-24\МНК на 17_05_200\"/>
    </mc:Choice>
  </mc:AlternateContent>
  <bookViews>
    <workbookView xWindow="0" yWindow="0" windowWidth="11400" windowHeight="603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2" l="1"/>
  <c r="G2" i="2"/>
  <c r="A19" i="2" a="1"/>
  <c r="B19" i="2" s="1"/>
  <c r="D17" i="2"/>
  <c r="C17" i="2"/>
  <c r="D16" i="2"/>
  <c r="C16" i="2"/>
  <c r="A16" i="2"/>
  <c r="A17" i="2"/>
  <c r="B16" i="2"/>
  <c r="D15" i="2"/>
  <c r="C15" i="2"/>
  <c r="B15" i="2"/>
  <c r="B12" i="2"/>
  <c r="C12" i="2"/>
  <c r="D12" i="2"/>
  <c r="E12" i="2"/>
  <c r="F12" i="2"/>
  <c r="G12" i="2"/>
  <c r="A12" i="2"/>
  <c r="C11" i="2"/>
  <c r="D11" i="2"/>
  <c r="E11" i="2"/>
  <c r="F11" i="2"/>
  <c r="G11" i="2"/>
  <c r="C3" i="2"/>
  <c r="D3" i="2"/>
  <c r="E3" i="2"/>
  <c r="F3" i="2"/>
  <c r="G3" i="2"/>
  <c r="C4" i="2"/>
  <c r="D4" i="2"/>
  <c r="E4" i="2"/>
  <c r="F4" i="2"/>
  <c r="G4" i="2"/>
  <c r="C5" i="2"/>
  <c r="D5" i="2"/>
  <c r="E5" i="2"/>
  <c r="F5" i="2"/>
  <c r="G5" i="2"/>
  <c r="C6" i="2"/>
  <c r="D6" i="2"/>
  <c r="E6" i="2"/>
  <c r="F6" i="2"/>
  <c r="G6" i="2"/>
  <c r="C7" i="2"/>
  <c r="D7" i="2"/>
  <c r="E7" i="2"/>
  <c r="F7" i="2"/>
  <c r="G7" i="2"/>
  <c r="C8" i="2"/>
  <c r="D8" i="2"/>
  <c r="E8" i="2"/>
  <c r="F8" i="2"/>
  <c r="G8" i="2"/>
  <c r="C9" i="2"/>
  <c r="D9" i="2"/>
  <c r="E9" i="2"/>
  <c r="F9" i="2"/>
  <c r="G9" i="2"/>
  <c r="C10" i="2"/>
  <c r="D10" i="2"/>
  <c r="E10" i="2"/>
  <c r="F10" i="2"/>
  <c r="G10" i="2"/>
  <c r="F2" i="2"/>
  <c r="E2" i="2"/>
  <c r="D2" i="2"/>
  <c r="C2" i="2"/>
  <c r="B20" i="1"/>
  <c r="B19" i="1"/>
  <c r="C17" i="1"/>
  <c r="D17" i="1"/>
  <c r="E17" i="1"/>
  <c r="B17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E6" i="1"/>
  <c r="D6" i="1"/>
  <c r="A5" i="1" a="1"/>
  <c r="A5" i="1" s="1"/>
  <c r="B5" i="1"/>
  <c r="A6" i="1"/>
  <c r="C6" i="1"/>
  <c r="B7" i="1"/>
  <c r="A8" i="1"/>
  <c r="C8" i="1"/>
  <c r="B9" i="1"/>
  <c r="A10" i="1"/>
  <c r="C10" i="1"/>
  <c r="B11" i="1"/>
  <c r="A12" i="1"/>
  <c r="C12" i="1"/>
  <c r="B13" i="1"/>
  <c r="A14" i="1"/>
  <c r="C14" i="1"/>
  <c r="B15" i="1"/>
  <c r="A16" i="1"/>
  <c r="C16" i="1"/>
  <c r="C3" i="1"/>
  <c r="D3" i="1"/>
  <c r="E3" i="1"/>
  <c r="F3" i="1"/>
  <c r="G3" i="1"/>
  <c r="H3" i="1"/>
  <c r="I3" i="1"/>
  <c r="J3" i="1"/>
  <c r="K3" i="1"/>
  <c r="B3" i="1"/>
  <c r="C21" i="2" l="1"/>
  <c r="A21" i="2"/>
  <c r="B20" i="2"/>
  <c r="C19" i="2"/>
  <c r="A19" i="2"/>
  <c r="B21" i="2"/>
  <c r="C20" i="2"/>
  <c r="A20" i="2"/>
  <c r="B16" i="1"/>
  <c r="C15" i="1"/>
  <c r="A15" i="1"/>
  <c r="B14" i="1"/>
  <c r="C13" i="1"/>
  <c r="A13" i="1"/>
  <c r="B12" i="1"/>
  <c r="C11" i="1"/>
  <c r="A11" i="1"/>
  <c r="B10" i="1"/>
  <c r="C9" i="1"/>
  <c r="A9" i="1"/>
  <c r="B8" i="1"/>
  <c r="C7" i="1"/>
  <c r="A7" i="1"/>
  <c r="B6" i="1"/>
  <c r="C5" i="1"/>
  <c r="D19" i="2" l="1" a="1"/>
  <c r="D19" i="2" l="1"/>
  <c r="D21" i="2"/>
  <c r="D20" i="2"/>
  <c r="I4" i="2" l="1"/>
  <c r="I6" i="2"/>
  <c r="I8" i="2"/>
  <c r="I10" i="2"/>
  <c r="I2" i="2"/>
  <c r="I3" i="2"/>
  <c r="I5" i="2"/>
  <c r="I7" i="2"/>
  <c r="I9" i="2"/>
  <c r="I11" i="2"/>
</calcChain>
</file>

<file path=xl/sharedStrings.xml><?xml version="1.0" encoding="utf-8"?>
<sst xmlns="http://schemas.openxmlformats.org/spreadsheetml/2006/main" count="16" uniqueCount="11">
  <si>
    <t>i</t>
  </si>
  <si>
    <t>x</t>
  </si>
  <si>
    <t>y</t>
  </si>
  <si>
    <t>x^2</t>
  </si>
  <si>
    <t>xy</t>
  </si>
  <si>
    <t>Середнє</t>
  </si>
  <si>
    <t>а1</t>
  </si>
  <si>
    <t>a0</t>
  </si>
  <si>
    <t>x^3</t>
  </si>
  <si>
    <t>x^4</t>
  </si>
  <si>
    <t>yx^2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</si>
</sst>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top" wrapText="1"/>
    </xf>
    <xf numFmtId="2" fontId="1" fillId="0" borderId="4" xfId="0" applyNumberFormat="1" applyFont="1" applyBorder="1" applyAlignment="1">
      <alignment horizontal="justify" vertical="center" wrapText="1"/>
    </xf>
    <xf numFmtId="0" fontId="0" fillId="0" borderId="5" xfId="0" applyBorder="1"/>
    <xf numFmtId="2" fontId="0" fillId="0" borderId="5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Лист1!$C$5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Лист1!$B$6:$B$15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Лист1!$C$6:$C$15</c:f>
              <c:numCache>
                <c:formatCode>0.00</c:formatCode>
                <c:ptCount val="10"/>
                <c:pt idx="0">
                  <c:v>1.1320390859672262</c:v>
                </c:pt>
                <c:pt idx="1">
                  <c:v>1.3854497299884603</c:v>
                </c:pt>
                <c:pt idx="2">
                  <c:v>1.5995736030415051</c:v>
                </c:pt>
                <c:pt idx="3">
                  <c:v>1.7738476308781952</c:v>
                </c:pt>
                <c:pt idx="4">
                  <c:v>1.9092974268256817</c:v>
                </c:pt>
                <c:pt idx="5">
                  <c:v>2.0084964038195903</c:v>
                </c:pt>
                <c:pt idx="6">
                  <c:v>2.075463180551151</c:v>
                </c:pt>
                <c:pt idx="7">
                  <c:v>2.1155013718214644</c:v>
                </c:pt>
                <c:pt idx="8">
                  <c:v>2.1349881501559054</c:v>
                </c:pt>
                <c:pt idx="9">
                  <c:v>2.1411200080598674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CA-4D74-98B1-EEB542EF2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263360"/>
        <c:axId val="363689872"/>
      </c:scatterChart>
      <c:valAx>
        <c:axId val="35926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3689872"/>
        <c:crosses val="autoZero"/>
        <c:crossBetween val="midCat"/>
      </c:valAx>
      <c:valAx>
        <c:axId val="36368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926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4.3522309711286088E-2"/>
                  <c:y val="-6.22411781860600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Лист2!$A$2:$A$11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Лист2!$B$2:$B$11</c:f>
              <c:numCache>
                <c:formatCode>0.00</c:formatCode>
                <c:ptCount val="10"/>
                <c:pt idx="0">
                  <c:v>1.1320390859672262</c:v>
                </c:pt>
                <c:pt idx="1">
                  <c:v>1.3854497299884603</c:v>
                </c:pt>
                <c:pt idx="2">
                  <c:v>1.5995736030415051</c:v>
                </c:pt>
                <c:pt idx="3">
                  <c:v>1.7738476308781952</c:v>
                </c:pt>
                <c:pt idx="4">
                  <c:v>1.9092974268256817</c:v>
                </c:pt>
                <c:pt idx="5">
                  <c:v>2.0084964038195903</c:v>
                </c:pt>
                <c:pt idx="6">
                  <c:v>2.075463180551151</c:v>
                </c:pt>
                <c:pt idx="7">
                  <c:v>2.1155013718214644</c:v>
                </c:pt>
                <c:pt idx="8">
                  <c:v>2.1349881501559054</c:v>
                </c:pt>
                <c:pt idx="9">
                  <c:v>2.1411200080598674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8E-405F-A0FD-9586C2A34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30096"/>
        <c:axId val="465733048"/>
      </c:scatterChart>
      <c:valAx>
        <c:axId val="46573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733048"/>
        <c:crosses val="autoZero"/>
        <c:crossBetween val="midCat"/>
      </c:valAx>
      <c:valAx>
        <c:axId val="46573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73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3</xdr:row>
      <xdr:rowOff>180975</xdr:rowOff>
    </xdr:from>
    <xdr:to>
      <xdr:col>13</xdr:col>
      <xdr:colOff>390525</xdr:colOff>
      <xdr:row>18</xdr:row>
      <xdr:rowOff>66675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0</xdr:row>
      <xdr:rowOff>85725</xdr:rowOff>
    </xdr:from>
    <xdr:to>
      <xdr:col>18</xdr:col>
      <xdr:colOff>190500</xdr:colOff>
      <xdr:row>14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B5" sqref="B5:C15"/>
    </sheetView>
  </sheetViews>
  <sheetFormatPr defaultRowHeight="15" x14ac:dyDescent="0.25"/>
  <cols>
    <col min="2" max="2" width="8.5703125" customWidth="1"/>
  </cols>
  <sheetData>
    <row r="1" spans="1:11" ht="19.5" thickBot="1" x14ac:dyDescent="0.3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ht="19.5" thickBot="1" x14ac:dyDescent="0.3">
      <c r="A2" s="3" t="s">
        <v>1</v>
      </c>
      <c r="B2" s="4">
        <v>0.1</v>
      </c>
      <c r="C2" s="4">
        <v>0.2</v>
      </c>
      <c r="D2" s="4">
        <v>0.3</v>
      </c>
      <c r="E2" s="4">
        <v>0.4</v>
      </c>
      <c r="F2" s="4">
        <v>0.5</v>
      </c>
      <c r="G2" s="4">
        <v>0.6</v>
      </c>
      <c r="H2" s="4">
        <v>0.7</v>
      </c>
      <c r="I2" s="4">
        <v>0.8</v>
      </c>
      <c r="J2" s="4">
        <v>0.9</v>
      </c>
      <c r="K2" s="4">
        <v>1</v>
      </c>
    </row>
    <row r="3" spans="1:11" ht="19.5" thickBot="1" x14ac:dyDescent="0.3">
      <c r="A3" s="5" t="s">
        <v>2</v>
      </c>
      <c r="B3" s="6">
        <f>SIN(2*B2+1)+2*B2</f>
        <v>1.1320390859672262</v>
      </c>
      <c r="C3" s="6">
        <f t="shared" ref="C3:K3" si="0">SIN(2*C2+1)+2*C2</f>
        <v>1.3854497299884603</v>
      </c>
      <c r="D3" s="6">
        <f t="shared" si="0"/>
        <v>1.5995736030415051</v>
      </c>
      <c r="E3" s="6">
        <f t="shared" si="0"/>
        <v>1.7738476308781952</v>
      </c>
      <c r="F3" s="6">
        <f t="shared" si="0"/>
        <v>1.9092974268256817</v>
      </c>
      <c r="G3" s="6">
        <f t="shared" si="0"/>
        <v>2.0084964038195903</v>
      </c>
      <c r="H3" s="6">
        <f t="shared" si="0"/>
        <v>2.075463180551151</v>
      </c>
      <c r="I3" s="6">
        <f t="shared" si="0"/>
        <v>2.1155013718214644</v>
      </c>
      <c r="J3" s="6">
        <f t="shared" si="0"/>
        <v>2.1349881501559054</v>
      </c>
      <c r="K3" s="6">
        <f t="shared" si="0"/>
        <v>2.1411200080598674</v>
      </c>
    </row>
    <row r="5" spans="1:11" x14ac:dyDescent="0.25">
      <c r="A5" s="7" t="str">
        <f t="array" ref="A5:C16">TRANSPOSE(A1:K3)</f>
        <v>i</v>
      </c>
      <c r="B5" s="7" t="str">
        <v>x</v>
      </c>
      <c r="C5" s="7" t="str">
        <v>y</v>
      </c>
      <c r="D5" s="7" t="s">
        <v>3</v>
      </c>
      <c r="E5" s="7" t="s">
        <v>4</v>
      </c>
    </row>
    <row r="6" spans="1:11" x14ac:dyDescent="0.25">
      <c r="A6" s="7">
        <v>0</v>
      </c>
      <c r="B6" s="7">
        <v>0.1</v>
      </c>
      <c r="C6" s="8">
        <v>1.1320390859672262</v>
      </c>
      <c r="D6" s="7">
        <f>B6^2</f>
        <v>1.0000000000000002E-2</v>
      </c>
      <c r="E6" s="8">
        <f>B6*C6</f>
        <v>0.11320390859672264</v>
      </c>
    </row>
    <row r="7" spans="1:11" x14ac:dyDescent="0.25">
      <c r="A7" s="7">
        <v>1</v>
      </c>
      <c r="B7" s="7">
        <v>0.2</v>
      </c>
      <c r="C7" s="8">
        <v>1.3854497299884603</v>
      </c>
      <c r="D7" s="7">
        <f t="shared" ref="D7:D15" si="1">B7^2</f>
        <v>4.0000000000000008E-2</v>
      </c>
      <c r="E7" s="8">
        <f t="shared" ref="E7:E15" si="2">B7*C7</f>
        <v>0.27708994599769204</v>
      </c>
    </row>
    <row r="8" spans="1:11" x14ac:dyDescent="0.25">
      <c r="A8" s="7">
        <v>2</v>
      </c>
      <c r="B8" s="7">
        <v>0.3</v>
      </c>
      <c r="C8" s="8">
        <v>1.5995736030415051</v>
      </c>
      <c r="D8" s="7">
        <f t="shared" si="1"/>
        <v>0.09</v>
      </c>
      <c r="E8" s="8">
        <f t="shared" si="2"/>
        <v>0.47987208091245148</v>
      </c>
    </row>
    <row r="9" spans="1:11" x14ac:dyDescent="0.25">
      <c r="A9" s="7">
        <v>3</v>
      </c>
      <c r="B9" s="7">
        <v>0.4</v>
      </c>
      <c r="C9" s="8">
        <v>1.7738476308781952</v>
      </c>
      <c r="D9" s="7">
        <f t="shared" si="1"/>
        <v>0.16000000000000003</v>
      </c>
      <c r="E9" s="8">
        <f t="shared" si="2"/>
        <v>0.70953905235127812</v>
      </c>
    </row>
    <row r="10" spans="1:11" x14ac:dyDescent="0.25">
      <c r="A10" s="7">
        <v>4</v>
      </c>
      <c r="B10" s="7">
        <v>0.5</v>
      </c>
      <c r="C10" s="8">
        <v>1.9092974268256817</v>
      </c>
      <c r="D10" s="7">
        <f t="shared" si="1"/>
        <v>0.25</v>
      </c>
      <c r="E10" s="8">
        <f t="shared" si="2"/>
        <v>0.95464871341284085</v>
      </c>
    </row>
    <row r="11" spans="1:11" x14ac:dyDescent="0.25">
      <c r="A11" s="7">
        <v>5</v>
      </c>
      <c r="B11" s="7">
        <v>0.6</v>
      </c>
      <c r="C11" s="8">
        <v>2.0084964038195903</v>
      </c>
      <c r="D11" s="7">
        <f t="shared" si="1"/>
        <v>0.36</v>
      </c>
      <c r="E11" s="8">
        <f t="shared" si="2"/>
        <v>1.2050978422917542</v>
      </c>
    </row>
    <row r="12" spans="1:11" x14ac:dyDescent="0.25">
      <c r="A12" s="7">
        <v>6</v>
      </c>
      <c r="B12" s="7">
        <v>0.7</v>
      </c>
      <c r="C12" s="8">
        <v>2.075463180551151</v>
      </c>
      <c r="D12" s="7">
        <f t="shared" si="1"/>
        <v>0.48999999999999994</v>
      </c>
      <c r="E12" s="8">
        <f t="shared" si="2"/>
        <v>1.4528242263858056</v>
      </c>
    </row>
    <row r="13" spans="1:11" x14ac:dyDescent="0.25">
      <c r="A13" s="7">
        <v>7</v>
      </c>
      <c r="B13" s="7">
        <v>0.8</v>
      </c>
      <c r="C13" s="8">
        <v>2.1155013718214644</v>
      </c>
      <c r="D13" s="7">
        <f t="shared" si="1"/>
        <v>0.64000000000000012</v>
      </c>
      <c r="E13" s="8">
        <f t="shared" si="2"/>
        <v>1.6924010974571715</v>
      </c>
    </row>
    <row r="14" spans="1:11" x14ac:dyDescent="0.25">
      <c r="A14" s="7">
        <v>8</v>
      </c>
      <c r="B14" s="7">
        <v>0.9</v>
      </c>
      <c r="C14" s="8">
        <v>2.1349881501559054</v>
      </c>
      <c r="D14" s="7">
        <f t="shared" si="1"/>
        <v>0.81</v>
      </c>
      <c r="E14" s="8">
        <f t="shared" si="2"/>
        <v>1.9214893351403148</v>
      </c>
    </row>
    <row r="15" spans="1:11" x14ac:dyDescent="0.25">
      <c r="A15" s="7">
        <v>9</v>
      </c>
      <c r="B15" s="7">
        <v>1</v>
      </c>
      <c r="C15" s="8">
        <v>2.1411200080598674</v>
      </c>
      <c r="D15" s="7">
        <f t="shared" si="1"/>
        <v>1</v>
      </c>
      <c r="E15" s="8">
        <f t="shared" si="2"/>
        <v>2.1411200080598674</v>
      </c>
    </row>
    <row r="16" spans="1:11" x14ac:dyDescent="0.25">
      <c r="A16" s="7" t="e">
        <v>#N/A</v>
      </c>
      <c r="B16" s="7" t="e">
        <v>#N/A</v>
      </c>
      <c r="C16" s="7" t="e">
        <v>#N/A</v>
      </c>
      <c r="D16" s="7"/>
      <c r="E16" s="7"/>
    </row>
    <row r="17" spans="1:5" x14ac:dyDescent="0.25">
      <c r="A17" s="7" t="s">
        <v>5</v>
      </c>
      <c r="B17" s="7">
        <f>AVERAGE(B6:B15)</f>
        <v>0.55000000000000004</v>
      </c>
      <c r="C17" s="8">
        <f t="shared" ref="C17:E17" si="3">AVERAGE(C6:C15)</f>
        <v>1.8275776591109048</v>
      </c>
      <c r="D17" s="8">
        <f t="shared" si="3"/>
        <v>0.38500000000000001</v>
      </c>
      <c r="E17" s="8">
        <f t="shared" si="3"/>
        <v>1.09472862106059</v>
      </c>
    </row>
    <row r="19" spans="1:5" x14ac:dyDescent="0.25">
      <c r="A19" t="s">
        <v>6</v>
      </c>
      <c r="B19">
        <f>(E17-B17*C17)/(D17-B17^2)</f>
        <v>1.085586770298089</v>
      </c>
    </row>
    <row r="20" spans="1:5" x14ac:dyDescent="0.25">
      <c r="A20" t="s">
        <v>7</v>
      </c>
      <c r="B20">
        <f>C17-B19*B17</f>
        <v>1.2305049354469557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J16" sqref="J16"/>
    </sheetView>
  </sheetViews>
  <sheetFormatPr defaultRowHeight="15" x14ac:dyDescent="0.25"/>
  <sheetData>
    <row r="1" spans="1:9" x14ac:dyDescent="0.25">
      <c r="A1" s="7" t="s">
        <v>1</v>
      </c>
      <c r="B1" s="7" t="s">
        <v>2</v>
      </c>
      <c r="C1" s="7" t="s">
        <v>3</v>
      </c>
      <c r="D1" s="7" t="s">
        <v>8</v>
      </c>
      <c r="E1" s="7" t="s">
        <v>9</v>
      </c>
      <c r="F1" s="7" t="s">
        <v>4</v>
      </c>
      <c r="G1" s="7" t="s">
        <v>10</v>
      </c>
      <c r="H1" s="7"/>
    </row>
    <row r="2" spans="1:9" x14ac:dyDescent="0.25">
      <c r="A2" s="7">
        <v>0.1</v>
      </c>
      <c r="B2" s="8">
        <v>1.1320390859672262</v>
      </c>
      <c r="C2" s="7">
        <f>A2^2</f>
        <v>1.0000000000000002E-2</v>
      </c>
      <c r="D2" s="7">
        <f>A2^3</f>
        <v>1.0000000000000002E-3</v>
      </c>
      <c r="E2" s="7">
        <f>A2^4</f>
        <v>1.0000000000000005E-4</v>
      </c>
      <c r="F2" s="7">
        <f>A2*B2</f>
        <v>0.11320390859672264</v>
      </c>
      <c r="G2" s="7">
        <f>B2*C2</f>
        <v>1.1320390859672265E-2</v>
      </c>
      <c r="H2" s="7"/>
      <c r="I2">
        <f>D$19+D$20*A2+D$21*A2^2</f>
        <v>1.1456839576003417</v>
      </c>
    </row>
    <row r="3" spans="1:9" x14ac:dyDescent="0.25">
      <c r="A3" s="7">
        <v>0.2</v>
      </c>
      <c r="B3" s="8">
        <v>1.3854497299884603</v>
      </c>
      <c r="C3" s="7">
        <f t="shared" ref="C3:C10" si="0">A3^2</f>
        <v>4.0000000000000008E-2</v>
      </c>
      <c r="D3" s="7">
        <f t="shared" ref="D3:D10" si="1">A3^3</f>
        <v>8.0000000000000019E-3</v>
      </c>
      <c r="E3" s="7">
        <f t="shared" ref="E3:E10" si="2">A3^4</f>
        <v>1.6000000000000007E-3</v>
      </c>
      <c r="F3" s="7">
        <f t="shared" ref="F3:F10" si="3">A3*B3</f>
        <v>0.27708994599769204</v>
      </c>
      <c r="G3" s="7">
        <f t="shared" ref="G3:G10" si="4">B3*C3</f>
        <v>5.5417989199538421E-2</v>
      </c>
      <c r="H3" s="7"/>
      <c r="I3">
        <f t="shared" ref="I3:I11" si="5">D$19+D$20*A3+D$21*A3^2</f>
        <v>1.3831624045477526</v>
      </c>
    </row>
    <row r="4" spans="1:9" x14ac:dyDescent="0.25">
      <c r="A4" s="7">
        <v>0.3</v>
      </c>
      <c r="B4" s="8">
        <v>1.5995736030415051</v>
      </c>
      <c r="C4" s="7">
        <f t="shared" si="0"/>
        <v>0.09</v>
      </c>
      <c r="D4" s="7">
        <f t="shared" si="1"/>
        <v>2.7E-2</v>
      </c>
      <c r="E4" s="7">
        <f t="shared" si="2"/>
        <v>8.0999999999999996E-3</v>
      </c>
      <c r="F4" s="7">
        <f t="shared" si="3"/>
        <v>0.47987208091245148</v>
      </c>
      <c r="G4" s="7">
        <f t="shared" si="4"/>
        <v>0.14396162427373546</v>
      </c>
      <c r="H4" s="7"/>
      <c r="I4">
        <f t="shared" si="5"/>
        <v>1.5884109090157623</v>
      </c>
    </row>
    <row r="5" spans="1:9" x14ac:dyDescent="0.25">
      <c r="A5" s="7">
        <v>0.4</v>
      </c>
      <c r="B5" s="8">
        <v>1.7738476308781952</v>
      </c>
      <c r="C5" s="7">
        <f t="shared" si="0"/>
        <v>0.16000000000000003</v>
      </c>
      <c r="D5" s="7">
        <f t="shared" si="1"/>
        <v>6.4000000000000015E-2</v>
      </c>
      <c r="E5" s="7">
        <f t="shared" si="2"/>
        <v>2.5600000000000012E-2</v>
      </c>
      <c r="F5" s="7">
        <f t="shared" si="3"/>
        <v>0.70953905235127812</v>
      </c>
      <c r="G5" s="7">
        <f t="shared" si="4"/>
        <v>0.28381562094051127</v>
      </c>
      <c r="H5" s="7"/>
      <c r="I5">
        <f t="shared" si="5"/>
        <v>1.7614294710043708</v>
      </c>
    </row>
    <row r="6" spans="1:9" x14ac:dyDescent="0.25">
      <c r="A6" s="7">
        <v>0.5</v>
      </c>
      <c r="B6" s="8">
        <v>1.9092974268256817</v>
      </c>
      <c r="C6" s="7">
        <f t="shared" si="0"/>
        <v>0.25</v>
      </c>
      <c r="D6" s="7">
        <f t="shared" si="1"/>
        <v>0.125</v>
      </c>
      <c r="E6" s="7">
        <f t="shared" si="2"/>
        <v>6.25E-2</v>
      </c>
      <c r="F6" s="7">
        <f t="shared" si="3"/>
        <v>0.95464871341284085</v>
      </c>
      <c r="G6" s="7">
        <f t="shared" si="4"/>
        <v>0.47732435670642043</v>
      </c>
      <c r="H6" s="7"/>
      <c r="I6">
        <f t="shared" si="5"/>
        <v>1.9022180905135784</v>
      </c>
    </row>
    <row r="7" spans="1:9" x14ac:dyDescent="0.25">
      <c r="A7" s="7">
        <v>0.6</v>
      </c>
      <c r="B7" s="8">
        <v>2.0084964038195903</v>
      </c>
      <c r="C7" s="7">
        <f t="shared" si="0"/>
        <v>0.36</v>
      </c>
      <c r="D7" s="7">
        <f t="shared" si="1"/>
        <v>0.216</v>
      </c>
      <c r="E7" s="7">
        <f t="shared" si="2"/>
        <v>0.12959999999999999</v>
      </c>
      <c r="F7" s="7">
        <f t="shared" si="3"/>
        <v>1.2050978422917542</v>
      </c>
      <c r="G7" s="7">
        <f t="shared" si="4"/>
        <v>0.72305870537505246</v>
      </c>
      <c r="H7" s="7"/>
      <c r="I7">
        <f t="shared" si="5"/>
        <v>2.0107767675433847</v>
      </c>
    </row>
    <row r="8" spans="1:9" x14ac:dyDescent="0.25">
      <c r="A8" s="7">
        <v>0.7</v>
      </c>
      <c r="B8" s="8">
        <v>2.075463180551151</v>
      </c>
      <c r="C8" s="7">
        <f t="shared" si="0"/>
        <v>0.48999999999999994</v>
      </c>
      <c r="D8" s="7">
        <f t="shared" si="1"/>
        <v>0.34299999999999992</v>
      </c>
      <c r="E8" s="7">
        <f t="shared" si="2"/>
        <v>0.24009999999999992</v>
      </c>
      <c r="F8" s="7">
        <f t="shared" si="3"/>
        <v>1.4528242263858056</v>
      </c>
      <c r="G8" s="7">
        <f t="shared" si="4"/>
        <v>1.0169769584700639</v>
      </c>
      <c r="H8" s="7"/>
      <c r="I8">
        <f t="shared" si="5"/>
        <v>2.0871055020937903</v>
      </c>
    </row>
    <row r="9" spans="1:9" x14ac:dyDescent="0.25">
      <c r="A9" s="7">
        <v>0.8</v>
      </c>
      <c r="B9" s="8">
        <v>2.1155013718214644</v>
      </c>
      <c r="C9" s="7">
        <f t="shared" si="0"/>
        <v>0.64000000000000012</v>
      </c>
      <c r="D9" s="7">
        <f t="shared" si="1"/>
        <v>0.51200000000000012</v>
      </c>
      <c r="E9" s="7">
        <f t="shared" si="2"/>
        <v>0.40960000000000019</v>
      </c>
      <c r="F9" s="7">
        <f t="shared" si="3"/>
        <v>1.6924010974571715</v>
      </c>
      <c r="G9" s="7">
        <f t="shared" si="4"/>
        <v>1.3539208779657375</v>
      </c>
      <c r="H9" s="7"/>
      <c r="I9">
        <f t="shared" si="5"/>
        <v>2.1312042941647942</v>
      </c>
    </row>
    <row r="10" spans="1:9" x14ac:dyDescent="0.25">
      <c r="A10" s="7">
        <v>0.9</v>
      </c>
      <c r="B10" s="8">
        <v>2.1349881501559054</v>
      </c>
      <c r="C10" s="7">
        <f t="shared" si="0"/>
        <v>0.81</v>
      </c>
      <c r="D10" s="7">
        <f t="shared" si="1"/>
        <v>0.72900000000000009</v>
      </c>
      <c r="E10" s="7">
        <f t="shared" si="2"/>
        <v>0.65610000000000013</v>
      </c>
      <c r="F10" s="7">
        <f t="shared" si="3"/>
        <v>1.9214893351403148</v>
      </c>
      <c r="G10" s="7">
        <f t="shared" si="4"/>
        <v>1.7293404016262834</v>
      </c>
      <c r="H10" s="7"/>
      <c r="I10">
        <f t="shared" si="5"/>
        <v>2.1430731437563977</v>
      </c>
    </row>
    <row r="11" spans="1:9" x14ac:dyDescent="0.25">
      <c r="A11" s="7">
        <v>1</v>
      </c>
      <c r="B11" s="8">
        <v>2.1411200080598674</v>
      </c>
      <c r="C11" s="7">
        <f>A11^2</f>
        <v>1</v>
      </c>
      <c r="D11" s="7">
        <f>A11^3</f>
        <v>1</v>
      </c>
      <c r="E11" s="7">
        <f>A11^4</f>
        <v>1</v>
      </c>
      <c r="F11" s="7">
        <f>A11*B11</f>
        <v>2.1411200080598674</v>
      </c>
      <c r="G11" s="7">
        <f>B11*C11</f>
        <v>2.1411200080598674</v>
      </c>
      <c r="H11" s="7"/>
      <c r="I11">
        <f t="shared" si="5"/>
        <v>2.1227120508685999</v>
      </c>
    </row>
    <row r="12" spans="1:9" x14ac:dyDescent="0.25">
      <c r="A12" s="7">
        <f>AVERAGE(A2:A11)</f>
        <v>0.55000000000000004</v>
      </c>
      <c r="B12" s="7">
        <f t="shared" ref="B12:G12" si="6">AVERAGE(B2:B11)</f>
        <v>1.8275776591109048</v>
      </c>
      <c r="C12" s="7">
        <f t="shared" si="6"/>
        <v>0.38500000000000001</v>
      </c>
      <c r="D12" s="7">
        <f t="shared" si="6"/>
        <v>0.30250000000000005</v>
      </c>
      <c r="E12" s="7">
        <f t="shared" si="6"/>
        <v>0.25333</v>
      </c>
      <c r="F12" s="7">
        <f t="shared" si="6"/>
        <v>1.09472862106059</v>
      </c>
      <c r="G12" s="7">
        <f t="shared" si="6"/>
        <v>0.79362569334768829</v>
      </c>
      <c r="H12" s="7" t="s">
        <v>5</v>
      </c>
    </row>
    <row r="15" spans="1:9" x14ac:dyDescent="0.25">
      <c r="A15">
        <v>1</v>
      </c>
      <c r="B15">
        <f>A12</f>
        <v>0.55000000000000004</v>
      </c>
      <c r="C15">
        <f>C12</f>
        <v>0.38500000000000001</v>
      </c>
      <c r="D15">
        <f>B12</f>
        <v>1.8275776591109048</v>
      </c>
    </row>
    <row r="16" spans="1:9" x14ac:dyDescent="0.25">
      <c r="A16">
        <f>B15</f>
        <v>0.55000000000000004</v>
      </c>
      <c r="B16">
        <f>C15</f>
        <v>0.38500000000000001</v>
      </c>
      <c r="C16">
        <f>D12</f>
        <v>0.30250000000000005</v>
      </c>
      <c r="D16">
        <f>F12</f>
        <v>1.09472862106059</v>
      </c>
    </row>
    <row r="17" spans="1:4" x14ac:dyDescent="0.25">
      <c r="A17">
        <f>B16</f>
        <v>0.38500000000000001</v>
      </c>
      <c r="B17">
        <f>C16</f>
        <v>0.30250000000000005</v>
      </c>
      <c r="C17">
        <f>E12</f>
        <v>0.25333</v>
      </c>
      <c r="D17">
        <f>G12</f>
        <v>0.79362569334768829</v>
      </c>
    </row>
    <row r="19" spans="1:4" x14ac:dyDescent="0.25">
      <c r="A19">
        <f t="array" ref="A19:C21">MINVERSE(A15:C17)</f>
        <v>13.833333333333556</v>
      </c>
      <c r="B19">
        <v>-52.500000000001066</v>
      </c>
      <c r="C19">
        <v>41.666666666667595</v>
      </c>
      <c r="D19">
        <f t="array" ref="D19:D21">MMULT(A19:C21,D15:D17)</f>
        <v>0.87597556817352995</v>
      </c>
    </row>
    <row r="20" spans="1:4" x14ac:dyDescent="0.25">
      <c r="A20">
        <v>-52.500000000001044</v>
      </c>
      <c r="B20">
        <v>241.28787878788367</v>
      </c>
      <c r="C20">
        <v>-208.33333333333763</v>
      </c>
      <c r="D20">
        <v>2.8582336066651237</v>
      </c>
    </row>
    <row r="21" spans="1:4" x14ac:dyDescent="0.25">
      <c r="A21">
        <v>41.666666666667581</v>
      </c>
      <c r="B21">
        <v>-208.33333333333761</v>
      </c>
      <c r="C21">
        <v>189.39393939394313</v>
      </c>
      <c r="D21">
        <v>-1.6114971239700537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A39337E8D9FF344392F6F29FF1570912" ma:contentTypeVersion="12" ma:contentTypeDescription="Создание документа." ma:contentTypeScope="" ma:versionID="4012c7bcae77b30d2971f7aabc6755bc">
  <xsd:schema xmlns:xsd="http://www.w3.org/2001/XMLSchema" xmlns:xs="http://www.w3.org/2001/XMLSchema" xmlns:p="http://schemas.microsoft.com/office/2006/metadata/properties" xmlns:ns2="673b9ab3-a078-415d-9bfa-9a4787f870f8" xmlns:ns3="dd0c4a0a-6961-46ae-ac28-ca68952ae675" targetNamespace="http://schemas.microsoft.com/office/2006/metadata/properties" ma:root="true" ma:fieldsID="01a5dec95978b6849784242e752cdcd7" ns2:_="" ns3:_="">
    <xsd:import namespace="673b9ab3-a078-415d-9bfa-9a4787f870f8"/>
    <xsd:import namespace="dd0c4a0a-6961-46ae-ac28-ca68952ae67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b9ab3-a078-415d-9bfa-9a4787f870f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e5ed4982-6aa5-4c40-bfe4-44b657fb2f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c4a0a-6961-46ae-ac28-ca68952ae67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377e3c1-d6f8-4db6-88d7-83b157a44773}" ma:internalName="TaxCatchAll" ma:showField="CatchAllData" ma:web="dd0c4a0a-6961-46ae-ac28-ca68952ae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6EA899-0E73-4CED-A8BF-31D7F7BD41E4}"/>
</file>

<file path=customXml/itemProps2.xml><?xml version="1.0" encoding="utf-8"?>
<ds:datastoreItem xmlns:ds="http://schemas.openxmlformats.org/officeDocument/2006/customXml" ds:itemID="{71F6461F-7458-4B35-8D83-FC6205A33A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Zverdvd.org</dc:creator>
  <cp:lastModifiedBy>Zverdvd.org</cp:lastModifiedBy>
  <dcterms:created xsi:type="dcterms:W3CDTF">2024-05-11T05:46:16Z</dcterms:created>
  <dcterms:modified xsi:type="dcterms:W3CDTF">2024-05-11T11:31:49Z</dcterms:modified>
</cp:coreProperties>
</file>