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45" firstSheet="1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44525"/>
</workbook>
</file>

<file path=xl/sharedStrings.xml><?xml version="1.0" encoding="utf-8"?>
<sst xmlns="http://schemas.openxmlformats.org/spreadsheetml/2006/main" count="587" uniqueCount="88">
  <si>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</si>
  <si>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</si>
  <si>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</si>
  <si>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</si>
  <si>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</si>
  <si>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</si>
  <si>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</si>
  <si>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</si>
  <si>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</si>
  <si>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</si>
  <si>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</si>
  <si>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</si>
  <si>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</si>
  <si>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</si>
  <si>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</si>
  <si>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</si>
  <si>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</si>
  <si>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</si>
  <si>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</si>
  <si>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</si>
  <si>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</si>
  <si>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</si>
  <si>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</si>
  <si>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</si>
  <si>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</si>
  <si>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</si>
  <si>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</si>
  <si>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</si>
  <si>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</si>
  <si>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</si>
  <si>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</si>
  <si>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</si>
  <si>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</si>
  <si>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</si>
  <si>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</si>
  <si>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</si>
  <si>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</si>
  <si>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</si>
  <si>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</si>
  <si>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</si>
  <si>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</si>
  <si>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</si>
  <si>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</si>
  <si>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</si>
  <si>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</si>
  <si>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</si>
  <si>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</si>
  <si>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</si>
  <si>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</si>
  <si>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</si>
  <si>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</si>
  <si>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</si>
  <si>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</si>
  <si>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</si>
  <si>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</si>
  <si>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</si>
  <si>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</si>
  <si>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</si>
  <si>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</si>
  <si>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</si>
  <si>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</si>
  <si>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</si>
  <si>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</si>
  <si>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</si>
  <si>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</si>
  <si>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</si>
  <si>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</si>
  <si>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</si>
  <si>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</si>
  <si>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</si>
  <si>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</si>
  <si>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</si>
  <si>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</si>
  <si>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</si>
  <si>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</si>
  <si>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</si>
  <si>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CONCATENATE(B2," ",C2)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</si>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</sst>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K4" sqref="K4"/>
    </sheetView>
  </sheetViews>
  <sheetFormatPr defaultColWidth="13.6666666666667" defaultRowHeight="15"/>
  <cols>
    <col min="1" max="1" width="10.78" customWidth="1"/>
    <col min="4" max="4" width="7.6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s="3">
        <f>MAX(H2:H10)</f>
        <v>37933</v>
      </c>
      <c r="K2" s="3">
        <f>MIN(H2:H10)</f>
        <v>35040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s="1">
        <f>MAX(G2:G10)</f>
        <v>65000</v>
      </c>
      <c r="K3" s="1">
        <f>MIN(G2:G10)</f>
        <v>36000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J20" sqref="J20"/>
    </sheetView>
  </sheetViews>
  <sheetFormatPr defaultColWidth="13.6666666666667" defaultRowHeight="15"/>
  <cols>
    <col min="1" max="1" width="10.78" customWidth="1"/>
    <col min="4" max="4" width="7.666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83</v>
      </c>
      <c r="K1" t="s">
        <v>84</v>
      </c>
      <c r="L1" t="s">
        <v>85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>
        <f>COUNT(G2:G10)</f>
        <v>9</v>
      </c>
      <c r="K2">
        <f>COUNTIF(G2:G10,"&gt;50000")</f>
        <v>2</v>
      </c>
      <c r="L2">
        <f>COUNTIFS(G2:G10,"&lt;50000",E2:E10,"=Male")</f>
        <v>3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tabSelected="1" workbookViewId="0">
      <selection activeCell="J21" sqref="J21"/>
    </sheetView>
  </sheetViews>
  <sheetFormatPr defaultColWidth="9" defaultRowHeight="15"/>
  <cols>
    <col min="6" max="6" width="15.5" customWidth="1"/>
    <col min="7" max="7" width="10.8" customWidth="1"/>
    <col min="8" max="8" width="16" customWidth="1"/>
    <col min="9" max="9" width="13.3333333333333" customWidth="1"/>
    <col min="11" max="11" width="15.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86</v>
      </c>
      <c r="K1" t="s">
        <v>87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1">
        <v>45000</v>
      </c>
      <c r="H2" s="2" t="s">
        <v>44</v>
      </c>
      <c r="I2" s="2" t="s">
        <v>45</v>
      </c>
      <c r="J2">
        <f>_xlfn.DAYS(I2,H2)</f>
        <v>5056</v>
      </c>
      <c r="K2">
        <f>NETWORKDAYS(H2,I2)</f>
        <v>3611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1">
        <v>36000</v>
      </c>
      <c r="H3" s="2" t="s">
        <v>47</v>
      </c>
      <c r="I3" s="2" t="s">
        <v>48</v>
      </c>
      <c r="J3">
        <f t="shared" ref="J3:J10" si="0">_xlfn.DAYS(I3,H3)</f>
        <v>5851</v>
      </c>
      <c r="K3">
        <f t="shared" ref="K3:K10" si="1">NETWORKDAYS(H3,I3)</f>
        <v>4180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1">
        <v>63000</v>
      </c>
      <c r="H4" s="2" t="s">
        <v>50</v>
      </c>
      <c r="I4" s="2" t="s">
        <v>51</v>
      </c>
      <c r="J4">
        <f t="shared" si="0"/>
        <v>6275</v>
      </c>
      <c r="K4">
        <f t="shared" si="1"/>
        <v>4484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1">
        <v>47000</v>
      </c>
      <c r="H5" s="2" t="s">
        <v>53</v>
      </c>
      <c r="I5" s="2" t="s">
        <v>54</v>
      </c>
      <c r="J5">
        <f t="shared" si="0"/>
        <v>5811</v>
      </c>
      <c r="K5">
        <f t="shared" si="1"/>
        <v>4152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1">
        <v>50000</v>
      </c>
      <c r="H6" s="2" t="s">
        <v>56</v>
      </c>
      <c r="I6" s="2" t="s">
        <v>57</v>
      </c>
      <c r="J6">
        <f t="shared" si="0"/>
        <v>5960</v>
      </c>
      <c r="K6">
        <f t="shared" si="1"/>
        <v>4258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1">
        <v>65000</v>
      </c>
      <c r="H7" s="2" t="s">
        <v>56</v>
      </c>
      <c r="I7" s="2" t="s">
        <v>59</v>
      </c>
      <c r="J7">
        <f t="shared" si="0"/>
        <v>4511</v>
      </c>
      <c r="K7">
        <f t="shared" si="1"/>
        <v>3223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1">
        <v>41000</v>
      </c>
      <c r="H8" s="2" t="s">
        <v>61</v>
      </c>
      <c r="I8" s="2" t="s">
        <v>59</v>
      </c>
      <c r="J8">
        <f t="shared" si="0"/>
        <v>3595</v>
      </c>
      <c r="K8">
        <f t="shared" si="1"/>
        <v>2568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1">
        <v>48000</v>
      </c>
      <c r="H9" s="2" t="s">
        <v>63</v>
      </c>
      <c r="I9" s="2" t="s">
        <v>64</v>
      </c>
      <c r="J9">
        <f t="shared" si="0"/>
        <v>4700</v>
      </c>
      <c r="K9">
        <f t="shared" si="1"/>
        <v>3358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1">
        <v>42000</v>
      </c>
      <c r="H10" s="2" t="s">
        <v>66</v>
      </c>
      <c r="I10" s="2" t="s">
        <v>64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I16" sqref="I16"/>
    </sheetView>
  </sheetViews>
  <sheetFormatPr defaultColWidth="13.6666666666667" defaultRowHeight="15"/>
  <cols>
    <col min="1" max="1" width="10.78" customWidth="1"/>
    <col min="4" max="4" width="7.66666666666667" customWidth="1"/>
    <col min="11" max="11" width="18.88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t="str">
        <f>IF(D2:D10&gt;30,"old","young")</f>
        <v>young</v>
      </c>
      <c r="K2" t="str">
        <f>_xlfn.IFS(F2:F10="Salesman","Sale",F2:F10="HR","Fire immadiately",F2:F10="Regional Manager","Give Bonus")</f>
        <v>Sale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t="str">
        <f t="shared" ref="J3:J10" si="0">IF(D3:D11&gt;30,"old","young")</f>
        <v>young</v>
      </c>
      <c r="K3" t="e">
        <f t="shared" ref="K3:K10" si="1">_xlfn.IFS(F3:F11="Salesman","Sale",F3:F11="HR","Fire immadiately",F3:F11="Regional Manager","Give Bonus")</f>
        <v>#N/A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t="str">
        <f t="shared" si="0"/>
        <v>young</v>
      </c>
      <c r="K4" t="str">
        <f t="shared" si="1"/>
        <v>Sale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t="str">
        <f t="shared" si="0"/>
        <v>old</v>
      </c>
      <c r="K5" t="e">
        <f t="shared" si="1"/>
        <v>#N/A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t="str">
        <f t="shared" si="0"/>
        <v>old</v>
      </c>
      <c r="K6" t="str">
        <f t="shared" si="1"/>
        <v>Fire immadiately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t="str">
        <f t="shared" si="0"/>
        <v>old</v>
      </c>
      <c r="K7" t="str">
        <f t="shared" si="1"/>
        <v>Give Bonus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t="str">
        <f t="shared" si="0"/>
        <v>old</v>
      </c>
      <c r="K8" t="e">
        <f t="shared" si="1"/>
        <v>#N/A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t="str">
        <f t="shared" si="0"/>
        <v>old</v>
      </c>
      <c r="K9" t="str">
        <f t="shared" si="1"/>
        <v>Sale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K9" sqref="K9"/>
    </sheetView>
  </sheetViews>
  <sheetFormatPr defaultColWidth="10.8866666666667" defaultRowHeight="15"/>
  <cols>
    <col min="1" max="1" width="10.78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L1" t="s">
        <v>40</v>
      </c>
    </row>
    <row r="2" spans="1:10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>
        <f>LEN(C2:C10)</f>
        <v>7</v>
      </c>
    </row>
    <row r="3" spans="1:10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>
        <f t="shared" ref="J3:J10" si="0">LEN(C3:C11)</f>
        <v>7</v>
      </c>
    </row>
    <row r="4" spans="1:10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>
        <f t="shared" si="0"/>
        <v>7</v>
      </c>
    </row>
    <row r="5" spans="1:10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>
        <f t="shared" si="0"/>
        <v>6</v>
      </c>
    </row>
    <row r="6" spans="1:10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>
        <f t="shared" si="0"/>
        <v>10</v>
      </c>
    </row>
    <row r="7" spans="1:10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>
        <f t="shared" si="0"/>
        <v>5</v>
      </c>
    </row>
    <row r="8" spans="1:10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>
        <f t="shared" si="0"/>
        <v>6</v>
      </c>
    </row>
    <row r="9" spans="1:10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>
        <f t="shared" si="0"/>
        <v>6</v>
      </c>
    </row>
    <row r="10" spans="1:10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>
        <f t="shared" si="0"/>
        <v>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10"/>
  <sheetViews>
    <sheetView topLeftCell="C1" workbookViewId="0">
      <selection activeCell="K18" sqref="K18"/>
    </sheetView>
  </sheetViews>
  <sheetFormatPr defaultColWidth="14.5533333333333" defaultRowHeight="15"/>
  <cols>
    <col min="4" max="4" width="8" customWidth="1"/>
    <col min="10" max="10" width="37.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41</v>
      </c>
      <c r="K1" t="s">
        <v>42</v>
      </c>
      <c r="L1" t="s">
        <v>43</v>
      </c>
      <c r="M1" t="s">
        <v>43</v>
      </c>
    </row>
    <row r="2" spans="1:1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2" t="s">
        <v>44</v>
      </c>
      <c r="I2" s="2" t="s">
        <v>45</v>
      </c>
      <c r="J2" s="3" t="s">
        <v>46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2" t="s">
        <v>47</v>
      </c>
      <c r="I3" s="2" t="s">
        <v>48</v>
      </c>
      <c r="J3" s="3" t="s">
        <v>49</v>
      </c>
      <c r="K3" t="str">
        <f t="shared" ref="K3:K10" si="0">LEFT(B3:B11,3)</f>
        <v>Pam</v>
      </c>
      <c r="L3" t="str">
        <f t="shared" ref="L3:L10" si="1">RIGHT(A3:A11,1)</f>
        <v>2</v>
      </c>
      <c r="M3" t="s">
        <v>43</v>
      </c>
    </row>
    <row r="4" spans="1:13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2" t="s">
        <v>50</v>
      </c>
      <c r="I4" s="2" t="s">
        <v>51</v>
      </c>
      <c r="J4" s="3" t="s">
        <v>52</v>
      </c>
      <c r="K4" t="str">
        <f t="shared" si="0"/>
        <v>Dwi</v>
      </c>
      <c r="L4" t="str">
        <f t="shared" si="1"/>
        <v>3</v>
      </c>
      <c r="M4" t="str">
        <f>RIGHT(H4:H12,4)</f>
        <v>2000</v>
      </c>
    </row>
    <row r="5" spans="1:13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2" t="s">
        <v>53</v>
      </c>
      <c r="I5" s="2" t="s">
        <v>54</v>
      </c>
      <c r="J5" s="3" t="s">
        <v>55</v>
      </c>
      <c r="K5" t="str">
        <f t="shared" si="0"/>
        <v>Ang</v>
      </c>
      <c r="L5" t="str">
        <f t="shared" si="1"/>
        <v>4</v>
      </c>
      <c r="M5" t="s">
        <v>43</v>
      </c>
    </row>
    <row r="6" spans="1:13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2" t="s">
        <v>56</v>
      </c>
      <c r="I6" s="2" t="s">
        <v>57</v>
      </c>
      <c r="J6" s="3" t="s">
        <v>58</v>
      </c>
      <c r="K6" t="str">
        <f t="shared" si="0"/>
        <v>Tob</v>
      </c>
      <c r="L6" t="str">
        <f t="shared" si="1"/>
        <v>5</v>
      </c>
      <c r="M6" t="str">
        <f>RIGHT(H6:H14,4)</f>
        <v>2001</v>
      </c>
    </row>
    <row r="7" spans="1:13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2" t="s">
        <v>56</v>
      </c>
      <c r="I7" s="2" t="s">
        <v>59</v>
      </c>
      <c r="J7" s="3" t="s">
        <v>60</v>
      </c>
      <c r="K7" t="str">
        <f t="shared" si="0"/>
        <v>Mic</v>
      </c>
      <c r="L7" t="str">
        <f t="shared" si="1"/>
        <v>6</v>
      </c>
      <c r="M7" t="s">
        <v>43</v>
      </c>
    </row>
    <row r="8" spans="1:13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2" t="s">
        <v>61</v>
      </c>
      <c r="I8" s="2" t="s">
        <v>59</v>
      </c>
      <c r="J8" s="3" t="s">
        <v>62</v>
      </c>
      <c r="K8" t="str">
        <f t="shared" si="0"/>
        <v>Mer</v>
      </c>
      <c r="L8" t="str">
        <f t="shared" si="1"/>
        <v>7</v>
      </c>
      <c r="M8" t="str">
        <f>RIGHT(H8:H16,4)</f>
        <v>2003</v>
      </c>
    </row>
    <row r="9" spans="1:13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2" t="s">
        <v>63</v>
      </c>
      <c r="I9" s="2" t="s">
        <v>64</v>
      </c>
      <c r="J9" s="3" t="s">
        <v>65</v>
      </c>
      <c r="K9" t="str">
        <f t="shared" si="0"/>
        <v>Sta</v>
      </c>
      <c r="L9" t="str">
        <f t="shared" si="1"/>
        <v>8</v>
      </c>
      <c r="M9" t="s">
        <v>43</v>
      </c>
    </row>
    <row r="10" spans="1:13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2" t="s">
        <v>66</v>
      </c>
      <c r="I10" s="2" t="s">
        <v>64</v>
      </c>
      <c r="J10" s="3" t="s">
        <v>67</v>
      </c>
      <c r="K10" t="str">
        <f t="shared" si="0"/>
        <v>Kev</v>
      </c>
      <c r="L10" t="str">
        <f t="shared" si="1"/>
        <v>9</v>
      </c>
      <c r="M10" t="str">
        <f>RIGHT(H10:H18,4)</f>
        <v>2003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13"/>
  <sheetViews>
    <sheetView topLeftCell="C1" workbookViewId="0">
      <selection activeCell="M2" sqref="M2:M10"/>
    </sheetView>
  </sheetViews>
  <sheetFormatPr defaultColWidth="13.6666666666667" defaultRowHeight="15"/>
  <cols>
    <col min="1" max="1" width="10.78" customWidth="1"/>
    <col min="4" max="4" width="7.66666666666667" customWidth="1"/>
    <col min="10" max="10" width="27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</v>
      </c>
    </row>
    <row r="2" spans="1:1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t="str">
        <f>TEXT(H2:H10,"dd/mm/yyyy")</f>
        <v>02/11/2001</v>
      </c>
      <c r="K2" s="2"/>
      <c r="L2" t="str">
        <f t="shared" ref="L2:L10" si="0">TEXT(J2:J10,"dd/mm/yyyy")</f>
        <v>11/02/2001</v>
      </c>
      <c r="M2" t="str">
        <f>RIGHT(L2:L10,4)</f>
        <v>2001</v>
      </c>
    </row>
    <row r="3" spans="1:13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t="str">
        <f t="shared" ref="J3:J10" si="1">TEXT(H3:H11,"dd/mm/yyyy")</f>
        <v>03/10/1999</v>
      </c>
      <c r="K3" s="2"/>
      <c r="L3" t="str">
        <f t="shared" si="0"/>
        <v>10/03/1999</v>
      </c>
      <c r="M3" t="str">
        <f t="shared" ref="M3:M10" si="2">RIGHT(L3:L11,4)</f>
        <v>1999</v>
      </c>
    </row>
    <row r="4" spans="1:13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t="str">
        <f t="shared" si="1"/>
        <v>04/07/2000</v>
      </c>
      <c r="K4" s="2"/>
      <c r="L4" t="str">
        <f t="shared" si="0"/>
        <v>07/04/2000</v>
      </c>
      <c r="M4" t="str">
        <f t="shared" si="2"/>
        <v>2000</v>
      </c>
    </row>
    <row r="5" spans="1:13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t="str">
        <f t="shared" si="1"/>
        <v>05/01/2000</v>
      </c>
      <c r="K5" s="2"/>
      <c r="L5" t="str">
        <f t="shared" si="0"/>
        <v>01/05/2000</v>
      </c>
      <c r="M5" t="str">
        <f t="shared" si="2"/>
        <v>2000</v>
      </c>
    </row>
    <row r="6" spans="1:13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t="str">
        <f t="shared" si="1"/>
        <v>06/05/2001</v>
      </c>
      <c r="K6" s="2"/>
      <c r="L6" t="str">
        <f t="shared" si="0"/>
        <v>05/06/2001</v>
      </c>
      <c r="M6" t="str">
        <f t="shared" si="2"/>
        <v>2001</v>
      </c>
    </row>
    <row r="7" spans="1:13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t="str">
        <f t="shared" si="1"/>
        <v>07/12/1995</v>
      </c>
      <c r="K7" s="2"/>
      <c r="L7" t="str">
        <f t="shared" si="0"/>
        <v>12/07/1995</v>
      </c>
      <c r="M7" t="str">
        <f t="shared" si="2"/>
        <v>1995</v>
      </c>
    </row>
    <row r="8" spans="1:13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t="str">
        <f t="shared" si="1"/>
        <v>08/11/2003</v>
      </c>
      <c r="K8" s="2"/>
      <c r="L8" t="str">
        <f t="shared" si="0"/>
        <v>11/08/2003</v>
      </c>
      <c r="M8" t="str">
        <f t="shared" si="2"/>
        <v>2003</v>
      </c>
    </row>
    <row r="9" spans="1:13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t="str">
        <f t="shared" si="1"/>
        <v>09/06/2002</v>
      </c>
      <c r="K9" s="2"/>
      <c r="L9" t="str">
        <f t="shared" si="0"/>
        <v>06/09/2002</v>
      </c>
      <c r="M9" t="str">
        <f t="shared" si="2"/>
        <v>2002</v>
      </c>
    </row>
    <row r="10" spans="1:13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t="str">
        <f t="shared" si="1"/>
        <v>10/08/2003</v>
      </c>
      <c r="K10" s="2"/>
      <c r="L10" t="str">
        <f t="shared" si="0"/>
        <v>08/10/2003</v>
      </c>
      <c r="M10" t="str">
        <f t="shared" si="2"/>
        <v>2003</v>
      </c>
    </row>
    <row r="12" spans="8:8">
      <c r="H12" s="3"/>
    </row>
    <row r="13" spans="8:8">
      <c r="H13" s="2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J2" sqref="J2:J10"/>
    </sheetView>
  </sheetViews>
  <sheetFormatPr defaultColWidth="13.6666666666667" defaultRowHeight="15"/>
  <cols>
    <col min="1" max="1" width="10.78" customWidth="1"/>
    <col min="4" max="4" width="7.6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0">
      <c r="A2">
        <v>1001</v>
      </c>
      <c r="B2" s="2" t="s">
        <v>11</v>
      </c>
      <c r="C2" s="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t="str">
        <f>TRIM(C2:C10)</f>
        <v>Halpert</v>
      </c>
    </row>
    <row r="3" spans="1:10">
      <c r="A3">
        <v>1002</v>
      </c>
      <c r="B3" s="2" t="s">
        <v>15</v>
      </c>
      <c r="C3" s="2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t="str">
        <f t="shared" ref="J3:J10" si="0">TRIM(C3:C11)</f>
        <v>Beasley</v>
      </c>
    </row>
    <row r="4" spans="1:10">
      <c r="A4">
        <v>1003</v>
      </c>
      <c r="B4" s="2" t="s">
        <v>19</v>
      </c>
      <c r="C4" s="2" t="s">
        <v>71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t="str">
        <f t="shared" si="0"/>
        <v>Schrute</v>
      </c>
    </row>
    <row r="5" spans="1:10">
      <c r="A5">
        <v>1004</v>
      </c>
      <c r="B5" s="2" t="s">
        <v>21</v>
      </c>
      <c r="C5" s="2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t="str">
        <f t="shared" si="0"/>
        <v>Martin</v>
      </c>
    </row>
    <row r="6" spans="1:10">
      <c r="A6">
        <v>1005</v>
      </c>
      <c r="B6" s="2" t="s">
        <v>24</v>
      </c>
      <c r="C6" s="2" t="s">
        <v>72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t="str">
        <f t="shared" si="0"/>
        <v>Flenderson</v>
      </c>
    </row>
    <row r="7" spans="1:10">
      <c r="A7">
        <v>1006</v>
      </c>
      <c r="B7" s="2" t="s">
        <v>27</v>
      </c>
      <c r="C7" s="2" t="s">
        <v>73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t="str">
        <f t="shared" si="0"/>
        <v>Scott</v>
      </c>
    </row>
    <row r="8" spans="1:10">
      <c r="A8">
        <v>1007</v>
      </c>
      <c r="B8" s="2" t="s">
        <v>30</v>
      </c>
      <c r="C8" s="2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t="str">
        <f t="shared" si="0"/>
        <v>Palmer</v>
      </c>
    </row>
    <row r="9" spans="1:10">
      <c r="A9">
        <v>1008</v>
      </c>
      <c r="B9" s="2" t="s">
        <v>33</v>
      </c>
      <c r="C9" s="2" t="s">
        <v>74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t="str">
        <f t="shared" si="0"/>
        <v>Hudson</v>
      </c>
    </row>
    <row r="10" spans="1:10">
      <c r="A10">
        <v>1009</v>
      </c>
      <c r="B10" s="2" t="s">
        <v>35</v>
      </c>
      <c r="C10" s="2" t="s">
        <v>75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t="str">
        <f t="shared" si="0"/>
        <v>Malone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J12"/>
  <sheetViews>
    <sheetView workbookViewId="0">
      <selection activeCell="K19" sqref="K19"/>
    </sheetView>
  </sheetViews>
  <sheetFormatPr defaultColWidth="9" defaultRowHeight="15"/>
  <cols>
    <col min="2" max="2" width="10.44" customWidth="1"/>
    <col min="3" max="5" width="10.6666666666667" customWidth="1"/>
    <col min="6" max="6" width="16.5533333333333" customWidth="1"/>
    <col min="8" max="8" width="14.22" customWidth="1"/>
    <col min="9" max="9" width="14.78" customWidth="1"/>
    <col min="10" max="10" width="24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76</v>
      </c>
    </row>
    <row r="2" spans="1:10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t="str">
        <f>CONCATENATE(B2,".",C2,"@gmail.com")</f>
        <v>Jim.Halpert@gmail.com</v>
      </c>
    </row>
    <row r="3" spans="1:10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t="str">
        <f t="shared" ref="J3:J10" si="0">CONCATENATE(B3,".",C3,"@gmail.com")</f>
        <v>Pam.Beasley@gmail.com</v>
      </c>
    </row>
    <row r="4" spans="1:10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t="str">
        <f t="shared" si="0"/>
        <v>Dwight.Schrute@gmail.com</v>
      </c>
    </row>
    <row r="5" spans="1:10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t="str">
        <f t="shared" si="0"/>
        <v>Angela.Martin@gmail.com</v>
      </c>
    </row>
    <row r="6" spans="1:10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t="str">
        <f t="shared" si="0"/>
        <v>Toby.Flenderson@gmail.com</v>
      </c>
    </row>
    <row r="7" spans="1:10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t="str">
        <f t="shared" si="0"/>
        <v>Michael.Scott@gmail.com</v>
      </c>
    </row>
    <row r="8" spans="1:10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t="str">
        <f t="shared" si="0"/>
        <v>Meredith.Palmer@gmail.com</v>
      </c>
    </row>
    <row r="9" spans="1:10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t="str">
        <f t="shared" si="0"/>
        <v>Stanley.Hudson@gmail.com</v>
      </c>
    </row>
    <row r="10" spans="1:10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t="str">
        <f t="shared" si="0"/>
        <v>Kevin.Malone@gmail.com</v>
      </c>
    </row>
    <row r="11" spans="8:8">
      <c r="H11" t="str">
        <f t="shared" ref="H3:H12" si="1">CONCATENATE(B11," ",C11)</f>
        <v> </v>
      </c>
    </row>
    <row r="12" spans="8:8">
      <c r="H12" t="str">
        <f t="shared" si="1"/>
        <v> 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20"/>
  <sheetViews>
    <sheetView workbookViewId="0">
      <selection activeCell="H16" sqref="H16"/>
    </sheetView>
  </sheetViews>
  <sheetFormatPr defaultColWidth="13.6666666666667" defaultRowHeight="15"/>
  <cols>
    <col min="1" max="1" width="10.78" customWidth="1"/>
    <col min="4" max="4" width="7.66666666666667" customWidth="1"/>
    <col min="7" max="7" width="13.6666666666667" style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1">
        <v>45000</v>
      </c>
      <c r="H2" s="2" t="s">
        <v>44</v>
      </c>
      <c r="I2" s="2" t="s">
        <v>45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1">
        <v>36000</v>
      </c>
      <c r="H3" s="2" t="s">
        <v>47</v>
      </c>
      <c r="I3" s="2" t="s">
        <v>48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1">
        <v>63000</v>
      </c>
      <c r="H4" s="2" t="s">
        <v>50</v>
      </c>
      <c r="I4" s="2" t="s">
        <v>51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1">
        <v>47000</v>
      </c>
      <c r="H5" s="2" t="s">
        <v>53</v>
      </c>
      <c r="I5" s="2" t="s">
        <v>54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1">
        <v>50000</v>
      </c>
      <c r="H6" s="2" t="s">
        <v>56</v>
      </c>
      <c r="I6" s="2" t="s">
        <v>57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1">
        <v>65000</v>
      </c>
      <c r="H7" s="2" t="s">
        <v>56</v>
      </c>
      <c r="I7" s="2" t="s">
        <v>59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1">
        <v>41000</v>
      </c>
      <c r="H8" s="2" t="s">
        <v>61</v>
      </c>
      <c r="I8" s="2" t="s">
        <v>59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1">
        <v>48000</v>
      </c>
      <c r="H9" s="2" t="s">
        <v>63</v>
      </c>
      <c r="I9" s="2" t="s">
        <v>64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1">
        <v>42000</v>
      </c>
      <c r="H10" s="2" t="s">
        <v>66</v>
      </c>
      <c r="I10" s="2" t="s">
        <v>64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8:9">
      <c r="H12" s="2"/>
      <c r="I12" s="2"/>
    </row>
    <row r="13" spans="8:9">
      <c r="H13" s="2"/>
      <c r="I13" s="2"/>
    </row>
    <row r="14" spans="8:9">
      <c r="H14" s="2"/>
      <c r="I14" s="2"/>
    </row>
    <row r="15" spans="8:9">
      <c r="H15" s="2"/>
      <c r="I15" s="2"/>
    </row>
    <row r="16" spans="8:9">
      <c r="H16" s="2"/>
      <c r="I16" s="2"/>
    </row>
    <row r="17" spans="8:9">
      <c r="H17" s="2"/>
      <c r="I17" s="2"/>
    </row>
    <row r="18" spans="8:9">
      <c r="H18" s="2"/>
      <c r="I18" s="2"/>
    </row>
    <row r="19" spans="8:9">
      <c r="H19" s="2"/>
      <c r="I19" s="2"/>
    </row>
    <row r="20" spans="8:9">
      <c r="H20" s="2"/>
      <c r="I20" s="2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I16" sqref="I16"/>
    </sheetView>
  </sheetViews>
  <sheetFormatPr defaultColWidth="13" defaultRowHeight="15"/>
  <cols>
    <col min="6" max="6" width="14.9" customWidth="1"/>
    <col min="11" max="11" width="1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80</v>
      </c>
      <c r="K1" t="s">
        <v>81</v>
      </c>
      <c r="L1" t="s">
        <v>82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>
        <f>SUM(G2:G10)</f>
        <v>437000</v>
      </c>
      <c r="K2">
        <f>SUMIF(G2:G10,"&gt;50000")</f>
        <v>128000</v>
      </c>
      <c r="L2">
        <f>SUMIFS(G2:G10,E2:E10,"=Female",D2:D10,"&gt;30")</f>
        <v>88000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batuhan</cp:lastModifiedBy>
  <dcterms:created xsi:type="dcterms:W3CDTF">2021-12-16T17:18:00Z</dcterms:created>
  <dcterms:modified xsi:type="dcterms:W3CDTF">2024-12-28T20:35:21Z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