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5" i="1" l="1"/>
  <c r="D30" i="1" l="1"/>
  <c r="D32" i="1"/>
  <c r="D29" i="1"/>
  <c r="D31" i="1"/>
  <c r="D28" i="1"/>
  <c r="I45" i="1" l="1"/>
  <c r="D33" i="1"/>
  <c r="I39" i="1" s="1"/>
  <c r="I38" i="1"/>
  <c r="I40" i="1"/>
  <c r="I42" i="1"/>
  <c r="I44" i="1"/>
  <c r="I36" i="1"/>
  <c r="I41" i="1" l="1"/>
  <c r="I37" i="1"/>
  <c r="I43" i="1"/>
  <c r="D48" i="1" s="1"/>
  <c r="D53" i="1"/>
  <c r="D50" i="1" l="1"/>
  <c r="D55" i="1"/>
  <c r="D52" i="1"/>
  <c r="D49" i="1"/>
  <c r="D57" i="1"/>
  <c r="D54" i="1"/>
  <c r="D56" i="1"/>
  <c r="D58" i="1"/>
  <c r="D51" i="1"/>
  <c r="D60" i="1" s="1"/>
</calcChain>
</file>

<file path=xl/sharedStrings.xml><?xml version="1.0" encoding="utf-8"?>
<sst xmlns="http://schemas.openxmlformats.org/spreadsheetml/2006/main" count="66" uniqueCount="27">
  <si>
    <t>Nama Motor</t>
  </si>
  <si>
    <t>Harga</t>
  </si>
  <si>
    <t>Tangki Bensin</t>
  </si>
  <si>
    <t>Daya Maksimum (kW)</t>
  </si>
  <si>
    <t>Torsi Maksimum (Nm)</t>
  </si>
  <si>
    <t>Volume Langkah (cc)</t>
  </si>
  <si>
    <t>Bobot</t>
  </si>
  <si>
    <t>Total Bobot</t>
  </si>
  <si>
    <t>Nilai</t>
  </si>
  <si>
    <t>Nilai SI</t>
  </si>
  <si>
    <t>Tertinggi</t>
  </si>
  <si>
    <t xml:space="preserve">Nilai Tertinggi adalah </t>
  </si>
  <si>
    <t>UTS SPK</t>
  </si>
  <si>
    <t>ABDUL AZIZ</t>
  </si>
  <si>
    <t>201011400618*</t>
  </si>
  <si>
    <t>CB150X</t>
  </si>
  <si>
    <t>CRF250L</t>
  </si>
  <si>
    <t>CBR150R</t>
  </si>
  <si>
    <t>CBR250RR</t>
  </si>
  <si>
    <t>XSR 155</t>
  </si>
  <si>
    <t>R15</t>
  </si>
  <si>
    <t>R25</t>
  </si>
  <si>
    <t>MT-25</t>
  </si>
  <si>
    <t>MT-15</t>
  </si>
  <si>
    <t>VIXION 155</t>
  </si>
  <si>
    <t>att</t>
  </si>
  <si>
    <t>Kapasitas Bensin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</si>
</sst>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2828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60"/>
  <sheetViews>
    <sheetView tabSelected="1" workbookViewId="0">
      <selection activeCell="C7" sqref="C7:H16"/>
    </sheetView>
  </sheetViews>
  <sheetFormatPr defaultRowHeight="15" x14ac:dyDescent="0.25"/>
  <cols>
    <col min="1" max="1" width="12.85546875" bestFit="1" customWidth="1"/>
    <col min="2" max="2" width="10.140625" bestFit="1" customWidth="1"/>
    <col min="3" max="3" width="20.7109375" bestFit="1" customWidth="1"/>
    <col min="4" max="4" width="12" bestFit="1" customWidth="1"/>
    <col min="5" max="5" width="20.42578125" bestFit="1" customWidth="1"/>
    <col min="6" max="6" width="13.28515625" bestFit="1" customWidth="1"/>
    <col min="7" max="7" width="20.42578125" bestFit="1" customWidth="1"/>
    <col min="8" max="8" width="20.7109375" bestFit="1" customWidth="1"/>
  </cols>
  <sheetData>
    <row r="1" spans="3:8" x14ac:dyDescent="0.25">
      <c r="C1" t="s">
        <v>25</v>
      </c>
    </row>
    <row r="2" spans="3:8" x14ac:dyDescent="0.25">
      <c r="C2" t="s">
        <v>13</v>
      </c>
    </row>
    <row r="3" spans="3:8" x14ac:dyDescent="0.25">
      <c r="C3" t="s">
        <v>14</v>
      </c>
    </row>
    <row r="4" spans="3:8" x14ac:dyDescent="0.25">
      <c r="C4" t="s">
        <v>12</v>
      </c>
    </row>
    <row r="6" spans="3:8" x14ac:dyDescent="0.25">
      <c r="C6" s="2" t="s">
        <v>0</v>
      </c>
      <c r="D6" s="2" t="s">
        <v>1</v>
      </c>
      <c r="E6" s="2" t="s">
        <v>5</v>
      </c>
      <c r="F6" s="2" t="s">
        <v>26</v>
      </c>
      <c r="G6" s="2" t="s">
        <v>3</v>
      </c>
      <c r="H6" s="2" t="s">
        <v>4</v>
      </c>
    </row>
    <row r="7" spans="3:8" x14ac:dyDescent="0.25">
      <c r="C7" s="7" t="s">
        <v>15</v>
      </c>
      <c r="D7" s="1">
        <v>33910000</v>
      </c>
      <c r="E7" s="5">
        <v>149.16</v>
      </c>
      <c r="F7">
        <v>12</v>
      </c>
      <c r="G7">
        <v>11.5</v>
      </c>
      <c r="H7">
        <v>13.8</v>
      </c>
    </row>
    <row r="8" spans="3:8" x14ac:dyDescent="0.25">
      <c r="C8" s="7" t="s">
        <v>16</v>
      </c>
      <c r="D8" s="1">
        <v>79900000</v>
      </c>
      <c r="E8">
        <v>249.67</v>
      </c>
      <c r="F8">
        <v>7.8</v>
      </c>
      <c r="G8">
        <v>18.899999999999999</v>
      </c>
      <c r="H8">
        <v>23.1</v>
      </c>
    </row>
    <row r="9" spans="3:8" x14ac:dyDescent="0.25">
      <c r="C9" s="7" t="s">
        <v>17</v>
      </c>
      <c r="D9" s="1">
        <v>37283000</v>
      </c>
      <c r="E9">
        <v>149.16</v>
      </c>
      <c r="F9">
        <v>12</v>
      </c>
      <c r="G9">
        <v>12.6</v>
      </c>
      <c r="H9">
        <v>14.4</v>
      </c>
    </row>
    <row r="10" spans="3:8" x14ac:dyDescent="0.25">
      <c r="C10" s="7" t="s">
        <v>18</v>
      </c>
      <c r="D10" s="1">
        <v>63456000</v>
      </c>
      <c r="E10">
        <v>249.7</v>
      </c>
      <c r="F10">
        <v>14.5</v>
      </c>
      <c r="G10">
        <v>28.5</v>
      </c>
      <c r="H10">
        <v>23.3</v>
      </c>
    </row>
    <row r="11" spans="3:8" x14ac:dyDescent="0.25">
      <c r="C11" s="6" t="s">
        <v>19</v>
      </c>
      <c r="D11" s="1">
        <v>37775000</v>
      </c>
      <c r="E11">
        <v>155</v>
      </c>
      <c r="F11">
        <v>10.4</v>
      </c>
      <c r="G11">
        <v>14.2</v>
      </c>
      <c r="H11">
        <v>14.7</v>
      </c>
    </row>
    <row r="12" spans="3:8" x14ac:dyDescent="0.25">
      <c r="C12" s="6" t="s">
        <v>20</v>
      </c>
      <c r="D12" s="1">
        <v>39875000</v>
      </c>
      <c r="E12">
        <v>155.09</v>
      </c>
      <c r="F12">
        <v>11</v>
      </c>
      <c r="G12">
        <v>14.2</v>
      </c>
      <c r="H12">
        <v>14.7</v>
      </c>
    </row>
    <row r="13" spans="3:8" x14ac:dyDescent="0.25">
      <c r="C13" s="6" t="s">
        <v>21</v>
      </c>
      <c r="D13" s="1">
        <v>63450000</v>
      </c>
      <c r="E13">
        <v>250</v>
      </c>
      <c r="F13">
        <v>14</v>
      </c>
      <c r="G13">
        <v>26.5</v>
      </c>
      <c r="H13">
        <v>23.6</v>
      </c>
    </row>
    <row r="14" spans="3:8" x14ac:dyDescent="0.25">
      <c r="C14" s="6" t="s">
        <v>22</v>
      </c>
      <c r="D14" s="1">
        <v>57255000</v>
      </c>
      <c r="E14">
        <v>155</v>
      </c>
      <c r="F14">
        <v>14</v>
      </c>
      <c r="G14">
        <v>26.5</v>
      </c>
      <c r="H14">
        <v>23.6</v>
      </c>
    </row>
    <row r="15" spans="3:8" x14ac:dyDescent="0.25">
      <c r="C15" s="6" t="s">
        <v>23</v>
      </c>
      <c r="D15" s="1">
        <v>38525000</v>
      </c>
      <c r="E15">
        <v>155</v>
      </c>
      <c r="F15">
        <v>10.4</v>
      </c>
      <c r="G15">
        <v>14.2</v>
      </c>
      <c r="H15">
        <v>14.7</v>
      </c>
    </row>
    <row r="16" spans="3:8" x14ac:dyDescent="0.25">
      <c r="C16" s="6" t="s">
        <v>24</v>
      </c>
      <c r="D16" s="1">
        <v>29175000</v>
      </c>
      <c r="E16">
        <v>155.1</v>
      </c>
      <c r="F16">
        <v>12</v>
      </c>
      <c r="G16">
        <v>12.2</v>
      </c>
      <c r="H16">
        <v>14.7</v>
      </c>
    </row>
    <row r="19" spans="3:4" x14ac:dyDescent="0.25">
      <c r="C19" s="4" t="s">
        <v>6</v>
      </c>
      <c r="D19" s="4"/>
    </row>
    <row r="20" spans="3:4" x14ac:dyDescent="0.25">
      <c r="C20" t="s">
        <v>1</v>
      </c>
      <c r="D20">
        <v>4</v>
      </c>
    </row>
    <row r="21" spans="3:4" x14ac:dyDescent="0.25">
      <c r="C21" t="s">
        <v>5</v>
      </c>
      <c r="D21">
        <v>5</v>
      </c>
    </row>
    <row r="22" spans="3:4" x14ac:dyDescent="0.25">
      <c r="C22" t="s">
        <v>2</v>
      </c>
      <c r="D22">
        <v>3</v>
      </c>
    </row>
    <row r="23" spans="3:4" x14ac:dyDescent="0.25">
      <c r="C23" t="s">
        <v>3</v>
      </c>
      <c r="D23">
        <v>4</v>
      </c>
    </row>
    <row r="24" spans="3:4" x14ac:dyDescent="0.25">
      <c r="C24" t="s">
        <v>4</v>
      </c>
      <c r="D24">
        <v>4</v>
      </c>
    </row>
    <row r="25" spans="3:4" x14ac:dyDescent="0.25">
      <c r="C25" s="2" t="s">
        <v>7</v>
      </c>
      <c r="D25" s="2">
        <f>SUM(D20:D24)</f>
        <v>20</v>
      </c>
    </row>
    <row r="27" spans="3:4" x14ac:dyDescent="0.25">
      <c r="C27" s="2" t="s">
        <v>6</v>
      </c>
      <c r="D27" s="2" t="s">
        <v>8</v>
      </c>
    </row>
    <row r="28" spans="3:4" x14ac:dyDescent="0.25">
      <c r="C28" t="s">
        <v>1</v>
      </c>
      <c r="D28">
        <f>D20/D$25</f>
        <v>0.2</v>
      </c>
    </row>
    <row r="29" spans="3:4" x14ac:dyDescent="0.25">
      <c r="C29" t="s">
        <v>5</v>
      </c>
      <c r="D29">
        <f t="shared" ref="D29:D32" si="0">D21/D$25</f>
        <v>0.25</v>
      </c>
    </row>
    <row r="30" spans="3:4" x14ac:dyDescent="0.25">
      <c r="C30" t="s">
        <v>2</v>
      </c>
      <c r="D30">
        <f t="shared" si="0"/>
        <v>0.15</v>
      </c>
    </row>
    <row r="31" spans="3:4" x14ac:dyDescent="0.25">
      <c r="C31" t="s">
        <v>3</v>
      </c>
      <c r="D31">
        <f t="shared" si="0"/>
        <v>0.2</v>
      </c>
    </row>
    <row r="32" spans="3:4" x14ac:dyDescent="0.25">
      <c r="C32" t="s">
        <v>4</v>
      </c>
      <c r="D32">
        <f t="shared" si="0"/>
        <v>0.2</v>
      </c>
    </row>
    <row r="33" spans="3:9" x14ac:dyDescent="0.25">
      <c r="C33" s="2" t="s">
        <v>7</v>
      </c>
      <c r="D33" s="2">
        <f>SUM(D28:D32)</f>
        <v>1</v>
      </c>
    </row>
    <row r="35" spans="3:9" x14ac:dyDescent="0.25">
      <c r="C35" s="2" t="s">
        <v>0</v>
      </c>
      <c r="D35" s="2" t="s">
        <v>1</v>
      </c>
      <c r="E35" s="2" t="s">
        <v>5</v>
      </c>
      <c r="F35" s="2" t="s">
        <v>2</v>
      </c>
      <c r="G35" s="2" t="s">
        <v>3</v>
      </c>
      <c r="H35" s="2" t="s">
        <v>4</v>
      </c>
      <c r="I35" s="2" t="s">
        <v>9</v>
      </c>
    </row>
    <row r="36" spans="3:9" x14ac:dyDescent="0.25">
      <c r="C36" s="7" t="s">
        <v>15</v>
      </c>
      <c r="D36" s="1">
        <v>33910000</v>
      </c>
      <c r="E36" s="5">
        <v>149.16</v>
      </c>
      <c r="F36">
        <v>12</v>
      </c>
      <c r="G36">
        <v>11.5</v>
      </c>
      <c r="H36">
        <v>13.8</v>
      </c>
      <c r="I36">
        <f>(D36^-$D$28)*(E36^$D$29)*(F36^$D$30)*(G36^$D$31)*(H36^$D$33)</f>
        <v>3.5583066895792874</v>
      </c>
    </row>
    <row r="37" spans="3:9" x14ac:dyDescent="0.25">
      <c r="C37" s="7" t="s">
        <v>16</v>
      </c>
      <c r="D37" s="1">
        <v>79900000</v>
      </c>
      <c r="E37">
        <v>249.67</v>
      </c>
      <c r="F37">
        <v>7.8</v>
      </c>
      <c r="G37">
        <v>18.899999999999999</v>
      </c>
      <c r="H37">
        <v>23.1</v>
      </c>
      <c r="I37">
        <f t="shared" ref="I37:I45" si="1">(D37^-$D$28)*(E37^$D$29)*(F37^$D$30)*(G37^$D$31)*(H37^$D$33)</f>
        <v>5.9095003891491462</v>
      </c>
    </row>
    <row r="38" spans="3:9" x14ac:dyDescent="0.25">
      <c r="C38" s="7" t="s">
        <v>17</v>
      </c>
      <c r="D38" s="1">
        <v>37283000</v>
      </c>
      <c r="E38">
        <v>149.16</v>
      </c>
      <c r="F38">
        <v>12</v>
      </c>
      <c r="G38">
        <v>12.6</v>
      </c>
      <c r="H38">
        <v>14.4</v>
      </c>
      <c r="I38">
        <f t="shared" si="1"/>
        <v>3.7104340053068241</v>
      </c>
    </row>
    <row r="39" spans="3:9" x14ac:dyDescent="0.25">
      <c r="C39" s="7" t="s">
        <v>18</v>
      </c>
      <c r="D39" s="1">
        <v>63456000</v>
      </c>
      <c r="E39">
        <v>249.7</v>
      </c>
      <c r="F39">
        <v>14.5</v>
      </c>
      <c r="G39">
        <v>28.5</v>
      </c>
      <c r="H39">
        <v>23.3</v>
      </c>
      <c r="I39">
        <f t="shared" si="1"/>
        <v>7.4368700096679774</v>
      </c>
    </row>
    <row r="40" spans="3:9" x14ac:dyDescent="0.25">
      <c r="C40" s="6" t="s">
        <v>19</v>
      </c>
      <c r="D40" s="1">
        <v>37775000</v>
      </c>
      <c r="E40">
        <v>155</v>
      </c>
      <c r="F40">
        <v>10.4</v>
      </c>
      <c r="G40">
        <v>14.2</v>
      </c>
      <c r="H40">
        <v>14.7</v>
      </c>
      <c r="I40">
        <f t="shared" si="1"/>
        <v>3.8235963156800685</v>
      </c>
    </row>
    <row r="41" spans="3:9" x14ac:dyDescent="0.25">
      <c r="C41" s="6" t="s">
        <v>20</v>
      </c>
      <c r="D41" s="1">
        <v>39875000</v>
      </c>
      <c r="E41">
        <v>155.09</v>
      </c>
      <c r="F41">
        <v>11</v>
      </c>
      <c r="G41">
        <v>14.2</v>
      </c>
      <c r="H41">
        <v>14.7</v>
      </c>
      <c r="I41">
        <f t="shared" si="1"/>
        <v>3.8149576059276988</v>
      </c>
    </row>
    <row r="42" spans="3:9" x14ac:dyDescent="0.25">
      <c r="C42" s="6" t="s">
        <v>21</v>
      </c>
      <c r="D42" s="1">
        <v>63450000</v>
      </c>
      <c r="E42">
        <v>250</v>
      </c>
      <c r="F42">
        <v>14</v>
      </c>
      <c r="G42">
        <v>26.5</v>
      </c>
      <c r="H42">
        <v>23.6</v>
      </c>
      <c r="I42">
        <f t="shared" si="1"/>
        <v>7.3871864396420923</v>
      </c>
    </row>
    <row r="43" spans="3:9" x14ac:dyDescent="0.25">
      <c r="C43" s="6" t="s">
        <v>22</v>
      </c>
      <c r="D43" s="1">
        <v>57255000</v>
      </c>
      <c r="E43">
        <v>155</v>
      </c>
      <c r="F43">
        <v>14</v>
      </c>
      <c r="G43">
        <v>26.5</v>
      </c>
      <c r="H43">
        <v>23.6</v>
      </c>
      <c r="I43">
        <f t="shared" si="1"/>
        <v>6.6911478120821073</v>
      </c>
    </row>
    <row r="44" spans="3:9" x14ac:dyDescent="0.25">
      <c r="C44" s="6" t="s">
        <v>23</v>
      </c>
      <c r="D44" s="1">
        <v>38525000</v>
      </c>
      <c r="E44">
        <v>155</v>
      </c>
      <c r="F44">
        <v>10.4</v>
      </c>
      <c r="G44">
        <v>14.2</v>
      </c>
      <c r="H44">
        <v>14.7</v>
      </c>
      <c r="I44">
        <f t="shared" si="1"/>
        <v>3.8085915505593331</v>
      </c>
    </row>
    <row r="45" spans="3:9" x14ac:dyDescent="0.25">
      <c r="C45" s="6" t="s">
        <v>24</v>
      </c>
      <c r="D45" s="1">
        <v>29175000</v>
      </c>
      <c r="E45">
        <v>155.1</v>
      </c>
      <c r="F45">
        <v>12</v>
      </c>
      <c r="G45">
        <v>12.2</v>
      </c>
      <c r="H45">
        <v>14.7</v>
      </c>
      <c r="I45">
        <f t="shared" si="1"/>
        <v>3.9913265803380238</v>
      </c>
    </row>
    <row r="47" spans="3:9" x14ac:dyDescent="0.25">
      <c r="C47" s="2" t="s">
        <v>0</v>
      </c>
      <c r="D47" s="2" t="s">
        <v>8</v>
      </c>
    </row>
    <row r="48" spans="3:9" x14ac:dyDescent="0.25">
      <c r="C48" s="7" t="s">
        <v>15</v>
      </c>
      <c r="D48">
        <f>I36/SUM($I$36:$I$45)</f>
        <v>7.0978866843142766E-2</v>
      </c>
    </row>
    <row r="49" spans="3:4" x14ac:dyDescent="0.25">
      <c r="C49" s="7" t="s">
        <v>16</v>
      </c>
      <c r="D49">
        <f t="shared" ref="D49:D57" si="2">I37/SUM($I$36:$I$45)</f>
        <v>0.11787900195879709</v>
      </c>
    </row>
    <row r="50" spans="3:4" x14ac:dyDescent="0.25">
      <c r="C50" s="7" t="s">
        <v>17</v>
      </c>
      <c r="D50">
        <f t="shared" si="2"/>
        <v>7.4013406984905036E-2</v>
      </c>
    </row>
    <row r="51" spans="3:4" x14ac:dyDescent="0.25">
      <c r="C51" s="7" t="s">
        <v>18</v>
      </c>
      <c r="D51">
        <f t="shared" si="2"/>
        <v>0.14834601179596363</v>
      </c>
    </row>
    <row r="52" spans="3:4" x14ac:dyDescent="0.25">
      <c r="C52" s="6" t="s">
        <v>19</v>
      </c>
      <c r="D52">
        <f t="shared" si="2"/>
        <v>7.6270697674088034E-2</v>
      </c>
    </row>
    <row r="53" spans="3:4" x14ac:dyDescent="0.25">
      <c r="C53" s="6" t="s">
        <v>20</v>
      </c>
      <c r="D53">
        <f t="shared" si="2"/>
        <v>7.609837811798971E-2</v>
      </c>
    </row>
    <row r="54" spans="3:4" x14ac:dyDescent="0.25">
      <c r="C54" s="6" t="s">
        <v>21</v>
      </c>
      <c r="D54">
        <f t="shared" si="2"/>
        <v>0.1473549551477307</v>
      </c>
    </row>
    <row r="55" spans="3:4" x14ac:dyDescent="0.25">
      <c r="C55" s="6" t="s">
        <v>22</v>
      </c>
      <c r="D55">
        <f t="shared" si="2"/>
        <v>0.13347081379253309</v>
      </c>
    </row>
    <row r="56" spans="3:4" x14ac:dyDescent="0.25">
      <c r="C56" s="6" t="s">
        <v>23</v>
      </c>
      <c r="D56">
        <f t="shared" si="2"/>
        <v>7.5971392044071301E-2</v>
      </c>
    </row>
    <row r="57" spans="3:4" x14ac:dyDescent="0.25">
      <c r="C57" s="6" t="s">
        <v>24</v>
      </c>
      <c r="D57">
        <f t="shared" si="2"/>
        <v>7.9616475640778617E-2</v>
      </c>
    </row>
    <row r="58" spans="3:4" x14ac:dyDescent="0.25">
      <c r="C58" s="2" t="s">
        <v>10</v>
      </c>
      <c r="D58" s="2">
        <f>MAX(D48:D57)</f>
        <v>0.14834601179596363</v>
      </c>
    </row>
    <row r="60" spans="3:4" x14ac:dyDescent="0.25">
      <c r="C60" s="2" t="s">
        <v>11</v>
      </c>
      <c r="D60" s="3" t="str">
        <f>INDEX(C48:C57, MATCH(MAX(D48:D57), D48:D57, 0))</f>
        <v>CBR250RR</v>
      </c>
    </row>
  </sheetData>
  <mergeCells count="1">
    <mergeCell ref="C19:D1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2023-10-29T08:05:06Z</dcterms:created>
  <dcterms:modified xsi:type="dcterms:W3CDTF">2023-10-29T12:34:57Z</dcterms:modified>
</cp:coreProperties>
</file>