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\Source\Repos\RoboAUP17\"/>
    </mc:Choice>
  </mc:AlternateContent>
  <bookViews>
    <workbookView xWindow="0" yWindow="0" windowWidth="25335" windowHeight="10335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M2" i="1" s="1"/>
  <c r="L3" i="1" l="1"/>
  <c r="N3" i="1" s="1"/>
  <c r="T3" i="1" s="1"/>
  <c r="L2" i="1" l="1"/>
  <c r="N2" i="1" l="1"/>
  <c r="T2" i="1" s="1"/>
  <c r="O2" i="1"/>
  <c r="V7" i="1"/>
  <c r="V3" i="1"/>
  <c r="V4" i="1"/>
  <c r="V5" i="1"/>
  <c r="M6" i="1"/>
  <c r="P2" i="1" l="1"/>
  <c r="L6" i="1"/>
  <c r="N6" i="1" s="1"/>
  <c r="T6" i="1" s="1"/>
  <c r="V6" i="1"/>
  <c r="V2" i="1"/>
  <c r="U2" i="1"/>
  <c r="M5" i="1"/>
  <c r="M4" i="1"/>
  <c r="M7" i="1"/>
  <c r="M3" i="1"/>
  <c r="O3" i="1" s="1"/>
  <c r="L7" i="1"/>
  <c r="N7" i="1" s="1"/>
  <c r="T7" i="1" s="1"/>
  <c r="L5" i="1"/>
  <c r="N5" i="1" s="1"/>
  <c r="T5" i="1" s="1"/>
  <c r="L4" i="1"/>
  <c r="N4" i="1" s="1"/>
  <c r="T4" i="1" s="1"/>
  <c r="U3" i="1" l="1"/>
  <c r="P3" i="1"/>
  <c r="O7" i="1"/>
  <c r="P7" i="1" s="1"/>
  <c r="O4" i="1"/>
  <c r="P4" i="1" s="1"/>
  <c r="O5" i="1"/>
  <c r="P5" i="1" s="1"/>
  <c r="O6" i="1"/>
  <c r="P6" i="1" s="1"/>
  <c r="S2" i="1"/>
  <c r="S7" i="1" l="1"/>
  <c r="U7" i="1"/>
  <c r="S3" i="1"/>
  <c r="U4" i="1"/>
  <c r="S4" i="1"/>
  <c r="S5" i="1"/>
  <c r="U5" i="1"/>
  <c r="U6" i="1"/>
  <c r="D10" i="1" l="1"/>
  <c r="S6" i="1"/>
  <c r="F10" i="1" l="1"/>
  <c r="H10" i="1"/>
  <c r="J10" i="1"/>
  <c r="D13" i="1" l="1"/>
  <c r="E13" i="1" s="1"/>
  <c r="F13" i="1" s="1"/>
  <c r="D18" i="1"/>
  <c r="E18" i="1" s="1"/>
  <c r="F18" i="1" s="1"/>
  <c r="D14" i="1"/>
  <c r="E14" i="1" s="1"/>
  <c r="F14" i="1" s="1"/>
  <c r="D15" i="1"/>
  <c r="E15" i="1" s="1"/>
  <c r="D16" i="1"/>
  <c r="E16" i="1" s="1"/>
  <c r="F16" i="1" s="1"/>
  <c r="D17" i="1"/>
  <c r="E17" i="1" s="1"/>
  <c r="F17" i="1" s="1"/>
  <c r="G15" i="1" l="1"/>
  <c r="F15" i="1"/>
  <c r="H15" i="1" s="1"/>
  <c r="G13" i="1"/>
  <c r="H13" i="1"/>
  <c r="G17" i="1"/>
  <c r="G18" i="1"/>
  <c r="G14" i="1"/>
  <c r="G16" i="1"/>
  <c r="H17" i="1"/>
  <c r="H18" i="1"/>
  <c r="H16" i="1"/>
  <c r="H14" i="1"/>
  <c r="K18" i="1" l="1"/>
  <c r="K16" i="1"/>
  <c r="K15" i="1"/>
  <c r="K17" i="1"/>
  <c r="K14" i="1"/>
  <c r="K13" i="1"/>
  <c r="I16" i="1"/>
  <c r="I18" i="1"/>
  <c r="V13" i="1"/>
  <c r="V15" i="1"/>
  <c r="I13" i="1"/>
  <c r="I15" i="1"/>
  <c r="I17" i="1"/>
  <c r="V17" i="1"/>
  <c r="V16" i="1"/>
  <c r="V18" i="1"/>
  <c r="V14" i="1"/>
  <c r="I14" i="1"/>
  <c r="M13" i="1" l="1"/>
  <c r="O13" i="1" s="1"/>
  <c r="U13" i="1" s="1"/>
  <c r="L16" i="1"/>
  <c r="M16" i="1"/>
  <c r="O16" i="1" s="1"/>
  <c r="L18" i="1"/>
  <c r="M18" i="1"/>
  <c r="O18" i="1" s="1"/>
  <c r="L14" i="1"/>
  <c r="M14" i="1"/>
  <c r="O14" i="1" s="1"/>
  <c r="M15" i="1"/>
  <c r="O15" i="1" s="1"/>
  <c r="L15" i="1"/>
  <c r="L17" i="1"/>
  <c r="M17" i="1"/>
  <c r="O17" i="1" s="1"/>
  <c r="L13" i="1"/>
  <c r="N14" i="1" l="1"/>
  <c r="T14" i="1" s="1"/>
  <c r="N13" i="1"/>
  <c r="P13" i="1" s="1"/>
  <c r="N18" i="1"/>
  <c r="T18" i="1" s="1"/>
  <c r="N15" i="1"/>
  <c r="P15" i="1" s="1"/>
  <c r="N17" i="1"/>
  <c r="P17" i="1" s="1"/>
  <c r="N16" i="1"/>
  <c r="T16" i="1" s="1"/>
  <c r="U14" i="1"/>
  <c r="U17" i="1"/>
  <c r="U15" i="1"/>
  <c r="P14" i="1" l="1"/>
  <c r="S14" i="1" s="1"/>
  <c r="T13" i="1"/>
  <c r="P18" i="1"/>
  <c r="S18" i="1" s="1"/>
  <c r="T17" i="1"/>
  <c r="P16" i="1"/>
  <c r="S16" i="1" s="1"/>
  <c r="T15" i="1"/>
  <c r="S17" i="1"/>
  <c r="U18" i="1"/>
  <c r="S13" i="1"/>
  <c r="U16" i="1"/>
  <c r="S15" i="1"/>
  <c r="D21" i="1" l="1"/>
  <c r="F21" i="1" l="1"/>
  <c r="J21" i="1"/>
  <c r="H21" i="1"/>
  <c r="D29" i="1" l="1"/>
  <c r="E29" i="1" s="1"/>
  <c r="D28" i="1"/>
  <c r="E28" i="1" s="1"/>
  <c r="D24" i="1"/>
  <c r="E24" i="1" s="1"/>
  <c r="D27" i="1"/>
  <c r="E27" i="1" s="1"/>
  <c r="D26" i="1"/>
  <c r="E26" i="1" s="1"/>
  <c r="D25" i="1"/>
  <c r="E25" i="1" s="1"/>
  <c r="E111" i="2"/>
  <c r="F104" i="2"/>
  <c r="G146" i="2"/>
  <c r="C122" i="2"/>
  <c r="D132" i="2"/>
  <c r="G29" i="1" l="1"/>
  <c r="F29" i="1"/>
  <c r="H29" i="1" s="1"/>
  <c r="F25" i="1"/>
  <c r="H25" i="1" s="1"/>
  <c r="G25" i="1"/>
  <c r="F26" i="1"/>
  <c r="H26" i="1" s="1"/>
  <c r="G26" i="1"/>
  <c r="I26" i="1" s="1"/>
  <c r="F27" i="1"/>
  <c r="H27" i="1" s="1"/>
  <c r="G27" i="1"/>
  <c r="I27" i="1" s="1"/>
  <c r="G24" i="1"/>
  <c r="F24" i="1"/>
  <c r="H24" i="1" s="1"/>
  <c r="G28" i="1"/>
  <c r="F28" i="1"/>
  <c r="H28" i="1" s="1"/>
  <c r="G133" i="2"/>
  <c r="G140" i="2"/>
  <c r="G127" i="2"/>
  <c r="C109" i="2"/>
  <c r="E127" i="2"/>
  <c r="E146" i="2"/>
  <c r="E117" i="2"/>
  <c r="E113" i="2"/>
  <c r="G116" i="2"/>
  <c r="C135" i="2"/>
  <c r="E99" i="2"/>
  <c r="E128" i="2"/>
  <c r="G142" i="2"/>
  <c r="G119" i="2"/>
  <c r="G114" i="2"/>
  <c r="D130" i="2"/>
  <c r="D148" i="2"/>
  <c r="G129" i="2"/>
  <c r="G138" i="2"/>
  <c r="G135" i="2"/>
  <c r="G101" i="2"/>
  <c r="C123" i="2"/>
  <c r="E112" i="2"/>
  <c r="C131" i="2"/>
  <c r="G97" i="2"/>
  <c r="B100" i="2"/>
  <c r="B122" i="2"/>
  <c r="B125" i="2"/>
  <c r="B124" i="2"/>
  <c r="B145" i="2"/>
  <c r="B126" i="2"/>
  <c r="B153" i="2"/>
  <c r="B120" i="2"/>
  <c r="B110" i="2"/>
  <c r="B116" i="2"/>
  <c r="B106" i="2"/>
  <c r="D118" i="2"/>
  <c r="D103" i="2"/>
  <c r="C103" i="2"/>
  <c r="C110" i="2"/>
  <c r="D131" i="2"/>
  <c r="D104" i="2"/>
  <c r="C130" i="2"/>
  <c r="D124" i="2"/>
  <c r="C99" i="2"/>
  <c r="G120" i="2"/>
  <c r="D140" i="2"/>
  <c r="D123" i="2"/>
  <c r="E137" i="2"/>
  <c r="D112" i="2"/>
  <c r="D111" i="2"/>
  <c r="C138" i="2"/>
  <c r="C133" i="2"/>
  <c r="E150" i="2"/>
  <c r="D153" i="2"/>
  <c r="C124" i="2"/>
  <c r="E149" i="2"/>
  <c r="E142" i="2"/>
  <c r="C128" i="2"/>
  <c r="D141" i="2"/>
  <c r="F146" i="2"/>
  <c r="D150" i="2"/>
  <c r="D146" i="2"/>
  <c r="D138" i="2"/>
  <c r="C145" i="2"/>
  <c r="G98" i="2"/>
  <c r="G153" i="2"/>
  <c r="E147" i="2"/>
  <c r="G118" i="2"/>
  <c r="C151" i="2"/>
  <c r="G134" i="2"/>
  <c r="C139" i="2"/>
  <c r="C153" i="2"/>
  <c r="D121" i="2"/>
  <c r="F114" i="2"/>
  <c r="B102" i="2"/>
  <c r="B99" i="2"/>
  <c r="B146" i="2"/>
  <c r="B134" i="2"/>
  <c r="B113" i="2"/>
  <c r="B133" i="2"/>
  <c r="B123" i="2"/>
  <c r="B128" i="2"/>
  <c r="B132" i="2"/>
  <c r="B135" i="2"/>
  <c r="F135" i="2"/>
  <c r="F139" i="2"/>
  <c r="F127" i="2"/>
  <c r="F145" i="2"/>
  <c r="E131" i="2"/>
  <c r="E122" i="2"/>
  <c r="B121" i="2"/>
  <c r="E130" i="2"/>
  <c r="E135" i="2"/>
  <c r="E129" i="2"/>
  <c r="D116" i="2"/>
  <c r="B151" i="2"/>
  <c r="B108" i="2"/>
  <c r="B114" i="2"/>
  <c r="D129" i="2"/>
  <c r="C117" i="2"/>
  <c r="C132" i="2"/>
  <c r="G117" i="2"/>
  <c r="E114" i="2"/>
  <c r="B150" i="2"/>
  <c r="F116" i="2"/>
  <c r="F153" i="2"/>
  <c r="G113" i="2"/>
  <c r="C142" i="2"/>
  <c r="B136" i="2"/>
  <c r="F148" i="2"/>
  <c r="D136" i="2"/>
  <c r="D113" i="2"/>
  <c r="D145" i="2"/>
  <c r="D110" i="2"/>
  <c r="B131" i="2"/>
  <c r="C125" i="2"/>
  <c r="C112" i="2"/>
  <c r="D106" i="2"/>
  <c r="G112" i="2"/>
  <c r="C141" i="2"/>
  <c r="E115" i="2"/>
  <c r="C136" i="2"/>
  <c r="B130" i="2"/>
  <c r="E103" i="2"/>
  <c r="D105" i="2"/>
  <c r="F121" i="2"/>
  <c r="G105" i="2"/>
  <c r="C134" i="2"/>
  <c r="B149" i="2"/>
  <c r="E152" i="2"/>
  <c r="C102" i="2"/>
  <c r="E105" i="2"/>
  <c r="D120" i="2"/>
  <c r="F128" i="2"/>
  <c r="F134" i="2"/>
  <c r="B139" i="2"/>
  <c r="F138" i="2"/>
  <c r="B104" i="2"/>
  <c r="B119" i="2"/>
  <c r="E140" i="2"/>
  <c r="E123" i="2"/>
  <c r="D149" i="2"/>
  <c r="F98" i="2"/>
  <c r="G152" i="2"/>
  <c r="G115" i="2"/>
  <c r="G122" i="2"/>
  <c r="B147" i="2"/>
  <c r="B98" i="2"/>
  <c r="G126" i="2"/>
  <c r="G136" i="2"/>
  <c r="G137" i="2"/>
  <c r="B152" i="2"/>
  <c r="B103" i="2"/>
  <c r="B117" i="2"/>
  <c r="D126" i="2"/>
  <c r="G151" i="2"/>
  <c r="C101" i="2"/>
  <c r="D119" i="2"/>
  <c r="B148" i="2"/>
  <c r="C126" i="2"/>
  <c r="D108" i="2"/>
  <c r="C143" i="2"/>
  <c r="E116" i="2"/>
  <c r="G144" i="2"/>
  <c r="B144" i="2"/>
  <c r="G107" i="2"/>
  <c r="C146" i="2"/>
  <c r="D99" i="2"/>
  <c r="D151" i="2"/>
  <c r="G150" i="2"/>
  <c r="F94" i="2"/>
  <c r="F109" i="2"/>
  <c r="F112" i="2"/>
  <c r="F126" i="2"/>
  <c r="F143" i="2"/>
  <c r="F133" i="2"/>
  <c r="E107" i="2"/>
  <c r="B118" i="2"/>
  <c r="E109" i="2"/>
  <c r="F152" i="2"/>
  <c r="F102" i="2"/>
  <c r="D109" i="2"/>
  <c r="C98" i="2"/>
  <c r="D133" i="2"/>
  <c r="E118" i="2"/>
  <c r="E133" i="2"/>
  <c r="E120" i="2"/>
  <c r="D98" i="2"/>
  <c r="C148" i="2"/>
  <c r="F150" i="2"/>
  <c r="G106" i="2"/>
  <c r="C140" i="2"/>
  <c r="F113" i="2"/>
  <c r="B137" i="2"/>
  <c r="D137" i="2"/>
  <c r="D115" i="2"/>
  <c r="F149" i="2"/>
  <c r="G143" i="2"/>
  <c r="F136" i="2"/>
  <c r="B101" i="2"/>
  <c r="D101" i="2"/>
  <c r="D107" i="2"/>
  <c r="E106" i="2"/>
  <c r="F132" i="2"/>
  <c r="E125" i="2"/>
  <c r="B129" i="2"/>
  <c r="G111" i="2"/>
  <c r="F97" i="2"/>
  <c r="F99" i="2"/>
  <c r="F115" i="2"/>
  <c r="F117" i="2"/>
  <c r="F108" i="2"/>
  <c r="F107" i="2"/>
  <c r="F122" i="2"/>
  <c r="F140" i="2"/>
  <c r="B107" i="2"/>
  <c r="F110" i="2"/>
  <c r="B109" i="2"/>
  <c r="F125" i="2"/>
  <c r="E101" i="2"/>
  <c r="B115" i="2"/>
  <c r="D102" i="2"/>
  <c r="D147" i="2"/>
  <c r="D125" i="2"/>
  <c r="D122" i="2"/>
  <c r="D144" i="2"/>
  <c r="E138" i="2"/>
  <c r="C108" i="2"/>
  <c r="C111" i="2"/>
  <c r="C106" i="2"/>
  <c r="C147" i="2"/>
  <c r="C137" i="2"/>
  <c r="C152" i="2"/>
  <c r="C150" i="2"/>
  <c r="C113" i="2"/>
  <c r="C118" i="2"/>
  <c r="C127" i="2"/>
  <c r="C120" i="2"/>
  <c r="D100" i="2"/>
  <c r="D114" i="2"/>
  <c r="F123" i="2"/>
  <c r="C149" i="2"/>
  <c r="E144" i="2"/>
  <c r="C107" i="2"/>
  <c r="C116" i="2"/>
  <c r="D135" i="2"/>
  <c r="D142" i="2"/>
  <c r="C100" i="2"/>
  <c r="G108" i="2"/>
  <c r="G141" i="2"/>
  <c r="C129" i="2"/>
  <c r="C144" i="2"/>
  <c r="F124" i="2"/>
  <c r="G124" i="2"/>
  <c r="F129" i="2"/>
  <c r="B141" i="2"/>
  <c r="G109" i="2"/>
  <c r="D139" i="2"/>
  <c r="E104" i="2"/>
  <c r="G132" i="2"/>
  <c r="F147" i="2"/>
  <c r="G145" i="2"/>
  <c r="B127" i="2"/>
  <c r="C104" i="2"/>
  <c r="F151" i="2"/>
  <c r="G148" i="2"/>
  <c r="B112" i="2"/>
  <c r="G100" i="2"/>
  <c r="F142" i="2"/>
  <c r="C121" i="2"/>
  <c r="D143" i="2"/>
  <c r="F118" i="2"/>
  <c r="F100" i="2"/>
  <c r="F106" i="2"/>
  <c r="F101" i="2"/>
  <c r="E97" i="2"/>
  <c r="E100" i="2"/>
  <c r="E126" i="2"/>
  <c r="E141" i="2"/>
  <c r="E136" i="2"/>
  <c r="E139" i="2"/>
  <c r="E110" i="2"/>
  <c r="E151" i="2"/>
  <c r="E121" i="2"/>
  <c r="B138" i="2"/>
  <c r="E124" i="2"/>
  <c r="E148" i="2"/>
  <c r="E145" i="2"/>
  <c r="F141" i="2"/>
  <c r="D127" i="2"/>
  <c r="F103" i="2"/>
  <c r="E153" i="2"/>
  <c r="E132" i="2"/>
  <c r="B142" i="2"/>
  <c r="G85" i="2"/>
  <c r="G125" i="2"/>
  <c r="G149" i="2"/>
  <c r="G147" i="2"/>
  <c r="G128" i="2"/>
  <c r="G130" i="2"/>
  <c r="B111" i="2"/>
  <c r="E119" i="2"/>
  <c r="D134" i="2"/>
  <c r="F130" i="2"/>
  <c r="E98" i="2"/>
  <c r="E102" i="2"/>
  <c r="E108" i="2"/>
  <c r="D152" i="2"/>
  <c r="C105" i="2"/>
  <c r="G110" i="2"/>
  <c r="B105" i="2"/>
  <c r="G103" i="2"/>
  <c r="G139" i="2"/>
  <c r="G99" i="2"/>
  <c r="C119" i="2"/>
  <c r="D117" i="2"/>
  <c r="F144" i="2"/>
  <c r="G123" i="2"/>
  <c r="G104" i="2"/>
  <c r="B143" i="2"/>
  <c r="C115" i="2"/>
  <c r="E143" i="2"/>
  <c r="B140" i="2"/>
  <c r="C97" i="2"/>
  <c r="F137" i="2"/>
  <c r="F105" i="2"/>
  <c r="G121" i="2"/>
  <c r="E134" i="2"/>
  <c r="F131" i="2"/>
  <c r="G102" i="2"/>
  <c r="B97" i="2"/>
  <c r="F120" i="2"/>
  <c r="G131" i="2"/>
  <c r="D128" i="2"/>
  <c r="C114" i="2"/>
  <c r="F119" i="2"/>
  <c r="F111" i="2"/>
  <c r="D97" i="2"/>
  <c r="C90" i="2"/>
  <c r="B84" i="2"/>
  <c r="E84" i="2"/>
  <c r="E95" i="2"/>
  <c r="G96" i="2"/>
  <c r="G94" i="2"/>
  <c r="G95" i="2"/>
  <c r="E94" i="2"/>
  <c r="D96" i="2"/>
  <c r="B94" i="2"/>
  <c r="G93" i="2"/>
  <c r="C94" i="2"/>
  <c r="C95" i="2"/>
  <c r="F93" i="2"/>
  <c r="B96" i="2"/>
  <c r="F95" i="2"/>
  <c r="E93" i="2"/>
  <c r="B95" i="2"/>
  <c r="D93" i="2"/>
  <c r="E96" i="2"/>
  <c r="F96" i="2"/>
  <c r="B93" i="2"/>
  <c r="D94" i="2"/>
  <c r="D95" i="2"/>
  <c r="C96" i="2"/>
  <c r="C93" i="2"/>
  <c r="C84" i="2"/>
  <c r="B88" i="2"/>
  <c r="D89" i="2"/>
  <c r="C91" i="2"/>
  <c r="C88" i="2"/>
  <c r="E89" i="2"/>
  <c r="D90" i="2"/>
  <c r="D88" i="2"/>
  <c r="C89" i="2"/>
  <c r="F67" i="2"/>
  <c r="F84" i="2"/>
  <c r="F89" i="2"/>
  <c r="B77" i="2"/>
  <c r="B89" i="2"/>
  <c r="D85" i="2"/>
  <c r="E85" i="2"/>
  <c r="D84" i="2"/>
  <c r="F85" i="2"/>
  <c r="B87" i="2"/>
  <c r="F91" i="2"/>
  <c r="B83" i="2"/>
  <c r="E92" i="2"/>
  <c r="C83" i="2"/>
  <c r="D83" i="2"/>
  <c r="G44" i="2"/>
  <c r="G84" i="2"/>
  <c r="F86" i="2"/>
  <c r="E90" i="2"/>
  <c r="D92" i="2"/>
  <c r="D91" i="2"/>
  <c r="F92" i="2"/>
  <c r="E83" i="2"/>
  <c r="E88" i="2"/>
  <c r="G89" i="2"/>
  <c r="F88" i="2"/>
  <c r="E91" i="2"/>
  <c r="G92" i="2"/>
  <c r="F87" i="2"/>
  <c r="F90" i="2"/>
  <c r="B86" i="2"/>
  <c r="D87" i="2"/>
  <c r="G88" i="2"/>
  <c r="F83" i="2"/>
  <c r="B85" i="2"/>
  <c r="D86" i="2"/>
  <c r="G91" i="2"/>
  <c r="G86" i="2"/>
  <c r="B91" i="2"/>
  <c r="B90" i="2"/>
  <c r="C81" i="2"/>
  <c r="C92" i="2"/>
  <c r="C87" i="2"/>
  <c r="C86" i="2"/>
  <c r="E87" i="2"/>
  <c r="G87" i="2"/>
  <c r="E86" i="2"/>
  <c r="G83" i="2"/>
  <c r="B92" i="2"/>
  <c r="C85" i="2"/>
  <c r="G90" i="2"/>
  <c r="G48" i="2"/>
  <c r="B54" i="2"/>
  <c r="F76" i="2"/>
  <c r="E63" i="2"/>
  <c r="D54" i="2"/>
  <c r="C53" i="2"/>
  <c r="D74" i="2"/>
  <c r="E54" i="2"/>
  <c r="B76" i="2"/>
  <c r="B49" i="2"/>
  <c r="B61" i="2"/>
  <c r="F74" i="2"/>
  <c r="C80" i="2"/>
  <c r="G60" i="2"/>
  <c r="G51" i="2"/>
  <c r="C69" i="2"/>
  <c r="G78" i="2"/>
  <c r="F46" i="2"/>
  <c r="D49" i="2"/>
  <c r="E53" i="2"/>
  <c r="F45" i="2"/>
  <c r="F57" i="2"/>
  <c r="G49" i="2"/>
  <c r="G61" i="2"/>
  <c r="F56" i="2"/>
  <c r="E43" i="2"/>
  <c r="D51" i="2"/>
  <c r="D45" i="2"/>
  <c r="D58" i="2"/>
  <c r="D77" i="2"/>
  <c r="D64" i="2"/>
  <c r="D44" i="2"/>
  <c r="E48" i="2"/>
  <c r="F52" i="2"/>
  <c r="E59" i="2"/>
  <c r="F59" i="2"/>
  <c r="G47" i="2"/>
  <c r="D56" i="2"/>
  <c r="E60" i="2"/>
  <c r="F64" i="2"/>
  <c r="E71" i="2"/>
  <c r="F71" i="2"/>
  <c r="B60" i="2"/>
  <c r="C64" i="2"/>
  <c r="D68" i="2"/>
  <c r="E72" i="2"/>
  <c r="C44" i="2"/>
  <c r="D48" i="2"/>
  <c r="E52" i="2"/>
  <c r="D67" i="2"/>
  <c r="C74" i="2"/>
  <c r="E70" i="2"/>
  <c r="C43" i="2"/>
  <c r="D47" i="2"/>
  <c r="C54" i="2"/>
  <c r="B65" i="2"/>
  <c r="C77" i="2"/>
  <c r="B45" i="2"/>
  <c r="C65" i="2"/>
  <c r="D46" i="2"/>
  <c r="G50" i="2"/>
  <c r="B55" i="2"/>
  <c r="C59" i="2"/>
  <c r="D63" i="2"/>
  <c r="C70" i="2"/>
  <c r="D70" i="2"/>
  <c r="B48" i="2"/>
  <c r="C52" i="2"/>
  <c r="B67" i="2"/>
  <c r="C71" i="2"/>
  <c r="D75" i="2"/>
  <c r="C82" i="2"/>
  <c r="D82" i="2"/>
  <c r="E46" i="2"/>
  <c r="F70" i="2"/>
  <c r="G74" i="2"/>
  <c r="B79" i="2"/>
  <c r="C73" i="2"/>
  <c r="F50" i="2"/>
  <c r="G54" i="2"/>
  <c r="B59" i="2"/>
  <c r="C63" i="2"/>
  <c r="B78" i="2"/>
  <c r="E45" i="2"/>
  <c r="F49" i="2"/>
  <c r="G53" i="2"/>
  <c r="B58" i="2"/>
  <c r="G64" i="2"/>
  <c r="F75" i="2"/>
  <c r="F55" i="2"/>
  <c r="C46" i="2"/>
  <c r="B57" i="2"/>
  <c r="E74" i="2"/>
  <c r="G67" i="2"/>
  <c r="G57" i="2"/>
  <c r="G68" i="2"/>
  <c r="G70" i="2"/>
  <c r="D57" i="2"/>
  <c r="E61" i="2"/>
  <c r="F65" i="2"/>
  <c r="G69" i="2"/>
  <c r="B74" i="2"/>
  <c r="G80" i="2"/>
  <c r="B81" i="2"/>
  <c r="F58" i="2"/>
  <c r="G62" i="2"/>
  <c r="F77" i="2"/>
  <c r="G81" i="2"/>
  <c r="C49" i="2"/>
  <c r="C45" i="2"/>
  <c r="D81" i="2"/>
  <c r="D61" i="2"/>
  <c r="E65" i="2"/>
  <c r="F69" i="2"/>
  <c r="G73" i="2"/>
  <c r="C56" i="2"/>
  <c r="D60" i="2"/>
  <c r="E64" i="2"/>
  <c r="F68" i="2"/>
  <c r="E75" i="2"/>
  <c r="E44" i="2"/>
  <c r="F48" i="2"/>
  <c r="E55" i="2"/>
  <c r="D66" i="2"/>
  <c r="G45" i="2"/>
  <c r="B50" i="2"/>
  <c r="G56" i="2"/>
  <c r="G75" i="2"/>
  <c r="C79" i="2"/>
  <c r="C60" i="2"/>
  <c r="C47" i="2"/>
  <c r="C58" i="2"/>
  <c r="C61" i="2"/>
  <c r="F72" i="2"/>
  <c r="F53" i="2"/>
  <c r="F66" i="2"/>
  <c r="F47" i="2"/>
  <c r="F79" i="2"/>
  <c r="B68" i="2"/>
  <c r="C72" i="2"/>
  <c r="D76" i="2"/>
  <c r="E80" i="2"/>
  <c r="D69" i="2"/>
  <c r="E73" i="2"/>
  <c r="E82" i="2"/>
  <c r="F51" i="2"/>
  <c r="C57" i="2"/>
  <c r="B72" i="2"/>
  <c r="C76" i="2"/>
  <c r="D80" i="2"/>
  <c r="G43" i="2"/>
  <c r="B52" i="2"/>
  <c r="G66" i="2"/>
  <c r="B71" i="2"/>
  <c r="C75" i="2"/>
  <c r="D79" i="2"/>
  <c r="C55" i="2"/>
  <c r="D59" i="2"/>
  <c r="C66" i="2"/>
  <c r="E56" i="2"/>
  <c r="F60" i="2"/>
  <c r="E67" i="2"/>
  <c r="D78" i="2"/>
  <c r="E58" i="2"/>
  <c r="B56" i="2"/>
  <c r="B69" i="2"/>
  <c r="B62" i="2"/>
  <c r="B43" i="2"/>
  <c r="B75" i="2"/>
  <c r="F78" i="2"/>
  <c r="G82" i="2"/>
  <c r="G63" i="2"/>
  <c r="B80" i="2"/>
  <c r="F44" i="2"/>
  <c r="E51" i="2"/>
  <c r="D62" i="2"/>
  <c r="G55" i="2"/>
  <c r="F82" i="2"/>
  <c r="E78" i="2"/>
  <c r="F62" i="2"/>
  <c r="E77" i="2"/>
  <c r="F81" i="2"/>
  <c r="G46" i="2"/>
  <c r="B51" i="2"/>
  <c r="G65" i="2"/>
  <c r="B70" i="2"/>
  <c r="G76" i="2"/>
  <c r="B44" i="2"/>
  <c r="C48" i="2"/>
  <c r="D52" i="2"/>
  <c r="C67" i="2"/>
  <c r="D71" i="2"/>
  <c r="C78" i="2"/>
  <c r="E47" i="2"/>
  <c r="E49" i="2"/>
  <c r="E79" i="2"/>
  <c r="E81" i="2"/>
  <c r="E68" i="2"/>
  <c r="G71" i="2"/>
  <c r="D55" i="2"/>
  <c r="C62" i="2"/>
  <c r="B73" i="2"/>
  <c r="B53" i="2"/>
  <c r="E66" i="2"/>
  <c r="D73" i="2"/>
  <c r="D53" i="2"/>
  <c r="E57" i="2"/>
  <c r="F61" i="2"/>
  <c r="E76" i="2"/>
  <c r="F80" i="2"/>
  <c r="F54" i="2"/>
  <c r="G58" i="2"/>
  <c r="B63" i="2"/>
  <c r="G77" i="2"/>
  <c r="B82" i="2"/>
  <c r="D43" i="2"/>
  <c r="C50" i="2"/>
  <c r="D50" i="2"/>
  <c r="E62" i="2"/>
  <c r="B47" i="2"/>
  <c r="C51" i="2"/>
  <c r="B66" i="2"/>
  <c r="G72" i="2"/>
  <c r="G59" i="2"/>
  <c r="B46" i="2"/>
  <c r="G52" i="2"/>
  <c r="F63" i="2"/>
  <c r="G79" i="2"/>
  <c r="F43" i="2"/>
  <c r="B64" i="2"/>
  <c r="C68" i="2"/>
  <c r="D72" i="2"/>
  <c r="D65" i="2"/>
  <c r="E69" i="2"/>
  <c r="F73" i="2"/>
  <c r="E50" i="2"/>
  <c r="D34" i="2"/>
  <c r="I25" i="1" l="1"/>
  <c r="I28" i="1"/>
  <c r="I24" i="1"/>
  <c r="I29" i="1"/>
  <c r="B4" i="2"/>
  <c r="B9" i="2"/>
  <c r="B8" i="2"/>
  <c r="G9" i="2"/>
  <c r="E3" i="2"/>
  <c r="F9" i="2"/>
  <c r="D7" i="2"/>
  <c r="C9" i="2"/>
  <c r="E9" i="2"/>
  <c r="D9" i="2"/>
  <c r="E8" i="2"/>
  <c r="E4" i="2"/>
  <c r="G8" i="2"/>
  <c r="B7" i="2"/>
  <c r="D8" i="2"/>
  <c r="B6" i="2"/>
  <c r="C8" i="2"/>
  <c r="F7" i="2"/>
  <c r="C7" i="2"/>
  <c r="E7" i="2"/>
  <c r="G6" i="2"/>
  <c r="F8" i="2"/>
  <c r="G7" i="2"/>
  <c r="D5" i="2"/>
  <c r="F6" i="2"/>
  <c r="G3" i="2"/>
  <c r="C4" i="2"/>
  <c r="E6" i="2"/>
  <c r="C5" i="2"/>
  <c r="D4" i="2"/>
  <c r="F5" i="2"/>
  <c r="G5" i="2"/>
  <c r="B3" i="2"/>
  <c r="F4" i="2"/>
  <c r="F3" i="2"/>
  <c r="E5" i="2"/>
  <c r="D6" i="2"/>
  <c r="C3" i="2"/>
  <c r="B5" i="2"/>
  <c r="C6" i="2"/>
  <c r="G4" i="2"/>
  <c r="D3" i="2"/>
  <c r="E10" i="2"/>
  <c r="B12" i="2"/>
  <c r="C10" i="2"/>
  <c r="D10" i="2"/>
  <c r="F12" i="2"/>
  <c r="G10" i="2"/>
  <c r="F10" i="2"/>
  <c r="E11" i="2"/>
  <c r="B10" i="2"/>
  <c r="B11" i="2"/>
  <c r="G12" i="2"/>
  <c r="C11" i="2"/>
  <c r="E12" i="2"/>
  <c r="D11" i="2"/>
  <c r="G11" i="2"/>
  <c r="C12" i="2"/>
  <c r="F11" i="2"/>
  <c r="D12" i="2"/>
  <c r="F23" i="2"/>
  <c r="C31" i="2"/>
  <c r="C22" i="2"/>
  <c r="F18" i="2"/>
  <c r="G32" i="2"/>
  <c r="F17" i="2"/>
  <c r="C27" i="2"/>
  <c r="C14" i="2"/>
  <c r="C21" i="2"/>
  <c r="C13" i="2"/>
  <c r="B22" i="2"/>
  <c r="D18" i="2"/>
  <c r="C15" i="2"/>
  <c r="D23" i="2"/>
  <c r="E24" i="2"/>
  <c r="D13" i="2"/>
  <c r="C24" i="2"/>
  <c r="G18" i="2"/>
  <c r="C20" i="2"/>
  <c r="D14" i="2"/>
  <c r="E42" i="2"/>
  <c r="C17" i="2"/>
  <c r="G17" i="2"/>
  <c r="C18" i="2"/>
  <c r="G23" i="2"/>
  <c r="B18" i="2"/>
  <c r="B16" i="2"/>
  <c r="F20" i="2"/>
  <c r="E14" i="2"/>
  <c r="F13" i="2"/>
  <c r="F21" i="2"/>
  <c r="B21" i="2"/>
  <c r="B19" i="2"/>
  <c r="D19" i="2"/>
  <c r="G19" i="2"/>
  <c r="E16" i="2"/>
  <c r="B24" i="2"/>
  <c r="C19" i="2"/>
  <c r="D21" i="2"/>
  <c r="G14" i="2"/>
  <c r="E18" i="2"/>
  <c r="E19" i="2"/>
  <c r="E22" i="2"/>
  <c r="E23" i="2"/>
  <c r="G42" i="2"/>
  <c r="G20" i="2"/>
  <c r="B15" i="2"/>
  <c r="G21" i="2"/>
  <c r="G22" i="2"/>
  <c r="B23" i="2"/>
  <c r="C42" i="2"/>
  <c r="E15" i="2"/>
  <c r="F42" i="2"/>
  <c r="D42" i="2"/>
  <c r="B14" i="2"/>
  <c r="C23" i="2"/>
  <c r="B20" i="2"/>
  <c r="F19" i="2"/>
  <c r="B42" i="2"/>
  <c r="E20" i="2"/>
  <c r="D24" i="2"/>
  <c r="D22" i="2"/>
  <c r="F24" i="2"/>
  <c r="E21" i="2"/>
  <c r="B17" i="2"/>
  <c r="F22" i="2"/>
  <c r="D20" i="2"/>
  <c r="G24" i="2"/>
  <c r="G13" i="2"/>
  <c r="E13" i="2"/>
  <c r="F14" i="2"/>
  <c r="B13" i="2"/>
  <c r="D15" i="2"/>
  <c r="D16" i="2"/>
  <c r="E17" i="2"/>
  <c r="D17" i="2"/>
  <c r="G16" i="2"/>
  <c r="F15" i="2"/>
  <c r="C16" i="2"/>
  <c r="F16" i="2"/>
  <c r="G15" i="2"/>
  <c r="F38" i="2"/>
  <c r="C39" i="2"/>
  <c r="B28" i="2"/>
  <c r="E27" i="2"/>
  <c r="F35" i="2"/>
  <c r="G31" i="2"/>
  <c r="D27" i="2"/>
  <c r="E39" i="2"/>
  <c r="D28" i="2"/>
  <c r="E28" i="2"/>
  <c r="E38" i="2"/>
  <c r="E25" i="2"/>
  <c r="E35" i="2"/>
  <c r="D38" i="2"/>
  <c r="D33" i="2"/>
  <c r="C41" i="2"/>
  <c r="E31" i="2"/>
  <c r="F30" i="2"/>
  <c r="F25" i="2"/>
  <c r="D35" i="2"/>
  <c r="E40" i="2"/>
  <c r="B30" i="2"/>
  <c r="B34" i="2"/>
  <c r="F34" i="2"/>
  <c r="D39" i="2"/>
  <c r="E29" i="2"/>
  <c r="C38" i="2"/>
  <c r="D36" i="2"/>
  <c r="F41" i="2"/>
  <c r="B32" i="2"/>
  <c r="C26" i="2"/>
  <c r="C28" i="2"/>
  <c r="B38" i="2"/>
  <c r="G41" i="2"/>
  <c r="F26" i="2"/>
  <c r="C36" i="2"/>
  <c r="D31" i="2"/>
  <c r="C32" i="2"/>
  <c r="B37" i="2"/>
  <c r="E37" i="2"/>
  <c r="F31" i="2"/>
  <c r="G40" i="2"/>
  <c r="G33" i="2"/>
  <c r="E30" i="2"/>
  <c r="D26" i="2"/>
  <c r="G30" i="2"/>
  <c r="D25" i="2"/>
  <c r="C34" i="2"/>
  <c r="B35" i="2"/>
  <c r="C25" i="2"/>
  <c r="C35" i="2"/>
  <c r="E41" i="2"/>
  <c r="C40" i="2"/>
  <c r="F33" i="2"/>
  <c r="B25" i="2"/>
  <c r="B26" i="2"/>
  <c r="B29" i="2"/>
  <c r="G27" i="2"/>
  <c r="B27" i="2"/>
  <c r="F39" i="2"/>
  <c r="F27" i="2"/>
  <c r="E36" i="2"/>
  <c r="C29" i="2"/>
  <c r="G28" i="2"/>
  <c r="F40" i="2"/>
  <c r="F29" i="2"/>
  <c r="D41" i="2"/>
  <c r="C33" i="2"/>
  <c r="G25" i="2"/>
  <c r="D30" i="2"/>
  <c r="F28" i="2"/>
  <c r="B39" i="2"/>
  <c r="D37" i="2"/>
  <c r="B36" i="2"/>
  <c r="G37" i="2"/>
  <c r="B41" i="2"/>
  <c r="G38" i="2"/>
  <c r="B40" i="2"/>
  <c r="B31" i="2"/>
  <c r="G34" i="2"/>
  <c r="G35" i="2"/>
  <c r="G39" i="2"/>
  <c r="B33" i="2"/>
  <c r="F32" i="2"/>
  <c r="E26" i="2"/>
  <c r="G29" i="2"/>
  <c r="D40" i="2"/>
  <c r="E34" i="2"/>
  <c r="G26" i="2"/>
  <c r="C30" i="2"/>
  <c r="D32" i="2"/>
  <c r="E32" i="2"/>
  <c r="E33" i="2"/>
  <c r="D29" i="2"/>
  <c r="G36" i="2"/>
  <c r="C37" i="2"/>
  <c r="F36" i="2"/>
  <c r="F37" i="2"/>
</calcChain>
</file>

<file path=xl/sharedStrings.xml><?xml version="1.0" encoding="utf-8"?>
<sst xmlns="http://schemas.openxmlformats.org/spreadsheetml/2006/main" count="67" uniqueCount="25">
  <si>
    <t>J1</t>
  </si>
  <si>
    <t>J2</t>
  </si>
  <si>
    <t>J3</t>
  </si>
  <si>
    <t>J4</t>
  </si>
  <si>
    <t>J5</t>
  </si>
  <si>
    <t>s</t>
  </si>
  <si>
    <t>a_max</t>
  </si>
  <si>
    <t>v_max</t>
  </si>
  <si>
    <t>t_max:</t>
  </si>
  <si>
    <t>J6</t>
  </si>
  <si>
    <t>v</t>
  </si>
  <si>
    <t>t_const</t>
  </si>
  <si>
    <t>a</t>
  </si>
  <si>
    <t>t</t>
  </si>
  <si>
    <t>v_neu</t>
  </si>
  <si>
    <t>s_ac_max</t>
  </si>
  <si>
    <t>s_ac</t>
  </si>
  <si>
    <t>s_const</t>
  </si>
  <si>
    <t>a_neu</t>
  </si>
  <si>
    <t>t_ac</t>
  </si>
  <si>
    <t>profil:</t>
  </si>
  <si>
    <t>t_const:</t>
  </si>
  <si>
    <t>Grenze!</t>
  </si>
  <si>
    <t>t_ac:</t>
  </si>
  <si>
    <t>v_min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</si>
</sst>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/>
    <xf numFmtId="0" fontId="1" fillId="0" borderId="1" xfId="0" applyFont="1" applyBorder="1"/>
    <xf numFmtId="0" fontId="0" fillId="0" borderId="2" xfId="0" applyBorder="1"/>
    <xf numFmtId="0" fontId="0" fillId="0" borderId="0" xfId="0" applyAlignment="1"/>
    <xf numFmtId="0" fontId="2" fillId="3" borderId="3" xfId="0" applyFont="1" applyFill="1" applyBorder="1" applyAlignment="1">
      <alignment horizontal="center"/>
    </xf>
    <xf numFmtId="0" fontId="3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0" fillId="3" borderId="3" xfId="0" applyFill="1" applyBorder="1"/>
    <xf numFmtId="0" fontId="0" fillId="0" borderId="0" xfId="0" applyBorder="1"/>
    <xf numFmtId="0" fontId="0" fillId="0" borderId="0" xfId="0" applyFill="1" applyBorder="1"/>
    <xf numFmtId="0" fontId="1" fillId="3" borderId="3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2" fillId="3" borderId="12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0" fillId="3" borderId="13" xfId="0" applyFont="1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4" xfId="0" applyBorder="1"/>
    <xf numFmtId="0" fontId="1" fillId="0" borderId="7" xfId="0" applyFont="1" applyBorder="1"/>
    <xf numFmtId="0" fontId="1" fillId="0" borderId="9" xfId="0" applyFont="1" applyBorder="1"/>
    <xf numFmtId="0" fontId="0" fillId="3" borderId="9" xfId="0" applyFill="1" applyBorder="1"/>
    <xf numFmtId="0" fontId="0" fillId="3" borderId="11" xfId="0" applyFill="1" applyBorder="1"/>
    <xf numFmtId="0" fontId="1" fillId="3" borderId="15" xfId="0" applyFont="1" applyFill="1" applyBorder="1" applyAlignment="1">
      <alignment horizontal="center"/>
    </xf>
    <xf numFmtId="0" fontId="0" fillId="3" borderId="2" xfId="0" applyFill="1" applyBorder="1"/>
    <xf numFmtId="0" fontId="0" fillId="3" borderId="16" xfId="0" applyFill="1" applyBorder="1"/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J1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Tabelle2!$B$3:$B$153</c:f>
              <c:numCache>
                <c:formatCode>General</c:formatCode>
                <c:ptCount val="151"/>
                <c:pt idx="0">
                  <c:v>1</c:v>
                </c:pt>
                <c:pt idx="1">
                  <c:v>5.1999792225041217</c:v>
                </c:pt>
                <c:pt idx="2">
                  <c:v>9.3999584450082434</c:v>
                </c:pt>
                <c:pt idx="3">
                  <c:v>13.599937667512366</c:v>
                </c:pt>
                <c:pt idx="4">
                  <c:v>17.799916890016487</c:v>
                </c:pt>
                <c:pt idx="5">
                  <c:v>21.999896112520609</c:v>
                </c:pt>
                <c:pt idx="6">
                  <c:v>26.199875335024732</c:v>
                </c:pt>
                <c:pt idx="7">
                  <c:v>30.399854557528851</c:v>
                </c:pt>
                <c:pt idx="8">
                  <c:v>30.450063240505632</c:v>
                </c:pt>
                <c:pt idx="9">
                  <c:v>30.450063240505632</c:v>
                </c:pt>
                <c:pt idx="10">
                  <c:v>30.450063240505632</c:v>
                </c:pt>
                <c:pt idx="11">
                  <c:v>30.450063240505632</c:v>
                </c:pt>
                <c:pt idx="12">
                  <c:v>30.450063240505632</c:v>
                </c:pt>
                <c:pt idx="13">
                  <c:v>30.450063240505632</c:v>
                </c:pt>
                <c:pt idx="14">
                  <c:v>30.450063240505632</c:v>
                </c:pt>
                <c:pt idx="15">
                  <c:v>30.450063240505632</c:v>
                </c:pt>
                <c:pt idx="16">
                  <c:v>30.450063240505632</c:v>
                </c:pt>
                <c:pt idx="17">
                  <c:v>30.450063240505632</c:v>
                </c:pt>
                <c:pt idx="18">
                  <c:v>30.450063240505632</c:v>
                </c:pt>
                <c:pt idx="19">
                  <c:v>30.450063240505632</c:v>
                </c:pt>
                <c:pt idx="20">
                  <c:v>30.450063240505632</c:v>
                </c:pt>
                <c:pt idx="21">
                  <c:v>30.450063240505632</c:v>
                </c:pt>
                <c:pt idx="22">
                  <c:v>30.450063240505632</c:v>
                </c:pt>
                <c:pt idx="23">
                  <c:v>30.450063240505632</c:v>
                </c:pt>
                <c:pt idx="24">
                  <c:v>30.450063240505632</c:v>
                </c:pt>
                <c:pt idx="25">
                  <c:v>30.450063240505632</c:v>
                </c:pt>
                <c:pt idx="26">
                  <c:v>30.450063240505632</c:v>
                </c:pt>
                <c:pt idx="27">
                  <c:v>26.427517425431688</c:v>
                </c:pt>
                <c:pt idx="28">
                  <c:v>22.22753820292758</c:v>
                </c:pt>
                <c:pt idx="29">
                  <c:v>18.027558980423454</c:v>
                </c:pt>
                <c:pt idx="30">
                  <c:v>13.827579757919327</c:v>
                </c:pt>
                <c:pt idx="31">
                  <c:v>9.627600535415203</c:v>
                </c:pt>
                <c:pt idx="32">
                  <c:v>5.4276213129110769</c:v>
                </c:pt>
                <c:pt idx="33">
                  <c:v>1.22764209040697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J2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Tabelle2!$C$3:$C$153</c:f>
              <c:numCache>
                <c:formatCode>General</c:formatCode>
                <c:ptCount val="151"/>
                <c:pt idx="0">
                  <c:v>1</c:v>
                </c:pt>
                <c:pt idx="1">
                  <c:v>7.5</c:v>
                </c:pt>
                <c:pt idx="2">
                  <c:v>14</c:v>
                </c:pt>
                <c:pt idx="3">
                  <c:v>20.5</c:v>
                </c:pt>
                <c:pt idx="4">
                  <c:v>27</c:v>
                </c:pt>
                <c:pt idx="5">
                  <c:v>33.5</c:v>
                </c:pt>
                <c:pt idx="6">
                  <c:v>40</c:v>
                </c:pt>
                <c:pt idx="7">
                  <c:v>46.5</c:v>
                </c:pt>
                <c:pt idx="8">
                  <c:v>46.577704298535664</c:v>
                </c:pt>
                <c:pt idx="9">
                  <c:v>46.577704298535664</c:v>
                </c:pt>
                <c:pt idx="10">
                  <c:v>46.577704298535664</c:v>
                </c:pt>
                <c:pt idx="11">
                  <c:v>46.577704298535664</c:v>
                </c:pt>
                <c:pt idx="12">
                  <c:v>46.577704298535664</c:v>
                </c:pt>
                <c:pt idx="13">
                  <c:v>46.577704298535664</c:v>
                </c:pt>
                <c:pt idx="14">
                  <c:v>46.577704298535664</c:v>
                </c:pt>
                <c:pt idx="15">
                  <c:v>46.577704298535664</c:v>
                </c:pt>
                <c:pt idx="16">
                  <c:v>46.577704298535664</c:v>
                </c:pt>
                <c:pt idx="17">
                  <c:v>46.577704298535664</c:v>
                </c:pt>
                <c:pt idx="18">
                  <c:v>46.577704298535664</c:v>
                </c:pt>
                <c:pt idx="19">
                  <c:v>46.577704298535664</c:v>
                </c:pt>
                <c:pt idx="20">
                  <c:v>46.577704298535664</c:v>
                </c:pt>
                <c:pt idx="21">
                  <c:v>46.577704298535664</c:v>
                </c:pt>
                <c:pt idx="22">
                  <c:v>46.577704298535664</c:v>
                </c:pt>
                <c:pt idx="23">
                  <c:v>46.577704298535664</c:v>
                </c:pt>
                <c:pt idx="24">
                  <c:v>46.577704298535664</c:v>
                </c:pt>
                <c:pt idx="25">
                  <c:v>46.577704298535664</c:v>
                </c:pt>
                <c:pt idx="26">
                  <c:v>46.577704298535664</c:v>
                </c:pt>
                <c:pt idx="27">
                  <c:v>40.352304978014388</c:v>
                </c:pt>
                <c:pt idx="28">
                  <c:v>33.852304978014416</c:v>
                </c:pt>
                <c:pt idx="29">
                  <c:v>27.352304978014406</c:v>
                </c:pt>
                <c:pt idx="30">
                  <c:v>20.852304978014402</c:v>
                </c:pt>
                <c:pt idx="31">
                  <c:v>14.352304978014395</c:v>
                </c:pt>
                <c:pt idx="32">
                  <c:v>7.8523049780143896</c:v>
                </c:pt>
                <c:pt idx="33">
                  <c:v>1.3523049780144127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J3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Tabelle2!$D$3:$D$153</c:f>
              <c:numCache>
                <c:formatCode>General</c:formatCode>
                <c:ptCount val="151"/>
                <c:pt idx="0">
                  <c:v>1</c:v>
                </c:pt>
                <c:pt idx="1">
                  <c:v>8.6500103887479405</c:v>
                </c:pt>
                <c:pt idx="2">
                  <c:v>16.300020777495881</c:v>
                </c:pt>
                <c:pt idx="3">
                  <c:v>23.950031166243818</c:v>
                </c:pt>
                <c:pt idx="4">
                  <c:v>31.600041554991762</c:v>
                </c:pt>
                <c:pt idx="5">
                  <c:v>39.250051943739699</c:v>
                </c:pt>
                <c:pt idx="6">
                  <c:v>46.900062332487636</c:v>
                </c:pt>
                <c:pt idx="7">
                  <c:v>54.550072721235573</c:v>
                </c:pt>
                <c:pt idx="8">
                  <c:v>54.64152482755069</c:v>
                </c:pt>
                <c:pt idx="9">
                  <c:v>54.64152482755069</c:v>
                </c:pt>
                <c:pt idx="10">
                  <c:v>54.64152482755069</c:v>
                </c:pt>
                <c:pt idx="11">
                  <c:v>54.64152482755069</c:v>
                </c:pt>
                <c:pt idx="12">
                  <c:v>54.64152482755069</c:v>
                </c:pt>
                <c:pt idx="13">
                  <c:v>54.64152482755069</c:v>
                </c:pt>
                <c:pt idx="14">
                  <c:v>54.64152482755069</c:v>
                </c:pt>
                <c:pt idx="15">
                  <c:v>54.64152482755069</c:v>
                </c:pt>
                <c:pt idx="16">
                  <c:v>54.64152482755069</c:v>
                </c:pt>
                <c:pt idx="17">
                  <c:v>54.64152482755069</c:v>
                </c:pt>
                <c:pt idx="18">
                  <c:v>54.64152482755069</c:v>
                </c:pt>
                <c:pt idx="19">
                  <c:v>54.64152482755069</c:v>
                </c:pt>
                <c:pt idx="20">
                  <c:v>54.64152482755069</c:v>
                </c:pt>
                <c:pt idx="21">
                  <c:v>54.64152482755069</c:v>
                </c:pt>
                <c:pt idx="22">
                  <c:v>54.64152482755069</c:v>
                </c:pt>
                <c:pt idx="23">
                  <c:v>54.64152482755069</c:v>
                </c:pt>
                <c:pt idx="24">
                  <c:v>54.64152482755069</c:v>
                </c:pt>
                <c:pt idx="25">
                  <c:v>54.64152482755069</c:v>
                </c:pt>
                <c:pt idx="26">
                  <c:v>54.64152482755069</c:v>
                </c:pt>
                <c:pt idx="27">
                  <c:v>47.314698754305745</c:v>
                </c:pt>
                <c:pt idx="28">
                  <c:v>39.664688365557836</c:v>
                </c:pt>
                <c:pt idx="29">
                  <c:v>32.014677976809885</c:v>
                </c:pt>
                <c:pt idx="30">
                  <c:v>24.364667588061941</c:v>
                </c:pt>
                <c:pt idx="31">
                  <c:v>16.714657199313994</c:v>
                </c:pt>
                <c:pt idx="32">
                  <c:v>9.064646810566046</c:v>
                </c:pt>
                <c:pt idx="33">
                  <c:v>1.4146364218181342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J4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Tabelle2!$E$3:$E$153</c:f>
              <c:numCache>
                <c:formatCode>General</c:formatCode>
                <c:ptCount val="151"/>
                <c:pt idx="0">
                  <c:v>1</c:v>
                </c:pt>
                <c:pt idx="1">
                  <c:v>10.128595174281006</c:v>
                </c:pt>
                <c:pt idx="2">
                  <c:v>19.257190348562013</c:v>
                </c:pt>
                <c:pt idx="3">
                  <c:v>28.385785522843015</c:v>
                </c:pt>
                <c:pt idx="4">
                  <c:v>37.514380697124025</c:v>
                </c:pt>
                <c:pt idx="5">
                  <c:v>46.642975871405028</c:v>
                </c:pt>
                <c:pt idx="6">
                  <c:v>55.771571045686031</c:v>
                </c:pt>
                <c:pt idx="7">
                  <c:v>64.900166219967033</c:v>
                </c:pt>
                <c:pt idx="8">
                  <c:v>65.009294079141426</c:v>
                </c:pt>
                <c:pt idx="9">
                  <c:v>65.009294079141426</c:v>
                </c:pt>
                <c:pt idx="10">
                  <c:v>65.009294079141426</c:v>
                </c:pt>
                <c:pt idx="11">
                  <c:v>65.009294079141426</c:v>
                </c:pt>
                <c:pt idx="12">
                  <c:v>65.009294079141426</c:v>
                </c:pt>
                <c:pt idx="13">
                  <c:v>65.009294079141426</c:v>
                </c:pt>
                <c:pt idx="14">
                  <c:v>65.009294079141426</c:v>
                </c:pt>
                <c:pt idx="15">
                  <c:v>65.009294079141426</c:v>
                </c:pt>
                <c:pt idx="16">
                  <c:v>65.009294079141426</c:v>
                </c:pt>
                <c:pt idx="17">
                  <c:v>65.009294079141426</c:v>
                </c:pt>
                <c:pt idx="18">
                  <c:v>65.009294079141426</c:v>
                </c:pt>
                <c:pt idx="19">
                  <c:v>65.009294079141426</c:v>
                </c:pt>
                <c:pt idx="20">
                  <c:v>65.009294079141426</c:v>
                </c:pt>
                <c:pt idx="21">
                  <c:v>65.009294079141426</c:v>
                </c:pt>
                <c:pt idx="22">
                  <c:v>65.009294079141426</c:v>
                </c:pt>
                <c:pt idx="23">
                  <c:v>65.009294079141426</c:v>
                </c:pt>
                <c:pt idx="24">
                  <c:v>65.009294079141426</c:v>
                </c:pt>
                <c:pt idx="25">
                  <c:v>65.009294079141426</c:v>
                </c:pt>
                <c:pt idx="26">
                  <c:v>65.009294079141426</c:v>
                </c:pt>
                <c:pt idx="27">
                  <c:v>56.266347895251776</c:v>
                </c:pt>
                <c:pt idx="28">
                  <c:v>47.137752720970802</c:v>
                </c:pt>
                <c:pt idx="29">
                  <c:v>38.009157546689792</c:v>
                </c:pt>
                <c:pt idx="30">
                  <c:v>28.880562372408775</c:v>
                </c:pt>
                <c:pt idx="31">
                  <c:v>19.751967198127762</c:v>
                </c:pt>
                <c:pt idx="32">
                  <c:v>10.623372023846748</c:v>
                </c:pt>
                <c:pt idx="33">
                  <c:v>1.4947768495657761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J5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Tabelle2!$F$3:$F$153</c:f>
              <c:numCache>
                <c:formatCode>General</c:formatCode>
                <c:ptCount val="151"/>
                <c:pt idx="0">
                  <c:v>1</c:v>
                </c:pt>
                <c:pt idx="1">
                  <c:v>6.6238016085729994</c:v>
                </c:pt>
                <c:pt idx="2">
                  <c:v>12.247603217145999</c:v>
                </c:pt>
                <c:pt idx="3">
                  <c:v>17.871404825718997</c:v>
                </c:pt>
                <c:pt idx="4">
                  <c:v>23.495206434291998</c:v>
                </c:pt>
                <c:pt idx="5">
                  <c:v>29.119008042864994</c:v>
                </c:pt>
                <c:pt idx="6">
                  <c:v>34.742809651437994</c:v>
                </c:pt>
                <c:pt idx="7">
                  <c:v>40.366611260010991</c:v>
                </c:pt>
                <c:pt idx="8">
                  <c:v>40.433841038333746</c:v>
                </c:pt>
                <c:pt idx="9">
                  <c:v>40.433841038333746</c:v>
                </c:pt>
                <c:pt idx="10">
                  <c:v>40.433841038333746</c:v>
                </c:pt>
                <c:pt idx="11">
                  <c:v>40.433841038333746</c:v>
                </c:pt>
                <c:pt idx="12">
                  <c:v>40.433841038333746</c:v>
                </c:pt>
                <c:pt idx="13">
                  <c:v>40.433841038333746</c:v>
                </c:pt>
                <c:pt idx="14">
                  <c:v>40.433841038333746</c:v>
                </c:pt>
                <c:pt idx="15">
                  <c:v>40.433841038333746</c:v>
                </c:pt>
                <c:pt idx="16">
                  <c:v>40.433841038333746</c:v>
                </c:pt>
                <c:pt idx="17">
                  <c:v>40.433841038333746</c:v>
                </c:pt>
                <c:pt idx="18">
                  <c:v>40.433841038333746</c:v>
                </c:pt>
                <c:pt idx="19">
                  <c:v>40.433841038333746</c:v>
                </c:pt>
                <c:pt idx="20">
                  <c:v>40.433841038333746</c:v>
                </c:pt>
                <c:pt idx="21">
                  <c:v>40.433841038333746</c:v>
                </c:pt>
                <c:pt idx="22">
                  <c:v>40.433841038333746</c:v>
                </c:pt>
                <c:pt idx="23">
                  <c:v>40.433841038333746</c:v>
                </c:pt>
                <c:pt idx="24">
                  <c:v>40.433841038333746</c:v>
                </c:pt>
                <c:pt idx="25">
                  <c:v>40.433841038333746</c:v>
                </c:pt>
                <c:pt idx="26">
                  <c:v>40.433841038333746</c:v>
                </c:pt>
                <c:pt idx="27">
                  <c:v>35.047624005601932</c:v>
                </c:pt>
                <c:pt idx="28">
                  <c:v>29.423822397028953</c:v>
                </c:pt>
                <c:pt idx="29">
                  <c:v>23.800020788455949</c:v>
                </c:pt>
                <c:pt idx="30">
                  <c:v>18.176219179882946</c:v>
                </c:pt>
                <c:pt idx="31">
                  <c:v>12.552417571309942</c:v>
                </c:pt>
                <c:pt idx="32">
                  <c:v>6.928615962736937</c:v>
                </c:pt>
                <c:pt idx="33">
                  <c:v>1.3048143541639583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J6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Tabelle2!$G$3:$G$153</c:f>
              <c:numCache>
                <c:formatCode>General</c:formatCode>
                <c:ptCount val="151"/>
                <c:pt idx="0">
                  <c:v>1</c:v>
                </c:pt>
                <c:pt idx="1">
                  <c:v>9.526208780174942</c:v>
                </c:pt>
                <c:pt idx="2">
                  <c:v>18.052417560349884</c:v>
                </c:pt>
                <c:pt idx="3">
                  <c:v>26.578626340524824</c:v>
                </c:pt>
                <c:pt idx="4">
                  <c:v>35.104835120699768</c:v>
                </c:pt>
                <c:pt idx="5">
                  <c:v>43.631043900874708</c:v>
                </c:pt>
                <c:pt idx="6">
                  <c:v>52.157252681049648</c:v>
                </c:pt>
                <c:pt idx="7">
                  <c:v>60.683461461224589</c:v>
                </c:pt>
                <c:pt idx="8">
                  <c:v>60.785388087752608</c:v>
                </c:pt>
                <c:pt idx="9">
                  <c:v>60.785388087752608</c:v>
                </c:pt>
                <c:pt idx="10">
                  <c:v>60.785388087752608</c:v>
                </c:pt>
                <c:pt idx="11">
                  <c:v>60.785388087752608</c:v>
                </c:pt>
                <c:pt idx="12">
                  <c:v>60.785388087752608</c:v>
                </c:pt>
                <c:pt idx="13">
                  <c:v>60.785388087752608</c:v>
                </c:pt>
                <c:pt idx="14">
                  <c:v>60.785388087752608</c:v>
                </c:pt>
                <c:pt idx="15">
                  <c:v>60.785388087752608</c:v>
                </c:pt>
                <c:pt idx="16">
                  <c:v>60.785388087752608</c:v>
                </c:pt>
                <c:pt idx="17">
                  <c:v>60.785388087752608</c:v>
                </c:pt>
                <c:pt idx="18">
                  <c:v>60.785388087752608</c:v>
                </c:pt>
                <c:pt idx="19">
                  <c:v>60.785388087752608</c:v>
                </c:pt>
                <c:pt idx="20">
                  <c:v>60.785388087752608</c:v>
                </c:pt>
                <c:pt idx="21">
                  <c:v>60.785388087752608</c:v>
                </c:pt>
                <c:pt idx="22">
                  <c:v>60.785388087752608</c:v>
                </c:pt>
                <c:pt idx="23">
                  <c:v>60.785388087752608</c:v>
                </c:pt>
                <c:pt idx="24">
                  <c:v>60.785388087752608</c:v>
                </c:pt>
                <c:pt idx="25">
                  <c:v>60.785388087752608</c:v>
                </c:pt>
                <c:pt idx="26">
                  <c:v>60.785388087752608</c:v>
                </c:pt>
                <c:pt idx="27">
                  <c:v>52.619379726718208</c:v>
                </c:pt>
                <c:pt idx="28">
                  <c:v>44.093170946543296</c:v>
                </c:pt>
                <c:pt idx="29">
                  <c:v>35.566962166368349</c:v>
                </c:pt>
                <c:pt idx="30">
                  <c:v>27.040753386193398</c:v>
                </c:pt>
                <c:pt idx="31">
                  <c:v>18.51454460601845</c:v>
                </c:pt>
                <c:pt idx="32">
                  <c:v>9.9883358258434995</c:v>
                </c:pt>
                <c:pt idx="33">
                  <c:v>1.4621270456685886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0426528"/>
        <c:axId val="-1740432512"/>
      </c:scatterChart>
      <c:valAx>
        <c:axId val="-17404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40432512"/>
        <c:crosses val="autoZero"/>
        <c:crossBetween val="midCat"/>
      </c:valAx>
      <c:valAx>
        <c:axId val="-1740432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4042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0</xdr:row>
      <xdr:rowOff>85724</xdr:rowOff>
    </xdr:from>
    <xdr:to>
      <xdr:col>30</xdr:col>
      <xdr:colOff>561974</xdr:colOff>
      <xdr:row>29</xdr:row>
      <xdr:rowOff>47625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400049</xdr:colOff>
      <xdr:row>7</xdr:row>
      <xdr:rowOff>190500</xdr:rowOff>
    </xdr:from>
    <xdr:ext cx="1171575" cy="3162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feld 5"/>
            <xdr:cNvSpPr txBox="1"/>
          </xdr:nvSpPr>
          <xdr:spPr>
            <a:xfrm>
              <a:off x="7658099" y="1533525"/>
              <a:ext cx="1171575" cy="316240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𝑐𝑜𝑛𝑠𝑡</m:t>
                        </m:r>
                      </m:sub>
                    </m:sSub>
                    <m:r>
                      <a:rPr lang="de-DE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𝑐𝑜𝑛𝑠𝑡</m:t>
                            </m:r>
                          </m:sub>
                        </m:sSub>
                      </m:num>
                      <m:den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𝑣</m:t>
                        </m:r>
                      </m:den>
                    </m:f>
                  </m:oMath>
                </m:oMathPara>
              </a14:m>
              <a:endParaRPr lang="de-DE" sz="1050"/>
            </a:p>
          </xdr:txBody>
        </xdr:sp>
      </mc:Choice>
      <mc:Fallback>
        <xdr:sp macro="" textlink="">
          <xdr:nvSpPr>
            <xdr:cNvPr id="6" name="Textfeld 5"/>
            <xdr:cNvSpPr txBox="1"/>
          </xdr:nvSpPr>
          <xdr:spPr>
            <a:xfrm>
              <a:off x="7658099" y="1533525"/>
              <a:ext cx="1171575" cy="316240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200" b="0" i="0">
                  <a:latin typeface="Cambria Math" panose="02040503050406030204" pitchFamily="18" charset="0"/>
                </a:rPr>
                <a:t>𝑡_𝑐𝑜𝑛𝑠𝑡=𝑠_𝑐𝑜𝑛𝑠𝑡/𝑣</a:t>
              </a:r>
              <a:endParaRPr lang="de-DE" sz="1050"/>
            </a:p>
          </xdr:txBody>
        </xdr:sp>
      </mc:Fallback>
    </mc:AlternateContent>
    <xdr:clientData/>
  </xdr:oneCellAnchor>
  <xdr:oneCellAnchor>
    <xdr:from>
      <xdr:col>13</xdr:col>
      <xdr:colOff>428624</xdr:colOff>
      <xdr:row>24</xdr:row>
      <xdr:rowOff>104775</xdr:rowOff>
    </xdr:from>
    <xdr:ext cx="1171575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feld 8"/>
            <xdr:cNvSpPr txBox="1"/>
          </xdr:nvSpPr>
          <xdr:spPr>
            <a:xfrm>
              <a:off x="7972424" y="4733925"/>
              <a:ext cx="11715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𝑣</m:t>
                    </m:r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𝑎</m:t>
                    </m:r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𝑎𝑐</m:t>
                        </m:r>
                      </m:sub>
                    </m:sSub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de-DE" sz="1050"/>
            </a:p>
          </xdr:txBody>
        </xdr:sp>
      </mc:Choice>
      <mc:Fallback>
        <xdr:sp macro="" textlink="">
          <xdr:nvSpPr>
            <xdr:cNvPr id="9" name="Textfeld 8"/>
            <xdr:cNvSpPr txBox="1"/>
          </xdr:nvSpPr>
          <xdr:spPr>
            <a:xfrm>
              <a:off x="7972424" y="4733925"/>
              <a:ext cx="11715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𝑣=𝑎∗𝑡_𝑎𝑐+ 𝑣_0</a:t>
              </a:r>
              <a:endParaRPr lang="de-DE" sz="1050"/>
            </a:p>
          </xdr:txBody>
        </xdr:sp>
      </mc:Fallback>
    </mc:AlternateContent>
    <xdr:clientData/>
  </xdr:oneCellAnchor>
  <xdr:oneCellAnchor>
    <xdr:from>
      <xdr:col>10</xdr:col>
      <xdr:colOff>628649</xdr:colOff>
      <xdr:row>26</xdr:row>
      <xdr:rowOff>142875</xdr:rowOff>
    </xdr:from>
    <xdr:ext cx="1790701" cy="3844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feld 11"/>
            <xdr:cNvSpPr txBox="1"/>
          </xdr:nvSpPr>
          <xdr:spPr>
            <a:xfrm>
              <a:off x="6286499" y="5153025"/>
              <a:ext cx="1790701" cy="384464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−</m:t>
                        </m:r>
                        <m:sSub>
                          <m:sSubPr>
                            <m:ctrlP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(2</m:t>
                        </m:r>
                        <m:sSub>
                          <m:sSubPr>
                            <m:ctrlP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𝑎𝑐</m:t>
                            </m:r>
                          </m:sub>
                        </m:s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𝑐𝑜𝑛𝑠𝑡</m:t>
                            </m:r>
                          </m:sub>
                        </m:s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𝑎𝑐</m:t>
                            </m:r>
                          </m:sub>
                        </m:s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∗(</m:t>
                        </m:r>
                        <m:sSub>
                          <m:sSubPr>
                            <m:ctrlP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𝑎𝑐</m:t>
                            </m:r>
                          </m:sub>
                        </m:s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𝑐𝑜𝑛𝑠𝑡</m:t>
                            </m:r>
                          </m:sub>
                        </m:s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de-DE" sz="1200">
                <a:solidFill>
                  <a:schemeClr val="accent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2" name="Textfeld 11"/>
            <xdr:cNvSpPr txBox="1"/>
          </xdr:nvSpPr>
          <xdr:spPr>
            <a:xfrm>
              <a:off x="6286499" y="5153025"/>
              <a:ext cx="1790701" cy="384464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𝑎=(𝑠 −𝑣_0 (2</a:t>
              </a:r>
              <a:r>
                <a:rPr lang="de-DE" sz="12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𝑡_𝑎𝑐+𝑡_𝑐𝑜𝑛𝑠𝑡))/(𝑡_𝑎𝑐∗(𝑡_𝑎𝑐+𝑡_𝑐𝑜𝑛𝑠𝑡))</a:t>
              </a:r>
              <a:endParaRPr lang="de-DE" sz="1200">
                <a:solidFill>
                  <a:schemeClr val="accent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10</xdr:col>
      <xdr:colOff>285749</xdr:colOff>
      <xdr:row>22</xdr:row>
      <xdr:rowOff>0</xdr:rowOff>
    </xdr:from>
    <xdr:ext cx="2695576" cy="3149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feld 13"/>
            <xdr:cNvSpPr txBox="1"/>
          </xdr:nvSpPr>
          <xdr:spPr>
            <a:xfrm>
              <a:off x="5943599" y="4248150"/>
              <a:ext cx="2695576" cy="314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</m:t>
                        </m:r>
                      </m:e>
                      <m:sub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𝑎𝑐</m:t>
                        </m:r>
                      </m:sub>
                    </m:sSub>
                    <m:r>
                      <a:rPr lang="de-DE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de-DE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</m:t>
                        </m:r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− </m:t>
                        </m:r>
                        <m:sSub>
                          <m:sSubPr>
                            <m:ctrlPr>
                              <a:rPr lang="de-D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𝑐𝑜𝑛𝑠𝑡</m:t>
                            </m:r>
                          </m:sub>
                        </m:sSub>
                      </m:num>
                      <m:den>
                        <m:r>
                          <a:rPr lang="de-D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de-DE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𝑚𝑖𝑡</m:t>
                        </m:r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</m:t>
                        </m:r>
                      </m:e>
                      <m:sub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𝑐𝑜𝑛𝑠𝑡</m:t>
                        </m:r>
                      </m:sub>
                    </m:sSub>
                    <m:r>
                      <a:rPr lang="de-DE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de-DE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𝑣</m:t>
                    </m:r>
                    <m:r>
                      <a:rPr lang="de-DE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𝑐𝑜𝑛𝑠𝑡</m:t>
                        </m:r>
                      </m:sub>
                    </m:sSub>
                  </m:oMath>
                </m:oMathPara>
              </a14:m>
              <a:endParaRPr lang="de-DE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4" name="Textfeld 13"/>
            <xdr:cNvSpPr txBox="1"/>
          </xdr:nvSpPr>
          <xdr:spPr>
            <a:xfrm>
              <a:off x="5943599" y="4248150"/>
              <a:ext cx="2695576" cy="314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𝑠_𝑎𝑐  </a:t>
              </a:r>
              <a:r>
                <a:rPr lang="de-D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de-DE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 − 𝑠_𝑐𝑜𝑛𝑠𝑡)/</a:t>
              </a:r>
              <a:r>
                <a:rPr lang="de-D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2; </a:t>
              </a:r>
              <a:r>
                <a:rPr lang="de-DE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〖𝑚𝑖𝑡 𝑠〗_𝑐𝑜𝑛𝑠𝑡=𝑣∗𝑡_𝑐𝑜𝑛𝑠𝑡</a:t>
              </a:r>
              <a:endParaRPr lang="de-DE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9</xdr:col>
      <xdr:colOff>457198</xdr:colOff>
      <xdr:row>19</xdr:row>
      <xdr:rowOff>71437</xdr:rowOff>
    </xdr:from>
    <xdr:ext cx="3733801" cy="3779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feld 16"/>
            <xdr:cNvSpPr txBox="1"/>
          </xdr:nvSpPr>
          <xdr:spPr>
            <a:xfrm>
              <a:off x="5486398" y="3719512"/>
              <a:ext cx="3733801" cy="3779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2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𝑎𝑐</m:t>
                        </m:r>
                      </m:sub>
                    </m:sSub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2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𝑎𝑐</m:t>
                            </m:r>
                          </m:sub>
                        </m:sSub>
                      </m:e>
                      <m:sup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2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𝑎𝑐</m:t>
                        </m:r>
                      </m:sub>
                    </m:sSub>
                    <m:r>
                      <a:rPr lang="de-DE" sz="12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 ⇒   </m:t>
                    </m:r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2(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𝑎𝑐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𝑎𝑐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𝑎𝑐</m:t>
                                </m:r>
                              </m:sub>
                            </m:sSub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200">
                <a:solidFill>
                  <a:schemeClr val="accent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7" name="Textfeld 16"/>
            <xdr:cNvSpPr txBox="1"/>
          </xdr:nvSpPr>
          <xdr:spPr>
            <a:xfrm>
              <a:off x="5486398" y="3719512"/>
              <a:ext cx="3733801" cy="3779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𝑠_𝑎𝑐=1/2 𝑎</a:t>
              </a:r>
              <a:r>
                <a:rPr lang="de-DE" sz="12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〖𝑡_𝑎𝑐〗^2</a:t>
              </a:r>
              <a:r>
                <a:rPr lang="de-DE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+𝑣_0∗</a:t>
              </a:r>
              <a:r>
                <a:rPr lang="de-DE" sz="12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𝑡_𝑎𝑐   ⇒  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(2(𝑠_𝑎𝑐−𝑡_𝑎𝑐∗𝑣_0))/〖𝑡_𝑎𝑐〗^2 </a:t>
              </a:r>
              <a:endParaRPr lang="de-DE" sz="1200">
                <a:solidFill>
                  <a:schemeClr val="accent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10</xdr:col>
      <xdr:colOff>285750</xdr:colOff>
      <xdr:row>7</xdr:row>
      <xdr:rowOff>123825</xdr:rowOff>
    </xdr:from>
    <xdr:ext cx="1771650" cy="4007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feld 21"/>
            <xdr:cNvSpPr txBox="1"/>
          </xdr:nvSpPr>
          <xdr:spPr>
            <a:xfrm>
              <a:off x="5657850" y="1466850"/>
              <a:ext cx="1771650" cy="400751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𝑎𝑐</m:t>
                        </m:r>
                      </m:sub>
                    </m:sSub>
                    <m:r>
                      <a:rPr lang="de-DE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𝑎𝑐</m:t>
                                </m:r>
                              </m:sub>
                            </m:s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22" name="Textfeld 21"/>
            <xdr:cNvSpPr txBox="1"/>
          </xdr:nvSpPr>
          <xdr:spPr>
            <a:xfrm>
              <a:off x="5657850" y="1466850"/>
              <a:ext cx="1771650" cy="400751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200" b="0" i="0">
                  <a:latin typeface="Cambria Math" panose="02040503050406030204" pitchFamily="18" charset="0"/>
                </a:rPr>
                <a:t>𝑡_𝑎𝑐=(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2𝑎𝑠_𝑎𝑐+〖𝑣_0〗^2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−𝑣_0</a:t>
              </a:r>
              <a:r>
                <a:rPr lang="de-DE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sz="1200" b="0" i="0">
                  <a:latin typeface="Cambria Math" panose="02040503050406030204" pitchFamily="18" charset="0"/>
                </a:rPr>
                <a:t>𝑎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190499</xdr:colOff>
      <xdr:row>0</xdr:row>
      <xdr:rowOff>147637</xdr:rowOff>
    </xdr:from>
    <xdr:ext cx="1514475" cy="3693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feld 10"/>
            <xdr:cNvSpPr txBox="1"/>
          </xdr:nvSpPr>
          <xdr:spPr>
            <a:xfrm>
              <a:off x="3790949" y="147637"/>
              <a:ext cx="1514475" cy="369332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de-DE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𝑎𝑐</m:t>
                            </m:r>
                          </m:sub>
                        </m:sSub>
                      </m:e>
                      <m:sub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de-DE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2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  <m:sup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de-DE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de-DE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de-DE" sz="12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de-DE" sz="12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  <m:sup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de-DE" sz="1050"/>
            </a:p>
          </xdr:txBody>
        </xdr:sp>
      </mc:Choice>
      <mc:Fallback>
        <xdr:sp macro="" textlink="">
          <xdr:nvSpPr>
            <xdr:cNvPr id="11" name="Textfeld 10"/>
            <xdr:cNvSpPr txBox="1"/>
          </xdr:nvSpPr>
          <xdr:spPr>
            <a:xfrm>
              <a:off x="3790949" y="147637"/>
              <a:ext cx="1514475" cy="369332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200" b="0" i="0">
                  <a:latin typeface="Cambria Math" panose="02040503050406030204" pitchFamily="18" charset="0"/>
                </a:rPr>
                <a:t>〖𝑠_𝑎𝑐〗_𝑚𝑎𝑥=</a:t>
              </a:r>
              <a:r>
                <a:rPr lang="de-DE" sz="1200" i="0">
                  <a:latin typeface="Cambria Math" panose="02040503050406030204" pitchFamily="18" charset="0"/>
                </a:rPr>
                <a:t>(</a:t>
              </a:r>
              <a:r>
                <a:rPr lang="de-DE" sz="1200" b="0" i="0">
                  <a:latin typeface="Cambria Math" panose="02040503050406030204" pitchFamily="18" charset="0"/>
                </a:rPr>
                <a:t>𝑣^2−〖𝑣_0〗^2)/2𝑎</a:t>
              </a:r>
              <a:endParaRPr lang="de-DE" sz="105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9"/>
  <sheetViews>
    <sheetView showGridLines="0" tabSelected="1" topLeftCell="B1" zoomScaleNormal="100" workbookViewId="0">
      <selection activeCell="O33" sqref="O33"/>
    </sheetView>
  </sheetViews>
  <sheetFormatPr baseColWidth="10" defaultRowHeight="15" x14ac:dyDescent="0.25"/>
  <cols>
    <col min="1" max="1" width="2.7109375" bestFit="1" customWidth="1"/>
    <col min="2" max="2" width="2.7109375" customWidth="1"/>
    <col min="3" max="3" width="10.85546875" bestFit="1" customWidth="1"/>
    <col min="4" max="6" width="9.42578125" customWidth="1"/>
    <col min="7" max="7" width="9.42578125" style="1" customWidth="1"/>
    <col min="8" max="8" width="8.28515625" bestFit="1" customWidth="1"/>
    <col min="9" max="9" width="8.85546875" customWidth="1"/>
    <col min="10" max="14" width="9.42578125" customWidth="1"/>
    <col min="15" max="15" width="9.7109375" customWidth="1"/>
    <col min="16" max="16" width="12" bestFit="1" customWidth="1"/>
    <col min="17" max="17" width="12" customWidth="1"/>
    <col min="18" max="19" width="11.42578125" customWidth="1"/>
    <col min="20" max="22" width="11.42578125" hidden="1" customWidth="1"/>
    <col min="23" max="23" width="0" hidden="1" customWidth="1"/>
  </cols>
  <sheetData>
    <row r="1" spans="2:22" ht="15.75" thickBot="1" x14ac:dyDescent="0.3">
      <c r="G1"/>
      <c r="H1" s="1"/>
      <c r="K1" s="14" t="s">
        <v>15</v>
      </c>
      <c r="L1" s="14" t="s">
        <v>16</v>
      </c>
      <c r="M1" s="14" t="s">
        <v>17</v>
      </c>
      <c r="N1" s="7" t="s">
        <v>19</v>
      </c>
      <c r="O1" s="7" t="s">
        <v>11</v>
      </c>
      <c r="P1" s="5" t="s">
        <v>13</v>
      </c>
    </row>
    <row r="2" spans="2:22" x14ac:dyDescent="0.25">
      <c r="C2" s="36"/>
      <c r="D2" s="18" t="s">
        <v>7</v>
      </c>
      <c r="E2" s="18" t="s">
        <v>24</v>
      </c>
      <c r="F2" s="18" t="s">
        <v>6</v>
      </c>
      <c r="G2" s="19" t="s">
        <v>5</v>
      </c>
      <c r="H2" s="1"/>
      <c r="K2" s="16">
        <f>(D3^2-E3^2)/(2*F3)</f>
        <v>23.261538461538461</v>
      </c>
      <c r="L2" s="16">
        <f>IF((G3-K2*2)&gt;0,K2,G3/2)</f>
        <v>23.261538461538461</v>
      </c>
      <c r="M2" s="16">
        <f>IF((G3-K2*2)&gt;0,G3-2*K2,0)</f>
        <v>33.476923076923079</v>
      </c>
      <c r="N2" s="8">
        <f>(SQRT(2*F3*L2+E3^2)-E3)/F3</f>
        <v>0.83076923076923082</v>
      </c>
      <c r="O2" s="8">
        <f>M2/D3</f>
        <v>0.60867132867132867</v>
      </c>
      <c r="P2" s="6">
        <f t="shared" ref="P2:P6" si="0">O2+2*N2</f>
        <v>2.2702097902097904</v>
      </c>
      <c r="S2">
        <f t="shared" ref="S2:S7" si="1">P2</f>
        <v>2.2702097902097904</v>
      </c>
      <c r="T2">
        <f>N2</f>
        <v>0.83076923076923082</v>
      </c>
      <c r="U2">
        <f>O2</f>
        <v>0.60867132867132867</v>
      </c>
      <c r="V2" t="b">
        <f>(G3-K2*2)&gt;0</f>
        <v>1</v>
      </c>
    </row>
    <row r="3" spans="2:22" x14ac:dyDescent="0.25">
      <c r="C3" s="37" t="s">
        <v>0</v>
      </c>
      <c r="D3" s="12">
        <v>55</v>
      </c>
      <c r="E3" s="12">
        <v>1</v>
      </c>
      <c r="F3" s="12">
        <v>65</v>
      </c>
      <c r="G3" s="20">
        <v>80</v>
      </c>
      <c r="H3" s="1"/>
      <c r="K3" s="16">
        <f>(D4^2-E4^2)/(2*F4)</f>
        <v>23.261538461538461</v>
      </c>
      <c r="L3" s="16">
        <f>IF((G4-K3*2)&gt;0,K3,G4/2)</f>
        <v>23.261538461538461</v>
      </c>
      <c r="M3" s="16">
        <f>IF((G4-K3*2)&gt;0,G4-2*K3,0)</f>
        <v>75.476923076923072</v>
      </c>
      <c r="N3" s="8">
        <f>(SQRT(2*F4*L3+E4^2)-E4)/F4</f>
        <v>0.83076923076923082</v>
      </c>
      <c r="O3" s="8">
        <f>M3/D4</f>
        <v>1.3723076923076922</v>
      </c>
      <c r="P3" s="6">
        <f t="shared" si="0"/>
        <v>3.0338461538461541</v>
      </c>
      <c r="S3">
        <f t="shared" si="1"/>
        <v>3.0338461538461541</v>
      </c>
      <c r="T3">
        <f t="shared" ref="T3:T7" si="2">N3</f>
        <v>0.83076923076923082</v>
      </c>
      <c r="U3">
        <f>O3</f>
        <v>1.3723076923076922</v>
      </c>
      <c r="V3" t="b">
        <f>(G4-K3*2)&gt;0</f>
        <v>1</v>
      </c>
    </row>
    <row r="4" spans="2:22" x14ac:dyDescent="0.25">
      <c r="C4" s="37" t="s">
        <v>1</v>
      </c>
      <c r="D4" s="12">
        <v>55</v>
      </c>
      <c r="E4" s="12">
        <v>1</v>
      </c>
      <c r="F4" s="12">
        <v>65</v>
      </c>
      <c r="G4" s="20">
        <v>122</v>
      </c>
      <c r="H4" s="1"/>
      <c r="K4" s="16">
        <f>(D5^2-E5^2)/(2*F5)</f>
        <v>21.12</v>
      </c>
      <c r="L4" s="16">
        <f>IF((G5-K4*2)&gt;0,K4,G5/2)</f>
        <v>21.12</v>
      </c>
      <c r="M4" s="16">
        <f>IF((G5-K4*2)&gt;0,G5-2*K4,0)</f>
        <v>100.75999999999999</v>
      </c>
      <c r="N4" s="8">
        <f>(SQRT(2*F5*L4+E5^2)-E5)/F5</f>
        <v>0.64</v>
      </c>
      <c r="O4" s="8">
        <f>M4/D5</f>
        <v>1.550153846153846</v>
      </c>
      <c r="P4" s="6">
        <f t="shared" si="0"/>
        <v>2.8301538461538458</v>
      </c>
      <c r="S4">
        <f t="shared" si="1"/>
        <v>2.8301538461538458</v>
      </c>
      <c r="T4">
        <f t="shared" si="2"/>
        <v>0.64</v>
      </c>
      <c r="U4">
        <f>O4</f>
        <v>1.550153846153846</v>
      </c>
      <c r="V4" t="b">
        <f>(G5-K4*2)&gt;0</f>
        <v>1</v>
      </c>
    </row>
    <row r="5" spans="2:22" x14ac:dyDescent="0.25">
      <c r="C5" s="37" t="s">
        <v>2</v>
      </c>
      <c r="D5" s="12">
        <v>65</v>
      </c>
      <c r="E5" s="12">
        <v>1</v>
      </c>
      <c r="F5" s="12">
        <v>100</v>
      </c>
      <c r="G5" s="20">
        <v>143</v>
      </c>
      <c r="H5" s="1"/>
      <c r="K5" s="16">
        <f>(D6^2-E6^2)/(2*F6)</f>
        <v>21.12</v>
      </c>
      <c r="L5" s="16">
        <f>IF((G6-K5*2)&gt;0,K5,G6/2)</f>
        <v>21.12</v>
      </c>
      <c r="M5" s="16">
        <f>IF((G6-K5*2)&gt;0,G6-2*K5,0)</f>
        <v>127.75999999999999</v>
      </c>
      <c r="N5" s="8">
        <f>(SQRT(2*F6*L5+E6^2)-E6)/F6</f>
        <v>0.64</v>
      </c>
      <c r="O5" s="8">
        <f>M5/D6</f>
        <v>1.9655384615384615</v>
      </c>
      <c r="P5" s="6">
        <f t="shared" si="0"/>
        <v>3.2455384615384615</v>
      </c>
      <c r="S5">
        <f t="shared" si="1"/>
        <v>3.2455384615384615</v>
      </c>
      <c r="T5">
        <f t="shared" si="2"/>
        <v>0.64</v>
      </c>
      <c r="U5">
        <f>O5</f>
        <v>1.9655384615384615</v>
      </c>
      <c r="V5" t="b">
        <f>(G6-K5*2)&gt;0</f>
        <v>1</v>
      </c>
    </row>
    <row r="6" spans="2:22" x14ac:dyDescent="0.25">
      <c r="C6" s="37" t="s">
        <v>3</v>
      </c>
      <c r="D6" s="12">
        <v>65</v>
      </c>
      <c r="E6" s="12">
        <v>1</v>
      </c>
      <c r="F6" s="12">
        <v>100</v>
      </c>
      <c r="G6" s="20">
        <v>170</v>
      </c>
      <c r="H6" s="1"/>
      <c r="K6" s="16">
        <f>(D7^2-E7^2)/(2*F7)</f>
        <v>21.12</v>
      </c>
      <c r="L6" s="16">
        <f>IF((G7-K6*2)&gt;0,K6,G7/2)</f>
        <v>21.12</v>
      </c>
      <c r="M6" s="16">
        <f>IF((G7-K6*2)&gt;0,G7-2*K6,0)</f>
        <v>63.76</v>
      </c>
      <c r="N6" s="8">
        <f>(SQRT(2*F7*L6+E7^2)-E7)/F7</f>
        <v>0.64</v>
      </c>
      <c r="O6" s="8">
        <f>M6/D7</f>
        <v>0.9809230769230769</v>
      </c>
      <c r="P6" s="6">
        <f t="shared" si="0"/>
        <v>2.2609230769230768</v>
      </c>
      <c r="S6">
        <f t="shared" si="1"/>
        <v>2.2609230769230768</v>
      </c>
      <c r="T6">
        <f t="shared" si="2"/>
        <v>0.64</v>
      </c>
      <c r="U6">
        <f>O6</f>
        <v>0.9809230769230769</v>
      </c>
      <c r="V6" t="b">
        <f>(G7-K6*2)&gt;0</f>
        <v>1</v>
      </c>
    </row>
    <row r="7" spans="2:22" x14ac:dyDescent="0.25">
      <c r="C7" s="37" t="s">
        <v>4</v>
      </c>
      <c r="D7" s="12">
        <v>65</v>
      </c>
      <c r="E7" s="12">
        <v>1</v>
      </c>
      <c r="F7" s="12">
        <v>100</v>
      </c>
      <c r="G7" s="20">
        <v>106</v>
      </c>
      <c r="H7" s="1"/>
      <c r="K7" s="16">
        <f>(D8^2-E8^2)/(2*F8)</f>
        <v>49.994999999999997</v>
      </c>
      <c r="L7" s="16">
        <f>IF((G8-K7*2)&gt;0,K7,G8/2)</f>
        <v>49.994999999999997</v>
      </c>
      <c r="M7" s="16">
        <f>IF((G8-K7*2)&gt;0,G8-2*K7,0)</f>
        <v>59.010000000000005</v>
      </c>
      <c r="N7" s="8">
        <f>(SQRT(2*F8*L7+E8^2)-E8)/F8</f>
        <v>0.99</v>
      </c>
      <c r="O7" s="8">
        <f>M7/D8</f>
        <v>0.59010000000000007</v>
      </c>
      <c r="P7" s="6">
        <f>O7+2*N7</f>
        <v>2.5701000000000001</v>
      </c>
      <c r="S7">
        <f t="shared" si="1"/>
        <v>2.5701000000000001</v>
      </c>
      <c r="T7">
        <f t="shared" si="2"/>
        <v>0.99</v>
      </c>
      <c r="U7">
        <f>O7</f>
        <v>0.59010000000000007</v>
      </c>
      <c r="V7" t="b">
        <f>(G8-K7*2)&gt;0</f>
        <v>1</v>
      </c>
    </row>
    <row r="8" spans="2:22" ht="15.75" thickBot="1" x14ac:dyDescent="0.3">
      <c r="C8" s="38" t="s">
        <v>9</v>
      </c>
      <c r="D8" s="21">
        <v>100</v>
      </c>
      <c r="E8" s="21">
        <v>1</v>
      </c>
      <c r="F8" s="21">
        <v>100</v>
      </c>
      <c r="G8" s="22">
        <v>159</v>
      </c>
    </row>
    <row r="9" spans="2:22" ht="15.75" thickBot="1" x14ac:dyDescent="0.3"/>
    <row r="10" spans="2:22" ht="15.75" thickBot="1" x14ac:dyDescent="0.3">
      <c r="C10" s="23" t="s">
        <v>8</v>
      </c>
      <c r="D10" s="24">
        <f>MAX(P2:P7)</f>
        <v>3.2455384615384615</v>
      </c>
      <c r="E10" s="25" t="s">
        <v>23</v>
      </c>
      <c r="F10" s="26">
        <f>VLOOKUP(D10,$S$2:$U$7,2,FALSE)</f>
        <v>0.64</v>
      </c>
      <c r="G10" s="25" t="s">
        <v>21</v>
      </c>
      <c r="H10" s="26">
        <f>VLOOKUP(D10,$S$2:$U$7,3,FALSE)</f>
        <v>1.9655384615384615</v>
      </c>
      <c r="I10" s="25" t="s">
        <v>20</v>
      </c>
      <c r="J10" s="27" t="b">
        <f>VLOOKUP(D10,S2:V7,4,FALSE)</f>
        <v>1</v>
      </c>
    </row>
    <row r="11" spans="2:22" x14ac:dyDescent="0.25">
      <c r="B11" s="44"/>
      <c r="C11" s="44"/>
      <c r="D11" s="44"/>
      <c r="E11" s="9"/>
      <c r="F11" s="9"/>
      <c r="G11" s="10"/>
      <c r="H11" s="9"/>
      <c r="I11" s="9"/>
    </row>
    <row r="12" spans="2:22" x14ac:dyDescent="0.25">
      <c r="C12" s="13"/>
      <c r="D12" s="14" t="s">
        <v>24</v>
      </c>
      <c r="E12" s="14" t="s">
        <v>12</v>
      </c>
      <c r="F12" s="14" t="s">
        <v>10</v>
      </c>
      <c r="G12" s="30" t="s">
        <v>18</v>
      </c>
      <c r="H12" s="14" t="s">
        <v>14</v>
      </c>
      <c r="I12" s="14" t="s">
        <v>22</v>
      </c>
      <c r="K12" s="14" t="s">
        <v>15</v>
      </c>
      <c r="L12" s="17" t="s">
        <v>16</v>
      </c>
      <c r="M12" s="17" t="s">
        <v>17</v>
      </c>
      <c r="N12" s="11" t="s">
        <v>19</v>
      </c>
      <c r="O12" s="11" t="s">
        <v>11</v>
      </c>
      <c r="P12" s="11" t="s">
        <v>13</v>
      </c>
    </row>
    <row r="13" spans="2:22" x14ac:dyDescent="0.25">
      <c r="C13" s="15" t="s">
        <v>0</v>
      </c>
      <c r="D13" s="16">
        <f>IF((G3-E3*(2*$F$10+$H$10))/($F$10*($F$10+$H$10))&lt;0,G3/(2*$F$10+$H$10),E3)</f>
        <v>1</v>
      </c>
      <c r="E13" s="16">
        <f>(G3-D13*(2*$F$10+$H$10))/($F$10*($F$10+$H$10))</f>
        <v>46.028430562116206</v>
      </c>
      <c r="F13" s="16">
        <f>E13*$F$10+D13</f>
        <v>30.458195559754373</v>
      </c>
      <c r="G13" s="3">
        <f>IF(E13&gt;F3,F3,E13)</f>
        <v>46.028430562116206</v>
      </c>
      <c r="H13" s="16">
        <f>IF(F13&gt;D3,D3,F13)</f>
        <v>30.458195559754373</v>
      </c>
      <c r="I13" s="16" t="str">
        <f t="shared" ref="I13:I18" si="3">IF(OR(G13&lt;&gt;E13,H13&lt;&gt;F13),"x","")</f>
        <v/>
      </c>
      <c r="K13" s="16">
        <f>IF(G13&gt;0,(H13^2-D13^2)/(2*G13),0)</f>
        <v>10.0666225791214</v>
      </c>
      <c r="L13" s="16">
        <f>IF((G3-K13*2)&gt;0,K13,G3/2)</f>
        <v>10.0666225791214</v>
      </c>
      <c r="M13" s="16">
        <f>IF((G3-K13*2)&gt;0,G3-2*K13,0)</f>
        <v>59.866754841757199</v>
      </c>
      <c r="N13" s="8">
        <f>IF(G13&gt;0,(SQRT(2*G13*L13+E3^2)-D13)/G13,0)</f>
        <v>0.64000000000000012</v>
      </c>
      <c r="O13" s="8">
        <f>IF(H13=0,0,M13/H13)</f>
        <v>1.9655384615384612</v>
      </c>
      <c r="P13" s="8">
        <f>O13+N13*2</f>
        <v>3.2455384615384615</v>
      </c>
      <c r="S13">
        <f t="shared" ref="S13:S18" si="4">P13</f>
        <v>3.2455384615384615</v>
      </c>
      <c r="T13">
        <f>N13</f>
        <v>0.64000000000000012</v>
      </c>
      <c r="U13">
        <f>O13</f>
        <v>1.9655384615384612</v>
      </c>
      <c r="V13" t="b">
        <f>(G3-(H13^2/(2*G13))*2)&gt;0</f>
        <v>1</v>
      </c>
    </row>
    <row r="14" spans="2:22" x14ac:dyDescent="0.25">
      <c r="C14" s="15" t="s">
        <v>1</v>
      </c>
      <c r="D14" s="16">
        <f>IF((G4-E4*(2*$F$10+$H$10))/($F$10*($F$10+$H$10))&lt;0,G4/(2*$F$10+$H$10),E4)</f>
        <v>1</v>
      </c>
      <c r="E14" s="16">
        <f>(G4-D14*(2*$F$10+$H$10))/($F$10*($F$10+$H$10))</f>
        <v>71.215162966461975</v>
      </c>
      <c r="F14" s="16">
        <f>E14*$F$10+D14</f>
        <v>46.577704298535664</v>
      </c>
      <c r="G14" s="3">
        <f>IF(E14&gt;F4,F4,E14)</f>
        <v>65</v>
      </c>
      <c r="H14" s="16">
        <f>IF(F14&gt;D4,D4,F14)</f>
        <v>46.577704298535664</v>
      </c>
      <c r="I14" s="16" t="str">
        <f t="shared" si="3"/>
        <v>x</v>
      </c>
      <c r="K14" s="16">
        <f>IF(G14&gt;0,(H14^2-D14^2)/(2*G14),0)</f>
        <v>16.68063490555252</v>
      </c>
      <c r="L14" s="16">
        <f>IF((G4-K14*2)&gt;0,K14,G4/2)</f>
        <v>16.68063490555252</v>
      </c>
      <c r="M14" s="16">
        <f>IF((G4-K14*2)&gt;0,G4-2*K14,0)</f>
        <v>88.638730188894954</v>
      </c>
      <c r="N14" s="8">
        <f>IF(G14&gt;0,(SQRT(2*G14*L14+E4^2)-D14)/G14,0)</f>
        <v>0.70119545074670253</v>
      </c>
      <c r="O14" s="8">
        <f>IF(H14=0,0,M14/H14)</f>
        <v>1.9030291750914317</v>
      </c>
      <c r="P14" s="8">
        <f t="shared" ref="P14:P18" si="5">O14+N14*2</f>
        <v>3.3054200765848369</v>
      </c>
      <c r="S14">
        <f t="shared" si="4"/>
        <v>3.3054200765848369</v>
      </c>
      <c r="T14">
        <f t="shared" ref="T14:T18" si="6">N14</f>
        <v>0.70119545074670253</v>
      </c>
      <c r="U14">
        <f>O14</f>
        <v>1.9030291750914317</v>
      </c>
      <c r="V14" t="b">
        <f>(G4-(H14^2/(2*G14))*2)&gt;0</f>
        <v>1</v>
      </c>
    </row>
    <row r="15" spans="2:22" x14ac:dyDescent="0.25">
      <c r="C15" s="15" t="s">
        <v>2</v>
      </c>
      <c r="D15" s="16">
        <f>IF((G5-E5*(2*$F$10+$H$10))/($F$10*($F$10+$H$10))&lt;0,G5/(2*$F$10+$H$10),E5)</f>
        <v>1</v>
      </c>
      <c r="E15" s="16">
        <f>(G5-D15*(2*$F$10+$H$10))/($F$10*($F$10+$H$10))</f>
        <v>83.808529168634848</v>
      </c>
      <c r="F15" s="16">
        <f>E15*$F$10+D15</f>
        <v>54.637458667926303</v>
      </c>
      <c r="G15" s="3">
        <f>IF(E15&gt;F5,F5,E15)</f>
        <v>83.808529168634848</v>
      </c>
      <c r="H15" s="16">
        <f>IF(F15&gt;D5,D5,F15)</f>
        <v>54.637458667926303</v>
      </c>
      <c r="I15" s="16" t="str">
        <f t="shared" si="3"/>
        <v/>
      </c>
      <c r="K15" s="16">
        <f>IF(G15&gt;0,(H15^2-D15^2)/(2*G15),0)</f>
        <v>17.803986773736419</v>
      </c>
      <c r="L15" s="16">
        <f>IF((G5-K15*2)&gt;0,K15,G5/2)</f>
        <v>17.803986773736419</v>
      </c>
      <c r="M15" s="16">
        <f>IF((G5-K15*2)&gt;0,G5-2*K15,0)</f>
        <v>107.39202645252716</v>
      </c>
      <c r="N15" s="8">
        <f>IF(G15&gt;0,(SQRT(2*G15*L15+E5^2)-D15)/G15,0)</f>
        <v>0.64</v>
      </c>
      <c r="O15" s="8">
        <f>IF(H15=0,0,M15/H15)</f>
        <v>1.9655384615384619</v>
      </c>
      <c r="P15" s="8">
        <f t="shared" si="5"/>
        <v>3.2455384615384619</v>
      </c>
      <c r="S15">
        <f t="shared" si="4"/>
        <v>3.2455384615384619</v>
      </c>
      <c r="T15">
        <f t="shared" si="6"/>
        <v>0.64</v>
      </c>
      <c r="U15">
        <f>O15</f>
        <v>1.9655384615384619</v>
      </c>
      <c r="V15" t="b">
        <f>(G5-(H15^2/(2*G15))*2)&gt;0</f>
        <v>1</v>
      </c>
    </row>
    <row r="16" spans="2:22" x14ac:dyDescent="0.25">
      <c r="C16" s="15" t="s">
        <v>3</v>
      </c>
      <c r="D16" s="16">
        <f>IF((G6-E6*(2*$F$10+$H$10))/($F$10*($F$10+$H$10))&lt;0,G6/(2*$F$10+$H$10),E6)</f>
        <v>1</v>
      </c>
      <c r="E16" s="16">
        <f>(G6-D16*(2*$F$10+$H$10))/($F$10*($F$10+$H$10))</f>
        <v>99.999999999999986</v>
      </c>
      <c r="F16" s="16">
        <f>E16*$F$10+D16</f>
        <v>65</v>
      </c>
      <c r="G16" s="3">
        <f>IF(E16&gt;F6,F6,E16)</f>
        <v>99.999999999999986</v>
      </c>
      <c r="H16" s="16">
        <f>IF(F16&gt;D6,D6,F16)</f>
        <v>65</v>
      </c>
      <c r="I16" s="16" t="str">
        <f t="shared" si="3"/>
        <v/>
      </c>
      <c r="K16" s="16">
        <f>IF(G16&gt;0,(H16^2-D16^2)/(2*G16),0)</f>
        <v>21.120000000000005</v>
      </c>
      <c r="L16" s="16">
        <f>IF((G6-K16*2)&gt;0,K16,G6/2)</f>
        <v>21.120000000000005</v>
      </c>
      <c r="M16" s="16">
        <f>IF((G6-K16*2)&gt;0,G6-2*K16,0)</f>
        <v>127.75999999999999</v>
      </c>
      <c r="N16" s="8">
        <f>IF(G16&gt;0,(SQRT(2*G16*L16+E6^2)-D16)/G16,0)</f>
        <v>0.64000000000000012</v>
      </c>
      <c r="O16" s="8">
        <f>IF(H16=0,0,M16/H16)</f>
        <v>1.9655384615384615</v>
      </c>
      <c r="P16" s="8">
        <f t="shared" si="5"/>
        <v>3.2455384615384615</v>
      </c>
      <c r="S16">
        <f t="shared" si="4"/>
        <v>3.2455384615384615</v>
      </c>
      <c r="T16">
        <f t="shared" si="6"/>
        <v>0.64000000000000012</v>
      </c>
      <c r="U16">
        <f>O16</f>
        <v>1.9655384615384615</v>
      </c>
      <c r="V16" t="b">
        <f>(G6-(H16^2/(2*G16))*2)&gt;0</f>
        <v>1</v>
      </c>
    </row>
    <row r="17" spans="3:22" x14ac:dyDescent="0.25">
      <c r="C17" s="15" t="s">
        <v>4</v>
      </c>
      <c r="D17" s="16">
        <f>IF((G7-E7*(2*$F$10+$H$10))/($F$10*($F$10+$H$10))&lt;0,G7/(2*$F$10+$H$10),E7)</f>
        <v>1</v>
      </c>
      <c r="E17" s="16">
        <f>(G7-D17*(2*$F$10+$H$10))/($F$10*($F$10+$H$10))</f>
        <v>61.620217288615969</v>
      </c>
      <c r="F17" s="16">
        <f>E17*$F$10+D17</f>
        <v>40.436939064714224</v>
      </c>
      <c r="G17" s="3">
        <f>IF(E17&gt;F7,F7,E17)</f>
        <v>61.620217288615969</v>
      </c>
      <c r="H17" s="16">
        <f>IF(F17&gt;D7,D7,F17)</f>
        <v>40.436939064714224</v>
      </c>
      <c r="I17" s="16" t="str">
        <f t="shared" si="3"/>
        <v/>
      </c>
      <c r="K17" s="16">
        <f>IF(G17&gt;0,(H17^2-D17^2)/(2*G17),0)</f>
        <v>13.259820500708553</v>
      </c>
      <c r="L17" s="16">
        <f>IF((G7-K17*2)&gt;0,K17,G7/2)</f>
        <v>13.259820500708553</v>
      </c>
      <c r="M17" s="16">
        <f>IF((G7-K17*2)&gt;0,G7-2*K17,0)</f>
        <v>79.480358998582886</v>
      </c>
      <c r="N17" s="8">
        <f>IF(G17&gt;0,(SQRT(2*G17*L17+E7^2)-D17)/G17,0)</f>
        <v>0.64</v>
      </c>
      <c r="O17" s="8">
        <f>IF(H17=0,0,M17/H17)</f>
        <v>1.965538461538461</v>
      </c>
      <c r="P17" s="8">
        <f t="shared" si="5"/>
        <v>3.245538461538461</v>
      </c>
      <c r="S17">
        <f t="shared" si="4"/>
        <v>3.245538461538461</v>
      </c>
      <c r="T17">
        <f t="shared" si="6"/>
        <v>0.64</v>
      </c>
      <c r="U17">
        <f>O17</f>
        <v>1.965538461538461</v>
      </c>
      <c r="V17" t="b">
        <f>(G7-(H17^2/(2*G17))*2)&gt;0</f>
        <v>1</v>
      </c>
    </row>
    <row r="18" spans="3:22" x14ac:dyDescent="0.25">
      <c r="C18" s="15" t="s">
        <v>9</v>
      </c>
      <c r="D18" s="16">
        <f>IF((G8-E8*(2*$F$10+$H$10))/($F$10*($F$10+$H$10))&lt;0,G8/(2*$F$10+$H$10),E8)</f>
        <v>1</v>
      </c>
      <c r="E18" s="16">
        <f>(G8-D18*(2*$F$10+$H$10))/($F$10*($F$10+$H$10))</f>
        <v>93.403474846480862</v>
      </c>
      <c r="F18" s="16">
        <f>E18*$F$10+D18</f>
        <v>60.778223901747751</v>
      </c>
      <c r="G18" s="3">
        <f>IF(E18&gt;F8,F8,E18)</f>
        <v>93.403474846480862</v>
      </c>
      <c r="H18" s="16">
        <f>IF(F18&gt;D8,D8,F18)</f>
        <v>60.778223901747751</v>
      </c>
      <c r="I18" s="16" t="str">
        <f t="shared" si="3"/>
        <v/>
      </c>
      <c r="K18" s="16">
        <f>IF(G18&gt;0,(H18^2-D18^2)/(2*G18),0)</f>
        <v>19.769031648559281</v>
      </c>
      <c r="L18" s="16">
        <f>IF((G8-K18*2)&gt;0,K18,G8/2)</f>
        <v>19.769031648559281</v>
      </c>
      <c r="M18" s="16">
        <f>IF((G8-K18*2)&gt;0,G8-2*K18,0)</f>
        <v>119.46193670288145</v>
      </c>
      <c r="N18" s="8">
        <f>IF(G18&gt;0,(SQRT(2*G18*L18+E8^2)-D18)/G18,0)</f>
        <v>0.64</v>
      </c>
      <c r="O18" s="8">
        <f>IF(H18=0,0,M18/H18)</f>
        <v>1.9655384615384619</v>
      </c>
      <c r="P18" s="8">
        <f t="shared" si="5"/>
        <v>3.2455384615384619</v>
      </c>
      <c r="S18">
        <f t="shared" si="4"/>
        <v>3.2455384615384619</v>
      </c>
      <c r="T18">
        <f t="shared" si="6"/>
        <v>0.64</v>
      </c>
      <c r="U18">
        <f>O18</f>
        <v>1.9655384615384619</v>
      </c>
      <c r="V18" t="b">
        <f>(G8-(H18^2/(2*G18))*2)&gt;0</f>
        <v>1</v>
      </c>
    </row>
    <row r="20" spans="3:22" ht="15.75" thickBot="1" x14ac:dyDescent="0.3"/>
    <row r="21" spans="3:22" ht="15.75" thickBot="1" x14ac:dyDescent="0.3">
      <c r="C21" s="28" t="s">
        <v>8</v>
      </c>
      <c r="D21" s="29">
        <f>MAX(P13:P18)</f>
        <v>3.3054200765848369</v>
      </c>
      <c r="E21" s="25" t="s">
        <v>23</v>
      </c>
      <c r="F21" s="29">
        <f>VLOOKUP(D21,S13:U18,2,FALSE)</f>
        <v>0.70119545074670253</v>
      </c>
      <c r="G21" s="25" t="s">
        <v>21</v>
      </c>
      <c r="H21" s="29">
        <f>VLOOKUP(D21,S13:U18,3,FALSE)</f>
        <v>1.9030291750914317</v>
      </c>
      <c r="I21" s="25" t="s">
        <v>20</v>
      </c>
      <c r="J21" s="27" t="b">
        <f>VLOOKUP(D21,S13:V18,4,FALSE)</f>
        <v>1</v>
      </c>
    </row>
    <row r="22" spans="3:22" ht="15.75" thickBot="1" x14ac:dyDescent="0.3"/>
    <row r="23" spans="3:22" x14ac:dyDescent="0.25">
      <c r="C23" s="31"/>
      <c r="D23" s="32" t="s">
        <v>24</v>
      </c>
      <c r="E23" s="41" t="s">
        <v>12</v>
      </c>
      <c r="F23" s="33" t="s">
        <v>10</v>
      </c>
      <c r="G23" s="30" t="s">
        <v>18</v>
      </c>
      <c r="H23" s="14" t="s">
        <v>14</v>
      </c>
      <c r="I23" s="14" t="s">
        <v>22</v>
      </c>
    </row>
    <row r="24" spans="3:22" x14ac:dyDescent="0.25">
      <c r="C24" s="2" t="s">
        <v>0</v>
      </c>
      <c r="D24" s="34">
        <f>IF((G3-E3*(2*$F$21+$H$21))/($F$21*($F$21+$H$21))&lt;0,G3/(2*$F$21+$H$21),D13)</f>
        <v>1</v>
      </c>
      <c r="E24" s="42">
        <f>(G3-D24*(2*$F$21+$H$21))/($F$21*($F$21+$H$21))</f>
        <v>41.999792225041219</v>
      </c>
      <c r="F24" s="35">
        <f>E24*$F$21+D24</f>
        <v>30.450063240505632</v>
      </c>
      <c r="G24" s="3">
        <f>IF(E24&gt;F3,F3,E24)</f>
        <v>41.999792225041219</v>
      </c>
      <c r="H24" s="16">
        <f>IF(F24&gt;D3,D3,F24)</f>
        <v>30.450063240505632</v>
      </c>
      <c r="I24" s="16" t="str">
        <f t="shared" ref="I24:I29" si="7">IF(OR(G24&lt;&gt;E24,H24&lt;&gt;F24),"x","")</f>
        <v/>
      </c>
    </row>
    <row r="25" spans="3:22" x14ac:dyDescent="0.25">
      <c r="C25" s="2" t="s">
        <v>1</v>
      </c>
      <c r="D25" s="34">
        <f>IF((G4-E4*(2*$F$21+$H$21))/($F$21*($F$21+$H$21))&lt;0,G4/(2*$F$21+$H$21),D14)</f>
        <v>1</v>
      </c>
      <c r="E25" s="42">
        <f>(G4-D25*(2*$F$21+$H$21))/($F$21*($F$21+$H$21))</f>
        <v>65</v>
      </c>
      <c r="F25" s="35">
        <f>E25*$F$21+D25</f>
        <v>46.577704298535664</v>
      </c>
      <c r="G25" s="3">
        <f>IF(E25&gt;F4,F4,E25)</f>
        <v>65</v>
      </c>
      <c r="H25" s="16">
        <f>IF(F25&gt;D4,D4,F25)</f>
        <v>46.577704298535664</v>
      </c>
      <c r="I25" s="16" t="str">
        <f t="shared" si="7"/>
        <v/>
      </c>
    </row>
    <row r="26" spans="3:22" x14ac:dyDescent="0.25">
      <c r="C26" s="2" t="s">
        <v>2</v>
      </c>
      <c r="D26" s="34">
        <f>IF((G5-E5*(2*$F$21+$H$21))/($F$21*($F$21+$H$21))&lt;0,G5/(2*$F$21+$H$21),D15)</f>
        <v>1</v>
      </c>
      <c r="E26" s="42">
        <f>(G5-D26*(2*$F$21+$H$21))/($F$21*($F$21+$H$21))</f>
        <v>76.500103887479398</v>
      </c>
      <c r="F26" s="35">
        <f>E26*$F$21+D26</f>
        <v>54.64152482755069</v>
      </c>
      <c r="G26" s="3">
        <f>IF(E26&gt;F5,F5,E26)</f>
        <v>76.500103887479398</v>
      </c>
      <c r="H26" s="16">
        <f>IF(F26&gt;D5,D5,F26)</f>
        <v>54.64152482755069</v>
      </c>
      <c r="I26" s="16" t="str">
        <f t="shared" si="7"/>
        <v/>
      </c>
    </row>
    <row r="27" spans="3:22" x14ac:dyDescent="0.25">
      <c r="C27" s="2" t="s">
        <v>3</v>
      </c>
      <c r="D27" s="34">
        <f>IF((G6-E6*(2*$F$21+$H$21))/($F$21*($F$21+$H$21))&lt;0,G6/(2*$F$21+$H$21),D16)</f>
        <v>1</v>
      </c>
      <c r="E27" s="42">
        <f>(G6-D27*(2*$F$21+$H$21))/($F$21*($F$21+$H$21))</f>
        <v>91.285951742810056</v>
      </c>
      <c r="F27" s="35">
        <f>E27*$F$21+D27</f>
        <v>65.009294079141426</v>
      </c>
      <c r="G27" s="3">
        <f>IF(E27&gt;F6,F6,E27)</f>
        <v>91.285951742810056</v>
      </c>
      <c r="H27" s="16">
        <f>IF(F27&gt;D6,D6,F27)</f>
        <v>65</v>
      </c>
      <c r="I27" s="16" t="str">
        <f t="shared" si="7"/>
        <v>x</v>
      </c>
    </row>
    <row r="28" spans="3:22" x14ac:dyDescent="0.25">
      <c r="C28" s="2" t="s">
        <v>4</v>
      </c>
      <c r="D28" s="34">
        <f>IF((G7-E7*(2*$F$21+$H$21))/($F$21*($F$21+$H$21))&lt;0,G7/(2*$F$21+$H$21),D17)</f>
        <v>1</v>
      </c>
      <c r="E28" s="42">
        <f>(G7-D28*(2*$F$21+$H$21))/($F$21*($F$21+$H$21))</f>
        <v>56.238016085729988</v>
      </c>
      <c r="F28" s="35">
        <f>E28*$F$21+D28</f>
        <v>40.433841038333746</v>
      </c>
      <c r="G28" s="3">
        <f>IF(E28&gt;F7,F7,E28)</f>
        <v>56.238016085729988</v>
      </c>
      <c r="H28" s="16">
        <f>IF(F28&gt;D7,D7,F28)</f>
        <v>40.433841038333746</v>
      </c>
      <c r="I28" s="16" t="str">
        <f t="shared" si="7"/>
        <v/>
      </c>
    </row>
    <row r="29" spans="3:22" ht="15.75" thickBot="1" x14ac:dyDescent="0.3">
      <c r="C29" s="2" t="s">
        <v>9</v>
      </c>
      <c r="D29" s="39">
        <f>IF((G8-E8*(2*$F$21+$H$21))/($F$21*($F$21+$H$21))&lt;0,G8/(2*$F$21+$H$21),D18)</f>
        <v>1</v>
      </c>
      <c r="E29" s="43">
        <f>(G8-D29*(2*$F$21+$H$21))/($F$21*($F$21+$H$21))</f>
        <v>85.262087801749416</v>
      </c>
      <c r="F29" s="40">
        <f>E29*$F$21+D29</f>
        <v>60.785388087752608</v>
      </c>
      <c r="G29" s="3">
        <f>IF(E29&gt;F8,F8,E29)</f>
        <v>85.262087801749416</v>
      </c>
      <c r="H29" s="16">
        <f>IF(F29&gt;D8,D8,F29)</f>
        <v>60.785388087752608</v>
      </c>
      <c r="I29" s="16" t="str">
        <f t="shared" si="7"/>
        <v/>
      </c>
    </row>
  </sheetData>
  <mergeCells count="1">
    <mergeCell ref="B11:D11"/>
  </mergeCells>
  <conditionalFormatting sqref="I13:I18 I24:I29"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workbookViewId="0">
      <selection activeCell="E3" sqref="E3"/>
    </sheetView>
  </sheetViews>
  <sheetFormatPr baseColWidth="10" defaultRowHeight="15" x14ac:dyDescent="0.25"/>
  <sheetData>
    <row r="1" spans="1:7" x14ac:dyDescent="0.25">
      <c r="A1" s="45" t="s">
        <v>0</v>
      </c>
      <c r="B1" s="45"/>
      <c r="C1" s="4" t="s">
        <v>1</v>
      </c>
      <c r="D1" s="4" t="s">
        <v>2</v>
      </c>
      <c r="E1" s="4" t="s">
        <v>3</v>
      </c>
      <c r="F1" s="4" t="s">
        <v>4</v>
      </c>
      <c r="G1" s="4" t="s">
        <v>9</v>
      </c>
    </row>
    <row r="2" spans="1:7" x14ac:dyDescent="0.25">
      <c r="A2" t="s">
        <v>13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</row>
    <row r="3" spans="1:7" x14ac:dyDescent="0.25">
      <c r="A3">
        <v>0</v>
      </c>
      <c r="B3">
        <f>IF(A3&gt;=Tabelle1!$D$21,0,IF($A3&gt;=(Tabelle1!$D$21-Tabelle1!$F$21),Tabelle1!$E$24*(Tabelle1!$D$21-$A3)+Tabelle1!$D$24,IF($A3&lt;Tabelle1!$F$21,Tabelle1!$E$24*$A3+Tabelle1!$D$24,Tabelle1!$F$24)))</f>
        <v>1</v>
      </c>
      <c r="C3">
        <f>IF(A3&gt;=Tabelle1!$D$21,0,IF($A3&gt;=(Tabelle1!$D$21-Tabelle1!$F$21),Tabelle1!$E$25*(Tabelle1!$D$21-$A3)+Tabelle1!$D$25,IF($A3&lt;Tabelle1!$F$21,Tabelle1!$E$25*$A3+Tabelle1!$D$25,Tabelle1!$F$25)))</f>
        <v>1</v>
      </c>
      <c r="D3">
        <f>IF(A3&gt;=Tabelle1!$D$21,0,IF($A3&gt;=(Tabelle1!$D$21-Tabelle1!$F$21),Tabelle1!$E$26*(Tabelle1!$D$21-$A3)+Tabelle1!$D$26,IF($A3&lt;Tabelle1!$F$21,Tabelle1!$E$26*$A3+Tabelle1!$D$26,Tabelle1!$F$26)))</f>
        <v>1</v>
      </c>
      <c r="E3">
        <f>IF(A3&gt;=Tabelle1!$D$21,0,IF($A3&gt;=(Tabelle1!$D$21-Tabelle1!$F$21),Tabelle1!$E$27*(Tabelle1!$D$21-$A3)+Tabelle1!$D$27,IF($A3&lt;Tabelle1!$F$21,Tabelle1!$E$27*$A3+Tabelle1!$D$27,Tabelle1!$F$27)))</f>
        <v>1</v>
      </c>
      <c r="F3">
        <f>IF(A3&gt;=Tabelle1!$D$21,0,IF($A3&gt;=(Tabelle1!$D$21-Tabelle1!$F$21),Tabelle1!$E$28*(Tabelle1!$D$21-$A3)+Tabelle1!$D$28,IF($A3&lt;Tabelle1!$F$21,Tabelle1!$E$28*$A3+Tabelle1!$D$28,Tabelle1!$F$28)))</f>
        <v>1</v>
      </c>
      <c r="G3">
        <f>IF(A3&gt;=Tabelle1!$D$21,0,IF($A3&gt;=(Tabelle1!$D$21-Tabelle1!$F$21),Tabelle1!$E$29*(Tabelle1!$D$21-$A3)+Tabelle1!$D$29,IF($A3&lt;Tabelle1!$F$21,Tabelle1!$E$29*$A3+Tabelle1!$D$29,Tabelle1!$F$29)))</f>
        <v>1</v>
      </c>
    </row>
    <row r="4" spans="1:7" x14ac:dyDescent="0.25">
      <c r="A4">
        <v>0.1</v>
      </c>
      <c r="B4">
        <f>IF(A4&gt;=Tabelle1!$D$21,0,IF($A4&gt;=(Tabelle1!$D$21-Tabelle1!$F$21),Tabelle1!$E$24*(Tabelle1!$D$21-$A4)+Tabelle1!$D$24,IF($A4&lt;Tabelle1!$F$21,Tabelle1!$E$24*$A4+Tabelle1!$D$24,Tabelle1!$F$24)))</f>
        <v>5.1999792225041217</v>
      </c>
      <c r="C4">
        <f>IF(A4&gt;=Tabelle1!$D$21,0,IF($A4&gt;=(Tabelle1!$D$21-Tabelle1!$F$21),Tabelle1!$E$25*(Tabelle1!$D$21-$A4)+Tabelle1!$D$25,IF($A4&lt;Tabelle1!$F$21,Tabelle1!$E$25*$A4+Tabelle1!$D$25,Tabelle1!$F$25)))</f>
        <v>7.5</v>
      </c>
      <c r="D4">
        <f>IF(A4&gt;=Tabelle1!$D$21,0,IF($A4&gt;=(Tabelle1!$D$21-Tabelle1!$F$21),Tabelle1!$E$26*(Tabelle1!$D$21-$A4)+Tabelle1!$D$26,IF($A4&lt;Tabelle1!$F$21,Tabelle1!$E$26*$A4+Tabelle1!$D$26,Tabelle1!$F$26)))</f>
        <v>8.6500103887479405</v>
      </c>
      <c r="E4">
        <f>IF(A4&gt;=Tabelle1!$D$21,0,IF($A4&gt;=(Tabelle1!$D$21-Tabelle1!$F$21),Tabelle1!$E$27*(Tabelle1!$D$21-$A4)+Tabelle1!$D$27,IF($A4&lt;Tabelle1!$F$21,Tabelle1!$E$27*$A4+Tabelle1!$D$27,Tabelle1!$F$27)))</f>
        <v>10.128595174281006</v>
      </c>
      <c r="F4">
        <f>IF(A4&gt;=Tabelle1!$D$21,0,IF($A4&gt;=(Tabelle1!$D$21-Tabelle1!$F$21),Tabelle1!$E$28*(Tabelle1!$D$21-$A4)+Tabelle1!$D$28,IF($A4&lt;Tabelle1!$F$21,Tabelle1!$E$28*$A4+Tabelle1!$D$28,Tabelle1!$F$28)))</f>
        <v>6.6238016085729994</v>
      </c>
      <c r="G4">
        <f>IF(A4&gt;=Tabelle1!$D$21,0,IF($A4&gt;=(Tabelle1!$D$21-Tabelle1!$F$21),Tabelle1!$E$29*(Tabelle1!$D$21-$A4)+Tabelle1!$D$29,IF($A4&lt;Tabelle1!$F$21,Tabelle1!$E$29*$A4+Tabelle1!$D$29,Tabelle1!$F$29)))</f>
        <v>9.526208780174942</v>
      </c>
    </row>
    <row r="5" spans="1:7" x14ac:dyDescent="0.25">
      <c r="A5">
        <v>0.2</v>
      </c>
      <c r="B5">
        <f>IF(A5&gt;=Tabelle1!$D$21,0,IF($A5&gt;=(Tabelle1!$D$21-Tabelle1!$F$21),Tabelle1!$E$24*(Tabelle1!$D$21-$A5)+Tabelle1!$D$24,IF($A5&lt;Tabelle1!$F$21,Tabelle1!$E$24*$A5+Tabelle1!$D$24,Tabelle1!$F$24)))</f>
        <v>9.3999584450082434</v>
      </c>
      <c r="C5">
        <f>IF(A5&gt;=Tabelle1!$D$21,0,IF($A5&gt;=(Tabelle1!$D$21-Tabelle1!$F$21),Tabelle1!$E$25*(Tabelle1!$D$21-$A5)+Tabelle1!$D$25,IF($A5&lt;Tabelle1!$F$21,Tabelle1!$E$25*$A5+Tabelle1!$D$25,Tabelle1!$F$25)))</f>
        <v>14</v>
      </c>
      <c r="D5">
        <f>IF(A5&gt;=Tabelle1!$D$21,0,IF($A5&gt;=(Tabelle1!$D$21-Tabelle1!$F$21),Tabelle1!$E$26*(Tabelle1!$D$21-$A5)+Tabelle1!$D$26,IF($A5&lt;Tabelle1!$F$21,Tabelle1!$E$26*$A5+Tabelle1!$D$26,Tabelle1!$F$26)))</f>
        <v>16.300020777495881</v>
      </c>
      <c r="E5">
        <f>IF(A5&gt;=Tabelle1!$D$21,0,IF($A5&gt;=(Tabelle1!$D$21-Tabelle1!$F$21),Tabelle1!$E$27*(Tabelle1!$D$21-$A5)+Tabelle1!$D$27,IF($A5&lt;Tabelle1!$F$21,Tabelle1!$E$27*$A5+Tabelle1!$D$27,Tabelle1!$F$27)))</f>
        <v>19.257190348562013</v>
      </c>
      <c r="F5">
        <f>IF(A5&gt;=Tabelle1!$D$21,0,IF($A5&gt;=(Tabelle1!$D$21-Tabelle1!$F$21),Tabelle1!$E$28*(Tabelle1!$D$21-$A5)+Tabelle1!$D$28,IF($A5&lt;Tabelle1!$F$21,Tabelle1!$E$28*$A5+Tabelle1!$D$28,Tabelle1!$F$28)))</f>
        <v>12.247603217145999</v>
      </c>
      <c r="G5">
        <f>IF(A5&gt;=Tabelle1!$D$21,0,IF($A5&gt;=(Tabelle1!$D$21-Tabelle1!$F$21),Tabelle1!$E$29*(Tabelle1!$D$21-$A5)+Tabelle1!$D$29,IF($A5&lt;Tabelle1!$F$21,Tabelle1!$E$29*$A5+Tabelle1!$D$29,Tabelle1!$F$29)))</f>
        <v>18.052417560349884</v>
      </c>
    </row>
    <row r="6" spans="1:7" x14ac:dyDescent="0.25">
      <c r="A6">
        <v>0.3</v>
      </c>
      <c r="B6">
        <f>IF(A6&gt;=Tabelle1!$D$21,0,IF($A6&gt;=(Tabelle1!$D$21-Tabelle1!$F$21),Tabelle1!$E$24*(Tabelle1!$D$21-$A6)+Tabelle1!$D$24,IF($A6&lt;Tabelle1!$F$21,Tabelle1!$E$24*$A6+Tabelle1!$D$24,Tabelle1!$F$24)))</f>
        <v>13.599937667512366</v>
      </c>
      <c r="C6">
        <f>IF(A6&gt;=Tabelle1!$D$21,0,IF($A6&gt;=(Tabelle1!$D$21-Tabelle1!$F$21),Tabelle1!$E$25*(Tabelle1!$D$21-$A6)+Tabelle1!$D$25,IF($A6&lt;Tabelle1!$F$21,Tabelle1!$E$25*$A6+Tabelle1!$D$25,Tabelle1!$F$25)))</f>
        <v>20.5</v>
      </c>
      <c r="D6">
        <f>IF(A6&gt;=Tabelle1!$D$21,0,IF($A6&gt;=(Tabelle1!$D$21-Tabelle1!$F$21),Tabelle1!$E$26*(Tabelle1!$D$21-$A6)+Tabelle1!$D$26,IF($A6&lt;Tabelle1!$F$21,Tabelle1!$E$26*$A6+Tabelle1!$D$26,Tabelle1!$F$26)))</f>
        <v>23.950031166243818</v>
      </c>
      <c r="E6">
        <f>IF(A6&gt;=Tabelle1!$D$21,0,IF($A6&gt;=(Tabelle1!$D$21-Tabelle1!$F$21),Tabelle1!$E$27*(Tabelle1!$D$21-$A6)+Tabelle1!$D$27,IF($A6&lt;Tabelle1!$F$21,Tabelle1!$E$27*$A6+Tabelle1!$D$27,Tabelle1!$F$27)))</f>
        <v>28.385785522843015</v>
      </c>
      <c r="F6">
        <f>IF(A6&gt;=Tabelle1!$D$21,0,IF($A6&gt;=(Tabelle1!$D$21-Tabelle1!$F$21),Tabelle1!$E$28*(Tabelle1!$D$21-$A6)+Tabelle1!$D$28,IF($A6&lt;Tabelle1!$F$21,Tabelle1!$E$28*$A6+Tabelle1!$D$28,Tabelle1!$F$28)))</f>
        <v>17.871404825718997</v>
      </c>
      <c r="G6">
        <f>IF(A6&gt;=Tabelle1!$D$21,0,IF($A6&gt;=(Tabelle1!$D$21-Tabelle1!$F$21),Tabelle1!$E$29*(Tabelle1!$D$21-$A6)+Tabelle1!$D$29,IF($A6&lt;Tabelle1!$F$21,Tabelle1!$E$29*$A6+Tabelle1!$D$29,Tabelle1!$F$29)))</f>
        <v>26.578626340524824</v>
      </c>
    </row>
    <row r="7" spans="1:7" x14ac:dyDescent="0.25">
      <c r="A7">
        <v>0.4</v>
      </c>
      <c r="B7">
        <f>IF(A7&gt;=Tabelle1!$D$21,0,IF($A7&gt;=(Tabelle1!$D$21-Tabelle1!$F$21),Tabelle1!$E$24*(Tabelle1!$D$21-$A7)+Tabelle1!$D$24,IF($A7&lt;Tabelle1!$F$21,Tabelle1!$E$24*$A7+Tabelle1!$D$24,Tabelle1!$F$24)))</f>
        <v>17.799916890016487</v>
      </c>
      <c r="C7">
        <f>IF(A7&gt;=Tabelle1!$D$21,0,IF($A7&gt;=(Tabelle1!$D$21-Tabelle1!$F$21),Tabelle1!$E$25*(Tabelle1!$D$21-$A7)+Tabelle1!$D$25,IF($A7&lt;Tabelle1!$F$21,Tabelle1!$E$25*$A7+Tabelle1!$D$25,Tabelle1!$F$25)))</f>
        <v>27</v>
      </c>
      <c r="D7">
        <f>IF(A7&gt;=Tabelle1!$D$21,0,IF($A7&gt;=(Tabelle1!$D$21-Tabelle1!$F$21),Tabelle1!$E$26*(Tabelle1!$D$21-$A7)+Tabelle1!$D$26,IF($A7&lt;Tabelle1!$F$21,Tabelle1!$E$26*$A7+Tabelle1!$D$26,Tabelle1!$F$26)))</f>
        <v>31.600041554991762</v>
      </c>
      <c r="E7">
        <f>IF(A7&gt;=Tabelle1!$D$21,0,IF($A7&gt;=(Tabelle1!$D$21-Tabelle1!$F$21),Tabelle1!$E$27*(Tabelle1!$D$21-$A7)+Tabelle1!$D$27,IF($A7&lt;Tabelle1!$F$21,Tabelle1!$E$27*$A7+Tabelle1!$D$27,Tabelle1!$F$27)))</f>
        <v>37.514380697124025</v>
      </c>
      <c r="F7">
        <f>IF(A7&gt;=Tabelle1!$D$21,0,IF($A7&gt;=(Tabelle1!$D$21-Tabelle1!$F$21),Tabelle1!$E$28*(Tabelle1!$D$21-$A7)+Tabelle1!$D$28,IF($A7&lt;Tabelle1!$F$21,Tabelle1!$E$28*$A7+Tabelle1!$D$28,Tabelle1!$F$28)))</f>
        <v>23.495206434291998</v>
      </c>
      <c r="G7">
        <f>IF(A7&gt;=Tabelle1!$D$21,0,IF($A7&gt;=(Tabelle1!$D$21-Tabelle1!$F$21),Tabelle1!$E$29*(Tabelle1!$D$21-$A7)+Tabelle1!$D$29,IF($A7&lt;Tabelle1!$F$21,Tabelle1!$E$29*$A7+Tabelle1!$D$29,Tabelle1!$F$29)))</f>
        <v>35.104835120699768</v>
      </c>
    </row>
    <row r="8" spans="1:7" x14ac:dyDescent="0.25">
      <c r="A8">
        <v>0.5</v>
      </c>
      <c r="B8">
        <f>IF(A8&gt;=Tabelle1!$D$21,0,IF($A8&gt;=(Tabelle1!$D$21-Tabelle1!$F$21),Tabelle1!$E$24*(Tabelle1!$D$21-$A8)+Tabelle1!$D$24,IF($A8&lt;Tabelle1!$F$21,Tabelle1!$E$24*$A8+Tabelle1!$D$24,Tabelle1!$F$24)))</f>
        <v>21.999896112520609</v>
      </c>
      <c r="C8">
        <f>IF(A8&gt;=Tabelle1!$D$21,0,IF($A8&gt;=(Tabelle1!$D$21-Tabelle1!$F$21),Tabelle1!$E$25*(Tabelle1!$D$21-$A8)+Tabelle1!$D$25,IF($A8&lt;Tabelle1!$F$21,Tabelle1!$E$25*$A8+Tabelle1!$D$25,Tabelle1!$F$25)))</f>
        <v>33.5</v>
      </c>
      <c r="D8">
        <f>IF(A8&gt;=Tabelle1!$D$21,0,IF($A8&gt;=(Tabelle1!$D$21-Tabelle1!$F$21),Tabelle1!$E$26*(Tabelle1!$D$21-$A8)+Tabelle1!$D$26,IF($A8&lt;Tabelle1!$F$21,Tabelle1!$E$26*$A8+Tabelle1!$D$26,Tabelle1!$F$26)))</f>
        <v>39.250051943739699</v>
      </c>
      <c r="E8">
        <f>IF(A8&gt;=Tabelle1!$D$21,0,IF($A8&gt;=(Tabelle1!$D$21-Tabelle1!$F$21),Tabelle1!$E$27*(Tabelle1!$D$21-$A8)+Tabelle1!$D$27,IF($A8&lt;Tabelle1!$F$21,Tabelle1!$E$27*$A8+Tabelle1!$D$27,Tabelle1!$F$27)))</f>
        <v>46.642975871405028</v>
      </c>
      <c r="F8">
        <f>IF(A8&gt;=Tabelle1!$D$21,0,IF($A8&gt;=(Tabelle1!$D$21-Tabelle1!$F$21),Tabelle1!$E$28*(Tabelle1!$D$21-$A8)+Tabelle1!$D$28,IF($A8&lt;Tabelle1!$F$21,Tabelle1!$E$28*$A8+Tabelle1!$D$28,Tabelle1!$F$28)))</f>
        <v>29.119008042864994</v>
      </c>
      <c r="G8">
        <f>IF(A8&gt;=Tabelle1!$D$21,0,IF($A8&gt;=(Tabelle1!$D$21-Tabelle1!$F$21),Tabelle1!$E$29*(Tabelle1!$D$21-$A8)+Tabelle1!$D$29,IF($A8&lt;Tabelle1!$F$21,Tabelle1!$E$29*$A8+Tabelle1!$D$29,Tabelle1!$F$29)))</f>
        <v>43.631043900874708</v>
      </c>
    </row>
    <row r="9" spans="1:7" x14ac:dyDescent="0.25">
      <c r="A9">
        <v>0.6</v>
      </c>
      <c r="B9">
        <f>IF(A9&gt;=Tabelle1!$D$21,0,IF($A9&gt;=(Tabelle1!$D$21-Tabelle1!$F$21),Tabelle1!$E$24*(Tabelle1!$D$21-$A9)+Tabelle1!$D$24,IF($A9&lt;Tabelle1!$F$21,Tabelle1!$E$24*$A9+Tabelle1!$D$24,Tabelle1!$F$24)))</f>
        <v>26.199875335024732</v>
      </c>
      <c r="C9">
        <f>IF(A9&gt;=Tabelle1!$D$21,0,IF($A9&gt;=(Tabelle1!$D$21-Tabelle1!$F$21),Tabelle1!$E$25*(Tabelle1!$D$21-$A9)+Tabelle1!$D$25,IF($A9&lt;Tabelle1!$F$21,Tabelle1!$E$25*$A9+Tabelle1!$D$25,Tabelle1!$F$25)))</f>
        <v>40</v>
      </c>
      <c r="D9">
        <f>IF(A9&gt;=Tabelle1!$D$21,0,IF($A9&gt;=(Tabelle1!$D$21-Tabelle1!$F$21),Tabelle1!$E$26*(Tabelle1!$D$21-$A9)+Tabelle1!$D$26,IF($A9&lt;Tabelle1!$F$21,Tabelle1!$E$26*$A9+Tabelle1!$D$26,Tabelle1!$F$26)))</f>
        <v>46.900062332487636</v>
      </c>
      <c r="E9">
        <f>IF(A9&gt;=Tabelle1!$D$21,0,IF($A9&gt;=(Tabelle1!$D$21-Tabelle1!$F$21),Tabelle1!$E$27*(Tabelle1!$D$21-$A9)+Tabelle1!$D$27,IF($A9&lt;Tabelle1!$F$21,Tabelle1!$E$27*$A9+Tabelle1!$D$27,Tabelle1!$F$27)))</f>
        <v>55.771571045686031</v>
      </c>
      <c r="F9">
        <f>IF(A9&gt;=Tabelle1!$D$21,0,IF($A9&gt;=(Tabelle1!$D$21-Tabelle1!$F$21),Tabelle1!$E$28*(Tabelle1!$D$21-$A9)+Tabelle1!$D$28,IF($A9&lt;Tabelle1!$F$21,Tabelle1!$E$28*$A9+Tabelle1!$D$28,Tabelle1!$F$28)))</f>
        <v>34.742809651437994</v>
      </c>
      <c r="G9">
        <f>IF(A9&gt;=Tabelle1!$D$21,0,IF($A9&gt;=(Tabelle1!$D$21-Tabelle1!$F$21),Tabelle1!$E$29*(Tabelle1!$D$21-$A9)+Tabelle1!$D$29,IF($A9&lt;Tabelle1!$F$21,Tabelle1!$E$29*$A9+Tabelle1!$D$29,Tabelle1!$F$29)))</f>
        <v>52.157252681049648</v>
      </c>
    </row>
    <row r="10" spans="1:7" x14ac:dyDescent="0.25">
      <c r="A10">
        <v>0.7</v>
      </c>
      <c r="B10">
        <f>IF(A10&gt;=Tabelle1!$D$21,0,IF($A10&gt;=(Tabelle1!$D$21-Tabelle1!$F$21),Tabelle1!$E$24*(Tabelle1!$D$21-$A10)+Tabelle1!$D$24,IF($A10&lt;Tabelle1!$F$21,Tabelle1!$E$24*$A10+Tabelle1!$D$24,Tabelle1!$F$24)))</f>
        <v>30.399854557528851</v>
      </c>
      <c r="C10">
        <f>IF(A10&gt;=Tabelle1!$D$21,0,IF($A10&gt;=(Tabelle1!$D$21-Tabelle1!$F$21),Tabelle1!$E$25*(Tabelle1!$D$21-$A10)+Tabelle1!$D$25,IF($A10&lt;Tabelle1!$F$21,Tabelle1!$E$25*$A10+Tabelle1!$D$25,Tabelle1!$F$25)))</f>
        <v>46.5</v>
      </c>
      <c r="D10">
        <f>IF(A10&gt;=Tabelle1!$D$21,0,IF($A10&gt;=(Tabelle1!$D$21-Tabelle1!$F$21),Tabelle1!$E$26*(Tabelle1!$D$21-$A10)+Tabelle1!$D$26,IF($A10&lt;Tabelle1!$F$21,Tabelle1!$E$26*$A10+Tabelle1!$D$26,Tabelle1!$F$26)))</f>
        <v>54.550072721235573</v>
      </c>
      <c r="E10">
        <f>IF(A10&gt;=Tabelle1!$D$21,0,IF($A10&gt;=(Tabelle1!$D$21-Tabelle1!$F$21),Tabelle1!$E$27*(Tabelle1!$D$21-$A10)+Tabelle1!$D$27,IF($A10&lt;Tabelle1!$F$21,Tabelle1!$E$27*$A10+Tabelle1!$D$27,Tabelle1!$F$27)))</f>
        <v>64.900166219967033</v>
      </c>
      <c r="F10">
        <f>IF(A10&gt;=Tabelle1!$D$21,0,IF($A10&gt;=(Tabelle1!$D$21-Tabelle1!$F$21),Tabelle1!$E$28*(Tabelle1!$D$21-$A10)+Tabelle1!$D$28,IF($A10&lt;Tabelle1!$F$21,Tabelle1!$E$28*$A10+Tabelle1!$D$28,Tabelle1!$F$28)))</f>
        <v>40.366611260010991</v>
      </c>
      <c r="G10">
        <f>IF(A10&gt;=Tabelle1!$D$21,0,IF($A10&gt;=(Tabelle1!$D$21-Tabelle1!$F$21),Tabelle1!$E$29*(Tabelle1!$D$21-$A10)+Tabelle1!$D$29,IF($A10&lt;Tabelle1!$F$21,Tabelle1!$E$29*$A10+Tabelle1!$D$29,Tabelle1!$F$29)))</f>
        <v>60.683461461224589</v>
      </c>
    </row>
    <row r="11" spans="1:7" x14ac:dyDescent="0.25">
      <c r="A11">
        <v>0.8</v>
      </c>
      <c r="B11">
        <f>IF(A11&gt;=Tabelle1!$D$21,0,IF($A11&gt;=(Tabelle1!$D$21-Tabelle1!$F$21),Tabelle1!$E$24*(Tabelle1!$D$21-$A11)+Tabelle1!$D$24,IF($A11&lt;Tabelle1!$F$21,Tabelle1!$E$24*$A11+Tabelle1!$D$24,Tabelle1!$F$24)))</f>
        <v>30.450063240505632</v>
      </c>
      <c r="C11">
        <f>IF(A11&gt;=Tabelle1!$D$21,0,IF($A11&gt;=(Tabelle1!$D$21-Tabelle1!$F$21),Tabelle1!$E$25*(Tabelle1!$D$21-$A11)+Tabelle1!$D$25,IF($A11&lt;Tabelle1!$F$21,Tabelle1!$E$25*$A11+Tabelle1!$D$25,Tabelle1!$F$25)))</f>
        <v>46.577704298535664</v>
      </c>
      <c r="D11">
        <f>IF(A11&gt;=Tabelle1!$D$21,0,IF($A11&gt;=(Tabelle1!$D$21-Tabelle1!$F$21),Tabelle1!$E$26*(Tabelle1!$D$21-$A11)+Tabelle1!$D$26,IF($A11&lt;Tabelle1!$F$21,Tabelle1!$E$26*$A11+Tabelle1!$D$26,Tabelle1!$F$26)))</f>
        <v>54.64152482755069</v>
      </c>
      <c r="E11">
        <f>IF(A11&gt;=Tabelle1!$D$21,0,IF($A11&gt;=(Tabelle1!$D$21-Tabelle1!$F$21),Tabelle1!$E$27*(Tabelle1!$D$21-$A11)+Tabelle1!$D$27,IF($A11&lt;Tabelle1!$F$21,Tabelle1!$E$27*$A11+Tabelle1!$D$27,Tabelle1!$F$27)))</f>
        <v>65.009294079141426</v>
      </c>
      <c r="F11">
        <f>IF(A11&gt;=Tabelle1!$D$21,0,IF($A11&gt;=(Tabelle1!$D$21-Tabelle1!$F$21),Tabelle1!$E$28*(Tabelle1!$D$21-$A11)+Tabelle1!$D$28,IF($A11&lt;Tabelle1!$F$21,Tabelle1!$E$28*$A11+Tabelle1!$D$28,Tabelle1!$F$28)))</f>
        <v>40.433841038333746</v>
      </c>
      <c r="G11">
        <f>IF(A11&gt;=Tabelle1!$D$21,0,IF($A11&gt;=(Tabelle1!$D$21-Tabelle1!$F$21),Tabelle1!$E$29*(Tabelle1!$D$21-$A11)+Tabelle1!$D$29,IF($A11&lt;Tabelle1!$F$21,Tabelle1!$E$29*$A11+Tabelle1!$D$29,Tabelle1!$F$29)))</f>
        <v>60.785388087752608</v>
      </c>
    </row>
    <row r="12" spans="1:7" x14ac:dyDescent="0.25">
      <c r="A12">
        <v>0.9</v>
      </c>
      <c r="B12">
        <f>IF(A12&gt;=Tabelle1!$D$21,0,IF($A12&gt;=(Tabelle1!$D$21-Tabelle1!$F$21),Tabelle1!$E$24*(Tabelle1!$D$21-$A12)+Tabelle1!$D$24,IF($A12&lt;Tabelle1!$F$21,Tabelle1!$E$24*$A12+Tabelle1!$D$24,Tabelle1!$F$24)))</f>
        <v>30.450063240505632</v>
      </c>
      <c r="C12">
        <f>IF(A12&gt;=Tabelle1!$D$21,0,IF($A12&gt;=(Tabelle1!$D$21-Tabelle1!$F$21),Tabelle1!$E$25*(Tabelle1!$D$21-$A12)+Tabelle1!$D$25,IF($A12&lt;Tabelle1!$F$21,Tabelle1!$E$25*$A12+Tabelle1!$D$25,Tabelle1!$F$25)))</f>
        <v>46.577704298535664</v>
      </c>
      <c r="D12">
        <f>IF(A12&gt;=Tabelle1!$D$21,0,IF($A12&gt;=(Tabelle1!$D$21-Tabelle1!$F$21),Tabelle1!$E$26*(Tabelle1!$D$21-$A12)+Tabelle1!$D$26,IF($A12&lt;Tabelle1!$F$21,Tabelle1!$E$26*$A12+Tabelle1!$D$26,Tabelle1!$F$26)))</f>
        <v>54.64152482755069</v>
      </c>
      <c r="E12">
        <f>IF(A12&gt;=Tabelle1!$D$21,0,IF($A12&gt;=(Tabelle1!$D$21-Tabelle1!$F$21),Tabelle1!$E$27*(Tabelle1!$D$21-$A12)+Tabelle1!$D$27,IF($A12&lt;Tabelle1!$F$21,Tabelle1!$E$27*$A12+Tabelle1!$D$27,Tabelle1!$F$27)))</f>
        <v>65.009294079141426</v>
      </c>
      <c r="F12">
        <f>IF(A12&gt;=Tabelle1!$D$21,0,IF($A12&gt;=(Tabelle1!$D$21-Tabelle1!$F$21),Tabelle1!$E$28*(Tabelle1!$D$21-$A12)+Tabelle1!$D$28,IF($A12&lt;Tabelle1!$F$21,Tabelle1!$E$28*$A12+Tabelle1!$D$28,Tabelle1!$F$28)))</f>
        <v>40.433841038333746</v>
      </c>
      <c r="G12">
        <f>IF(A12&gt;=Tabelle1!$D$21,0,IF($A12&gt;=(Tabelle1!$D$21-Tabelle1!$F$21),Tabelle1!$E$29*(Tabelle1!$D$21-$A12)+Tabelle1!$D$29,IF($A12&lt;Tabelle1!$F$21,Tabelle1!$E$29*$A12+Tabelle1!$D$29,Tabelle1!$F$29)))</f>
        <v>60.785388087752608</v>
      </c>
    </row>
    <row r="13" spans="1:7" x14ac:dyDescent="0.25">
      <c r="A13">
        <v>1</v>
      </c>
      <c r="B13">
        <f>IF(A13&gt;=Tabelle1!$D$21,0,IF($A13&gt;=(Tabelle1!$D$21-Tabelle1!$F$21),Tabelle1!$E$24*(Tabelle1!$D$21-$A13)+Tabelle1!$D$24,IF($A13&lt;Tabelle1!$F$21,Tabelle1!$E$24*$A13+Tabelle1!$D$24,Tabelle1!$F$24)))</f>
        <v>30.450063240505632</v>
      </c>
      <c r="C13">
        <f>IF(A13&gt;=Tabelle1!$D$21,0,IF($A13&gt;=(Tabelle1!$D$21-Tabelle1!$F$21),Tabelle1!$E$25*(Tabelle1!$D$21-$A13)+Tabelle1!$D$25,IF($A13&lt;Tabelle1!$F$21,Tabelle1!$E$25*$A13+Tabelle1!$D$25,Tabelle1!$F$25)))</f>
        <v>46.577704298535664</v>
      </c>
      <c r="D13">
        <f>IF(A13&gt;=Tabelle1!$D$21,0,IF($A13&gt;=(Tabelle1!$D$21-Tabelle1!$F$21),Tabelle1!$E$26*(Tabelle1!$D$21-$A13)+Tabelle1!$D$26,IF($A13&lt;Tabelle1!$F$21,Tabelle1!$E$26*$A13+Tabelle1!$D$26,Tabelle1!$F$26)))</f>
        <v>54.64152482755069</v>
      </c>
      <c r="E13">
        <f>IF(A13&gt;=Tabelle1!$D$21,0,IF($A13&gt;=(Tabelle1!$D$21-Tabelle1!$F$21),Tabelle1!$E$27*(Tabelle1!$D$21-$A13)+Tabelle1!$D$27,IF($A13&lt;Tabelle1!$F$21,Tabelle1!$E$27*$A13+Tabelle1!$D$27,Tabelle1!$F$27)))</f>
        <v>65.009294079141426</v>
      </c>
      <c r="F13">
        <f>IF(A13&gt;=Tabelle1!$D$21,0,IF($A13&gt;=(Tabelle1!$D$21-Tabelle1!$F$21),Tabelle1!$E$28*(Tabelle1!$D$21-$A13)+Tabelle1!$D$28,IF($A13&lt;Tabelle1!$F$21,Tabelle1!$E$28*$A13+Tabelle1!$D$28,Tabelle1!$F$28)))</f>
        <v>40.433841038333746</v>
      </c>
      <c r="G13">
        <f>IF(A13&gt;=Tabelle1!$D$21,0,IF($A13&gt;=(Tabelle1!$D$21-Tabelle1!$F$21),Tabelle1!$E$29*(Tabelle1!$D$21-$A13)+Tabelle1!$D$29,IF($A13&lt;Tabelle1!$F$21,Tabelle1!$E$29*$A13+Tabelle1!$D$29,Tabelle1!$F$29)))</f>
        <v>60.785388087752608</v>
      </c>
    </row>
    <row r="14" spans="1:7" x14ac:dyDescent="0.25">
      <c r="A14">
        <v>1.1000000000000001</v>
      </c>
      <c r="B14">
        <f>IF(A14&gt;=Tabelle1!$D$21,0,IF($A14&gt;=(Tabelle1!$D$21-Tabelle1!$F$21),Tabelle1!$E$24*(Tabelle1!$D$21-$A14)+Tabelle1!$D$24,IF($A14&lt;Tabelle1!$F$21,Tabelle1!$E$24*$A14+Tabelle1!$D$24,Tabelle1!$F$24)))</f>
        <v>30.450063240505632</v>
      </c>
      <c r="C14">
        <f>IF(A14&gt;=Tabelle1!$D$21,0,IF($A14&gt;=(Tabelle1!$D$21-Tabelle1!$F$21),Tabelle1!$E$25*(Tabelle1!$D$21-$A14)+Tabelle1!$D$25,IF($A14&lt;Tabelle1!$F$21,Tabelle1!$E$25*$A14+Tabelle1!$D$25,Tabelle1!$F$25)))</f>
        <v>46.577704298535664</v>
      </c>
      <c r="D14">
        <f>IF(A14&gt;=Tabelle1!$D$21,0,IF($A14&gt;=(Tabelle1!$D$21-Tabelle1!$F$21),Tabelle1!$E$26*(Tabelle1!$D$21-$A14)+Tabelle1!$D$26,IF($A14&lt;Tabelle1!$F$21,Tabelle1!$E$26*$A14+Tabelle1!$D$26,Tabelle1!$F$26)))</f>
        <v>54.64152482755069</v>
      </c>
      <c r="E14">
        <f>IF(A14&gt;=Tabelle1!$D$21,0,IF($A14&gt;=(Tabelle1!$D$21-Tabelle1!$F$21),Tabelle1!$E$27*(Tabelle1!$D$21-$A14)+Tabelle1!$D$27,IF($A14&lt;Tabelle1!$F$21,Tabelle1!$E$27*$A14+Tabelle1!$D$27,Tabelle1!$F$27)))</f>
        <v>65.009294079141426</v>
      </c>
      <c r="F14">
        <f>IF(A14&gt;=Tabelle1!$D$21,0,IF($A14&gt;=(Tabelle1!$D$21-Tabelle1!$F$21),Tabelle1!$E$28*(Tabelle1!$D$21-$A14)+Tabelle1!$D$28,IF($A14&lt;Tabelle1!$F$21,Tabelle1!$E$28*$A14+Tabelle1!$D$28,Tabelle1!$F$28)))</f>
        <v>40.433841038333746</v>
      </c>
      <c r="G14">
        <f>IF(A14&gt;=Tabelle1!$D$21,0,IF($A14&gt;=(Tabelle1!$D$21-Tabelle1!$F$21),Tabelle1!$E$29*(Tabelle1!$D$21-$A14)+Tabelle1!$D$29,IF($A14&lt;Tabelle1!$F$21,Tabelle1!$E$29*$A14+Tabelle1!$D$29,Tabelle1!$F$29)))</f>
        <v>60.785388087752608</v>
      </c>
    </row>
    <row r="15" spans="1:7" x14ac:dyDescent="0.25">
      <c r="A15">
        <v>1.2</v>
      </c>
      <c r="B15">
        <f>IF(A15&gt;=Tabelle1!$D$21,0,IF($A15&gt;=(Tabelle1!$D$21-Tabelle1!$F$21),Tabelle1!$E$24*(Tabelle1!$D$21-$A15)+Tabelle1!$D$24,IF($A15&lt;Tabelle1!$F$21,Tabelle1!$E$24*$A15+Tabelle1!$D$24,Tabelle1!$F$24)))</f>
        <v>30.450063240505632</v>
      </c>
      <c r="C15">
        <f>IF(A15&gt;=Tabelle1!$D$21,0,IF($A15&gt;=(Tabelle1!$D$21-Tabelle1!$F$21),Tabelle1!$E$25*(Tabelle1!$D$21-$A15)+Tabelle1!$D$25,IF($A15&lt;Tabelle1!$F$21,Tabelle1!$E$25*$A15+Tabelle1!$D$25,Tabelle1!$F$25)))</f>
        <v>46.577704298535664</v>
      </c>
      <c r="D15">
        <f>IF(A15&gt;=Tabelle1!$D$21,0,IF($A15&gt;=(Tabelle1!$D$21-Tabelle1!$F$21),Tabelle1!$E$26*(Tabelle1!$D$21-$A15)+Tabelle1!$D$26,IF($A15&lt;Tabelle1!$F$21,Tabelle1!$E$26*$A15+Tabelle1!$D$26,Tabelle1!$F$26)))</f>
        <v>54.64152482755069</v>
      </c>
      <c r="E15">
        <f>IF(A15&gt;=Tabelle1!$D$21,0,IF($A15&gt;=(Tabelle1!$D$21-Tabelle1!$F$21),Tabelle1!$E$27*(Tabelle1!$D$21-$A15)+Tabelle1!$D$27,IF($A15&lt;Tabelle1!$F$21,Tabelle1!$E$27*$A15+Tabelle1!$D$27,Tabelle1!$F$27)))</f>
        <v>65.009294079141426</v>
      </c>
      <c r="F15">
        <f>IF(A15&gt;=Tabelle1!$D$21,0,IF($A15&gt;=(Tabelle1!$D$21-Tabelle1!$F$21),Tabelle1!$E$28*(Tabelle1!$D$21-$A15)+Tabelle1!$D$28,IF($A15&lt;Tabelle1!$F$21,Tabelle1!$E$28*$A15+Tabelle1!$D$28,Tabelle1!$F$28)))</f>
        <v>40.433841038333746</v>
      </c>
      <c r="G15">
        <f>IF(A15&gt;=Tabelle1!$D$21,0,IF($A15&gt;=(Tabelle1!$D$21-Tabelle1!$F$21),Tabelle1!$E$29*(Tabelle1!$D$21-$A15)+Tabelle1!$D$29,IF($A15&lt;Tabelle1!$F$21,Tabelle1!$E$29*$A15+Tabelle1!$D$29,Tabelle1!$F$29)))</f>
        <v>60.785388087752608</v>
      </c>
    </row>
    <row r="16" spans="1:7" x14ac:dyDescent="0.25">
      <c r="A16">
        <v>1.3</v>
      </c>
      <c r="B16">
        <f>IF(A16&gt;=Tabelle1!$D$21,0,IF($A16&gt;=(Tabelle1!$D$21-Tabelle1!$F$21),Tabelle1!$E$24*(Tabelle1!$D$21-$A16)+Tabelle1!$D$24,IF($A16&lt;Tabelle1!$F$21,Tabelle1!$E$24*$A16+Tabelle1!$D$24,Tabelle1!$F$24)))</f>
        <v>30.450063240505632</v>
      </c>
      <c r="C16">
        <f>IF(A16&gt;=Tabelle1!$D$21,0,IF($A16&gt;=(Tabelle1!$D$21-Tabelle1!$F$21),Tabelle1!$E$25*(Tabelle1!$D$21-$A16)+Tabelle1!$D$25,IF($A16&lt;Tabelle1!$F$21,Tabelle1!$E$25*$A16+Tabelle1!$D$25,Tabelle1!$F$25)))</f>
        <v>46.577704298535664</v>
      </c>
      <c r="D16">
        <f>IF(A16&gt;=Tabelle1!$D$21,0,IF($A16&gt;=(Tabelle1!$D$21-Tabelle1!$F$21),Tabelle1!$E$26*(Tabelle1!$D$21-$A16)+Tabelle1!$D$26,IF($A16&lt;Tabelle1!$F$21,Tabelle1!$E$26*$A16+Tabelle1!$D$26,Tabelle1!$F$26)))</f>
        <v>54.64152482755069</v>
      </c>
      <c r="E16">
        <f>IF(A16&gt;=Tabelle1!$D$21,0,IF($A16&gt;=(Tabelle1!$D$21-Tabelle1!$F$21),Tabelle1!$E$27*(Tabelle1!$D$21-$A16)+Tabelle1!$D$27,IF($A16&lt;Tabelle1!$F$21,Tabelle1!$E$27*$A16+Tabelle1!$D$27,Tabelle1!$F$27)))</f>
        <v>65.009294079141426</v>
      </c>
      <c r="F16">
        <f>IF(A16&gt;=Tabelle1!$D$21,0,IF($A16&gt;=(Tabelle1!$D$21-Tabelle1!$F$21),Tabelle1!$E$28*(Tabelle1!$D$21-$A16)+Tabelle1!$D$28,IF($A16&lt;Tabelle1!$F$21,Tabelle1!$E$28*$A16+Tabelle1!$D$28,Tabelle1!$F$28)))</f>
        <v>40.433841038333746</v>
      </c>
      <c r="G16">
        <f>IF(A16&gt;=Tabelle1!$D$21,0,IF($A16&gt;=(Tabelle1!$D$21-Tabelle1!$F$21),Tabelle1!$E$29*(Tabelle1!$D$21-$A16)+Tabelle1!$D$29,IF($A16&lt;Tabelle1!$F$21,Tabelle1!$E$29*$A16+Tabelle1!$D$29,Tabelle1!$F$29)))</f>
        <v>60.785388087752608</v>
      </c>
    </row>
    <row r="17" spans="1:7" x14ac:dyDescent="0.25">
      <c r="A17">
        <v>1.4</v>
      </c>
      <c r="B17">
        <f>IF(A17&gt;=Tabelle1!$D$21,0,IF($A17&gt;=(Tabelle1!$D$21-Tabelle1!$F$21),Tabelle1!$E$24*(Tabelle1!$D$21-$A17)+Tabelle1!$D$24,IF($A17&lt;Tabelle1!$F$21,Tabelle1!$E$24*$A17+Tabelle1!$D$24,Tabelle1!$F$24)))</f>
        <v>30.450063240505632</v>
      </c>
      <c r="C17">
        <f>IF(A17&gt;=Tabelle1!$D$21,0,IF($A17&gt;=(Tabelle1!$D$21-Tabelle1!$F$21),Tabelle1!$E$25*(Tabelle1!$D$21-$A17)+Tabelle1!$D$25,IF($A17&lt;Tabelle1!$F$21,Tabelle1!$E$25*$A17+Tabelle1!$D$25,Tabelle1!$F$25)))</f>
        <v>46.577704298535664</v>
      </c>
      <c r="D17">
        <f>IF(A17&gt;=Tabelle1!$D$21,0,IF($A17&gt;=(Tabelle1!$D$21-Tabelle1!$F$21),Tabelle1!$E$26*(Tabelle1!$D$21-$A17)+Tabelle1!$D$26,IF($A17&lt;Tabelle1!$F$21,Tabelle1!$E$26*$A17+Tabelle1!$D$26,Tabelle1!$F$26)))</f>
        <v>54.64152482755069</v>
      </c>
      <c r="E17">
        <f>IF(A17&gt;=Tabelle1!$D$21,0,IF($A17&gt;=(Tabelle1!$D$21-Tabelle1!$F$21),Tabelle1!$E$27*(Tabelle1!$D$21-$A17)+Tabelle1!$D$27,IF($A17&lt;Tabelle1!$F$21,Tabelle1!$E$27*$A17+Tabelle1!$D$27,Tabelle1!$F$27)))</f>
        <v>65.009294079141426</v>
      </c>
      <c r="F17">
        <f>IF(A17&gt;=Tabelle1!$D$21,0,IF($A17&gt;=(Tabelle1!$D$21-Tabelle1!$F$21),Tabelle1!$E$28*(Tabelle1!$D$21-$A17)+Tabelle1!$D$28,IF($A17&lt;Tabelle1!$F$21,Tabelle1!$E$28*$A17+Tabelle1!$D$28,Tabelle1!$F$28)))</f>
        <v>40.433841038333746</v>
      </c>
      <c r="G17">
        <f>IF(A17&gt;=Tabelle1!$D$21,0,IF($A17&gt;=(Tabelle1!$D$21-Tabelle1!$F$21),Tabelle1!$E$29*(Tabelle1!$D$21-$A17)+Tabelle1!$D$29,IF($A17&lt;Tabelle1!$F$21,Tabelle1!$E$29*$A17+Tabelle1!$D$29,Tabelle1!$F$29)))</f>
        <v>60.785388087752608</v>
      </c>
    </row>
    <row r="18" spans="1:7" x14ac:dyDescent="0.25">
      <c r="A18">
        <v>1.5</v>
      </c>
      <c r="B18">
        <f>IF(A18&gt;=Tabelle1!$D$21,0,IF($A18&gt;=(Tabelle1!$D$21-Tabelle1!$F$21),Tabelle1!$E$24*(Tabelle1!$D$21-$A18)+Tabelle1!$D$24,IF($A18&lt;Tabelle1!$F$21,Tabelle1!$E$24*$A18+Tabelle1!$D$24,Tabelle1!$F$24)))</f>
        <v>30.450063240505632</v>
      </c>
      <c r="C18">
        <f>IF(A18&gt;=Tabelle1!$D$21,0,IF($A18&gt;=(Tabelle1!$D$21-Tabelle1!$F$21),Tabelle1!$E$25*(Tabelle1!$D$21-$A18)+Tabelle1!$D$25,IF($A18&lt;Tabelle1!$F$21,Tabelle1!$E$25*$A18+Tabelle1!$D$25,Tabelle1!$F$25)))</f>
        <v>46.577704298535664</v>
      </c>
      <c r="D18">
        <f>IF(A18&gt;=Tabelle1!$D$21,0,IF($A18&gt;=(Tabelle1!$D$21-Tabelle1!$F$21),Tabelle1!$E$26*(Tabelle1!$D$21-$A18)+Tabelle1!$D$26,IF($A18&lt;Tabelle1!$F$21,Tabelle1!$E$26*$A18+Tabelle1!$D$26,Tabelle1!$F$26)))</f>
        <v>54.64152482755069</v>
      </c>
      <c r="E18">
        <f>IF(A18&gt;=Tabelle1!$D$21,0,IF($A18&gt;=(Tabelle1!$D$21-Tabelle1!$F$21),Tabelle1!$E$27*(Tabelle1!$D$21-$A18)+Tabelle1!$D$27,IF($A18&lt;Tabelle1!$F$21,Tabelle1!$E$27*$A18+Tabelle1!$D$27,Tabelle1!$F$27)))</f>
        <v>65.009294079141426</v>
      </c>
      <c r="F18">
        <f>IF(A18&gt;=Tabelle1!$D$21,0,IF($A18&gt;=(Tabelle1!$D$21-Tabelle1!$F$21),Tabelle1!$E$28*(Tabelle1!$D$21-$A18)+Tabelle1!$D$28,IF($A18&lt;Tabelle1!$F$21,Tabelle1!$E$28*$A18+Tabelle1!$D$28,Tabelle1!$F$28)))</f>
        <v>40.433841038333746</v>
      </c>
      <c r="G18">
        <f>IF(A18&gt;=Tabelle1!$D$21,0,IF($A18&gt;=(Tabelle1!$D$21-Tabelle1!$F$21),Tabelle1!$E$29*(Tabelle1!$D$21-$A18)+Tabelle1!$D$29,IF($A18&lt;Tabelle1!$F$21,Tabelle1!$E$29*$A18+Tabelle1!$D$29,Tabelle1!$F$29)))</f>
        <v>60.785388087752608</v>
      </c>
    </row>
    <row r="19" spans="1:7" x14ac:dyDescent="0.25">
      <c r="A19">
        <v>1.6</v>
      </c>
      <c r="B19">
        <f>IF(A19&gt;=Tabelle1!$D$21,0,IF($A19&gt;=(Tabelle1!$D$21-Tabelle1!$F$21),Tabelle1!$E$24*(Tabelle1!$D$21-$A19)+Tabelle1!$D$24,IF($A19&lt;Tabelle1!$F$21,Tabelle1!$E$24*$A19+Tabelle1!$D$24,Tabelle1!$F$24)))</f>
        <v>30.450063240505632</v>
      </c>
      <c r="C19">
        <f>IF(A19&gt;=Tabelle1!$D$21,0,IF($A19&gt;=(Tabelle1!$D$21-Tabelle1!$F$21),Tabelle1!$E$25*(Tabelle1!$D$21-$A19)+Tabelle1!$D$25,IF($A19&lt;Tabelle1!$F$21,Tabelle1!$E$25*$A19+Tabelle1!$D$25,Tabelle1!$F$25)))</f>
        <v>46.577704298535664</v>
      </c>
      <c r="D19">
        <f>IF(A19&gt;=Tabelle1!$D$21,0,IF($A19&gt;=(Tabelle1!$D$21-Tabelle1!$F$21),Tabelle1!$E$26*(Tabelle1!$D$21-$A19)+Tabelle1!$D$26,IF($A19&lt;Tabelle1!$F$21,Tabelle1!$E$26*$A19+Tabelle1!$D$26,Tabelle1!$F$26)))</f>
        <v>54.64152482755069</v>
      </c>
      <c r="E19">
        <f>IF(A19&gt;=Tabelle1!$D$21,0,IF($A19&gt;=(Tabelle1!$D$21-Tabelle1!$F$21),Tabelle1!$E$27*(Tabelle1!$D$21-$A19)+Tabelle1!$D$27,IF($A19&lt;Tabelle1!$F$21,Tabelle1!$E$27*$A19+Tabelle1!$D$27,Tabelle1!$F$27)))</f>
        <v>65.009294079141426</v>
      </c>
      <c r="F19">
        <f>IF(A19&gt;=Tabelle1!$D$21,0,IF($A19&gt;=(Tabelle1!$D$21-Tabelle1!$F$21),Tabelle1!$E$28*(Tabelle1!$D$21-$A19)+Tabelle1!$D$28,IF($A19&lt;Tabelle1!$F$21,Tabelle1!$E$28*$A19+Tabelle1!$D$28,Tabelle1!$F$28)))</f>
        <v>40.433841038333746</v>
      </c>
      <c r="G19">
        <f>IF(A19&gt;=Tabelle1!$D$21,0,IF($A19&gt;=(Tabelle1!$D$21-Tabelle1!$F$21),Tabelle1!$E$29*(Tabelle1!$D$21-$A19)+Tabelle1!$D$29,IF($A19&lt;Tabelle1!$F$21,Tabelle1!$E$29*$A19+Tabelle1!$D$29,Tabelle1!$F$29)))</f>
        <v>60.785388087752608</v>
      </c>
    </row>
    <row r="20" spans="1:7" x14ac:dyDescent="0.25">
      <c r="A20">
        <v>1.7</v>
      </c>
      <c r="B20">
        <f>IF(A20&gt;=Tabelle1!$D$21,0,IF($A20&gt;=(Tabelle1!$D$21-Tabelle1!$F$21),Tabelle1!$E$24*(Tabelle1!$D$21-$A20)+Tabelle1!$D$24,IF($A20&lt;Tabelle1!$F$21,Tabelle1!$E$24*$A20+Tabelle1!$D$24,Tabelle1!$F$24)))</f>
        <v>30.450063240505632</v>
      </c>
      <c r="C20">
        <f>IF(A20&gt;=Tabelle1!$D$21,0,IF($A20&gt;=(Tabelle1!$D$21-Tabelle1!$F$21),Tabelle1!$E$25*(Tabelle1!$D$21-$A20)+Tabelle1!$D$25,IF($A20&lt;Tabelle1!$F$21,Tabelle1!$E$25*$A20+Tabelle1!$D$25,Tabelle1!$F$25)))</f>
        <v>46.577704298535664</v>
      </c>
      <c r="D20">
        <f>IF(A20&gt;=Tabelle1!$D$21,0,IF($A20&gt;=(Tabelle1!$D$21-Tabelle1!$F$21),Tabelle1!$E$26*(Tabelle1!$D$21-$A20)+Tabelle1!$D$26,IF($A20&lt;Tabelle1!$F$21,Tabelle1!$E$26*$A20+Tabelle1!$D$26,Tabelle1!$F$26)))</f>
        <v>54.64152482755069</v>
      </c>
      <c r="E20">
        <f>IF(A20&gt;=Tabelle1!$D$21,0,IF($A20&gt;=(Tabelle1!$D$21-Tabelle1!$F$21),Tabelle1!$E$27*(Tabelle1!$D$21-$A20)+Tabelle1!$D$27,IF($A20&lt;Tabelle1!$F$21,Tabelle1!$E$27*$A20+Tabelle1!$D$27,Tabelle1!$F$27)))</f>
        <v>65.009294079141426</v>
      </c>
      <c r="F20">
        <f>IF(A20&gt;=Tabelle1!$D$21,0,IF($A20&gt;=(Tabelle1!$D$21-Tabelle1!$F$21),Tabelle1!$E$28*(Tabelle1!$D$21-$A20)+Tabelle1!$D$28,IF($A20&lt;Tabelle1!$F$21,Tabelle1!$E$28*$A20+Tabelle1!$D$28,Tabelle1!$F$28)))</f>
        <v>40.433841038333746</v>
      </c>
      <c r="G20">
        <f>IF(A20&gt;=Tabelle1!$D$21,0,IF($A20&gt;=(Tabelle1!$D$21-Tabelle1!$F$21),Tabelle1!$E$29*(Tabelle1!$D$21-$A20)+Tabelle1!$D$29,IF($A20&lt;Tabelle1!$F$21,Tabelle1!$E$29*$A20+Tabelle1!$D$29,Tabelle1!$F$29)))</f>
        <v>60.785388087752608</v>
      </c>
    </row>
    <row r="21" spans="1:7" x14ac:dyDescent="0.25">
      <c r="A21">
        <v>1.8</v>
      </c>
      <c r="B21">
        <f>IF(A21&gt;=Tabelle1!$D$21,0,IF($A21&gt;=(Tabelle1!$D$21-Tabelle1!$F$21),Tabelle1!$E$24*(Tabelle1!$D$21-$A21)+Tabelle1!$D$24,IF($A21&lt;Tabelle1!$F$21,Tabelle1!$E$24*$A21+Tabelle1!$D$24,Tabelle1!$F$24)))</f>
        <v>30.450063240505632</v>
      </c>
      <c r="C21">
        <f>IF(A21&gt;=Tabelle1!$D$21,0,IF($A21&gt;=(Tabelle1!$D$21-Tabelle1!$F$21),Tabelle1!$E$25*(Tabelle1!$D$21-$A21)+Tabelle1!$D$25,IF($A21&lt;Tabelle1!$F$21,Tabelle1!$E$25*$A21+Tabelle1!$D$25,Tabelle1!$F$25)))</f>
        <v>46.577704298535664</v>
      </c>
      <c r="D21">
        <f>IF(A21&gt;=Tabelle1!$D$21,0,IF($A21&gt;=(Tabelle1!$D$21-Tabelle1!$F$21),Tabelle1!$E$26*(Tabelle1!$D$21-$A21)+Tabelle1!$D$26,IF($A21&lt;Tabelle1!$F$21,Tabelle1!$E$26*$A21+Tabelle1!$D$26,Tabelle1!$F$26)))</f>
        <v>54.64152482755069</v>
      </c>
      <c r="E21">
        <f>IF(A21&gt;=Tabelle1!$D$21,0,IF($A21&gt;=(Tabelle1!$D$21-Tabelle1!$F$21),Tabelle1!$E$27*(Tabelle1!$D$21-$A21)+Tabelle1!$D$27,IF($A21&lt;Tabelle1!$F$21,Tabelle1!$E$27*$A21+Tabelle1!$D$27,Tabelle1!$F$27)))</f>
        <v>65.009294079141426</v>
      </c>
      <c r="F21">
        <f>IF(A21&gt;=Tabelle1!$D$21,0,IF($A21&gt;=(Tabelle1!$D$21-Tabelle1!$F$21),Tabelle1!$E$28*(Tabelle1!$D$21-$A21)+Tabelle1!$D$28,IF($A21&lt;Tabelle1!$F$21,Tabelle1!$E$28*$A21+Tabelle1!$D$28,Tabelle1!$F$28)))</f>
        <v>40.433841038333746</v>
      </c>
      <c r="G21">
        <f>IF(A21&gt;=Tabelle1!$D$21,0,IF($A21&gt;=(Tabelle1!$D$21-Tabelle1!$F$21),Tabelle1!$E$29*(Tabelle1!$D$21-$A21)+Tabelle1!$D$29,IF($A21&lt;Tabelle1!$F$21,Tabelle1!$E$29*$A21+Tabelle1!$D$29,Tabelle1!$F$29)))</f>
        <v>60.785388087752608</v>
      </c>
    </row>
    <row r="22" spans="1:7" x14ac:dyDescent="0.25">
      <c r="A22">
        <v>1.9</v>
      </c>
      <c r="B22">
        <f>IF(A22&gt;=Tabelle1!$D$21,0,IF($A22&gt;=(Tabelle1!$D$21-Tabelle1!$F$21),Tabelle1!$E$24*(Tabelle1!$D$21-$A22)+Tabelle1!$D$24,IF($A22&lt;Tabelle1!$F$21,Tabelle1!$E$24*$A22+Tabelle1!$D$24,Tabelle1!$F$24)))</f>
        <v>30.450063240505632</v>
      </c>
      <c r="C22">
        <f>IF(A22&gt;=Tabelle1!$D$21,0,IF($A22&gt;=(Tabelle1!$D$21-Tabelle1!$F$21),Tabelle1!$E$25*(Tabelle1!$D$21-$A22)+Tabelle1!$D$25,IF($A22&lt;Tabelle1!$F$21,Tabelle1!$E$25*$A22+Tabelle1!$D$25,Tabelle1!$F$25)))</f>
        <v>46.577704298535664</v>
      </c>
      <c r="D22">
        <f>IF(A22&gt;=Tabelle1!$D$21,0,IF($A22&gt;=(Tabelle1!$D$21-Tabelle1!$F$21),Tabelle1!$E$26*(Tabelle1!$D$21-$A22)+Tabelle1!$D$26,IF($A22&lt;Tabelle1!$F$21,Tabelle1!$E$26*$A22+Tabelle1!$D$26,Tabelle1!$F$26)))</f>
        <v>54.64152482755069</v>
      </c>
      <c r="E22">
        <f>IF(A22&gt;=Tabelle1!$D$21,0,IF($A22&gt;=(Tabelle1!$D$21-Tabelle1!$F$21),Tabelle1!$E$27*(Tabelle1!$D$21-$A22)+Tabelle1!$D$27,IF($A22&lt;Tabelle1!$F$21,Tabelle1!$E$27*$A22+Tabelle1!$D$27,Tabelle1!$F$27)))</f>
        <v>65.009294079141426</v>
      </c>
      <c r="F22">
        <f>IF(A22&gt;=Tabelle1!$D$21,0,IF($A22&gt;=(Tabelle1!$D$21-Tabelle1!$F$21),Tabelle1!$E$28*(Tabelle1!$D$21-$A22)+Tabelle1!$D$28,IF($A22&lt;Tabelle1!$F$21,Tabelle1!$E$28*$A22+Tabelle1!$D$28,Tabelle1!$F$28)))</f>
        <v>40.433841038333746</v>
      </c>
      <c r="G22">
        <f>IF(A22&gt;=Tabelle1!$D$21,0,IF($A22&gt;=(Tabelle1!$D$21-Tabelle1!$F$21),Tabelle1!$E$29*(Tabelle1!$D$21-$A22)+Tabelle1!$D$29,IF($A22&lt;Tabelle1!$F$21,Tabelle1!$E$29*$A22+Tabelle1!$D$29,Tabelle1!$F$29)))</f>
        <v>60.785388087752608</v>
      </c>
    </row>
    <row r="23" spans="1:7" x14ac:dyDescent="0.25">
      <c r="A23">
        <v>2</v>
      </c>
      <c r="B23">
        <f>IF(A23&gt;=Tabelle1!$D$21,0,IF($A23&gt;=(Tabelle1!$D$21-Tabelle1!$F$21),Tabelle1!$E$24*(Tabelle1!$D$21-$A23)+Tabelle1!$D$24,IF($A23&lt;Tabelle1!$F$21,Tabelle1!$E$24*$A23+Tabelle1!$D$24,Tabelle1!$F$24)))</f>
        <v>30.450063240505632</v>
      </c>
      <c r="C23">
        <f>IF(A23&gt;=Tabelle1!$D$21,0,IF($A23&gt;=(Tabelle1!$D$21-Tabelle1!$F$21),Tabelle1!$E$25*(Tabelle1!$D$21-$A23)+Tabelle1!$D$25,IF($A23&lt;Tabelle1!$F$21,Tabelle1!$E$25*$A23+Tabelle1!$D$25,Tabelle1!$F$25)))</f>
        <v>46.577704298535664</v>
      </c>
      <c r="D23">
        <f>IF(A23&gt;=Tabelle1!$D$21,0,IF($A23&gt;=(Tabelle1!$D$21-Tabelle1!$F$21),Tabelle1!$E$26*(Tabelle1!$D$21-$A23)+Tabelle1!$D$26,IF($A23&lt;Tabelle1!$F$21,Tabelle1!$E$26*$A23+Tabelle1!$D$26,Tabelle1!$F$26)))</f>
        <v>54.64152482755069</v>
      </c>
      <c r="E23">
        <f>IF(A23&gt;=Tabelle1!$D$21,0,IF($A23&gt;=(Tabelle1!$D$21-Tabelle1!$F$21),Tabelle1!$E$27*(Tabelle1!$D$21-$A23)+Tabelle1!$D$27,IF($A23&lt;Tabelle1!$F$21,Tabelle1!$E$27*$A23+Tabelle1!$D$27,Tabelle1!$F$27)))</f>
        <v>65.009294079141426</v>
      </c>
      <c r="F23">
        <f>IF(A23&gt;=Tabelle1!$D$21,0,IF($A23&gt;=(Tabelle1!$D$21-Tabelle1!$F$21),Tabelle1!$E$28*(Tabelle1!$D$21-$A23)+Tabelle1!$D$28,IF($A23&lt;Tabelle1!$F$21,Tabelle1!$E$28*$A23+Tabelle1!$D$28,Tabelle1!$F$28)))</f>
        <v>40.433841038333746</v>
      </c>
      <c r="G23">
        <f>IF(A23&gt;=Tabelle1!$D$21,0,IF($A23&gt;=(Tabelle1!$D$21-Tabelle1!$F$21),Tabelle1!$E$29*(Tabelle1!$D$21-$A23)+Tabelle1!$D$29,IF($A23&lt;Tabelle1!$F$21,Tabelle1!$E$29*$A23+Tabelle1!$D$29,Tabelle1!$F$29)))</f>
        <v>60.785388087752608</v>
      </c>
    </row>
    <row r="24" spans="1:7" x14ac:dyDescent="0.25">
      <c r="A24">
        <v>2.1</v>
      </c>
      <c r="B24">
        <f>IF(A24&gt;=Tabelle1!$D$21,0,IF($A24&gt;=(Tabelle1!$D$21-Tabelle1!$F$21),Tabelle1!$E$24*(Tabelle1!$D$21-$A24)+Tabelle1!$D$24,IF($A24&lt;Tabelle1!$F$21,Tabelle1!$E$24*$A24+Tabelle1!$D$24,Tabelle1!$F$24)))</f>
        <v>30.450063240505632</v>
      </c>
      <c r="C24">
        <f>IF(A24&gt;=Tabelle1!$D$21,0,IF($A24&gt;=(Tabelle1!$D$21-Tabelle1!$F$21),Tabelle1!$E$25*(Tabelle1!$D$21-$A24)+Tabelle1!$D$25,IF($A24&lt;Tabelle1!$F$21,Tabelle1!$E$25*$A24+Tabelle1!$D$25,Tabelle1!$F$25)))</f>
        <v>46.577704298535664</v>
      </c>
      <c r="D24">
        <f>IF(A24&gt;=Tabelle1!$D$21,0,IF($A24&gt;=(Tabelle1!$D$21-Tabelle1!$F$21),Tabelle1!$E$26*(Tabelle1!$D$21-$A24)+Tabelle1!$D$26,IF($A24&lt;Tabelle1!$F$21,Tabelle1!$E$26*$A24+Tabelle1!$D$26,Tabelle1!$F$26)))</f>
        <v>54.64152482755069</v>
      </c>
      <c r="E24">
        <f>IF(A24&gt;=Tabelle1!$D$21,0,IF($A24&gt;=(Tabelle1!$D$21-Tabelle1!$F$21),Tabelle1!$E$27*(Tabelle1!$D$21-$A24)+Tabelle1!$D$27,IF($A24&lt;Tabelle1!$F$21,Tabelle1!$E$27*$A24+Tabelle1!$D$27,Tabelle1!$F$27)))</f>
        <v>65.009294079141426</v>
      </c>
      <c r="F24">
        <f>IF(A24&gt;=Tabelle1!$D$21,0,IF($A24&gt;=(Tabelle1!$D$21-Tabelle1!$F$21),Tabelle1!$E$28*(Tabelle1!$D$21-$A24)+Tabelle1!$D$28,IF($A24&lt;Tabelle1!$F$21,Tabelle1!$E$28*$A24+Tabelle1!$D$28,Tabelle1!$F$28)))</f>
        <v>40.433841038333746</v>
      </c>
      <c r="G24">
        <f>IF(A24&gt;=Tabelle1!$D$21,0,IF($A24&gt;=(Tabelle1!$D$21-Tabelle1!$F$21),Tabelle1!$E$29*(Tabelle1!$D$21-$A24)+Tabelle1!$D$29,IF($A24&lt;Tabelle1!$F$21,Tabelle1!$E$29*$A24+Tabelle1!$D$29,Tabelle1!$F$29)))</f>
        <v>60.785388087752608</v>
      </c>
    </row>
    <row r="25" spans="1:7" x14ac:dyDescent="0.25">
      <c r="A25">
        <v>2.2000000000000002</v>
      </c>
      <c r="B25">
        <f>IF(A25&gt;=Tabelle1!$D$21,0,IF($A25&gt;=(Tabelle1!$D$21-Tabelle1!$F$21),Tabelle1!$E$24*(Tabelle1!$D$21-$A25)+Tabelle1!$D$24,IF($A25&lt;Tabelle1!$F$21,Tabelle1!$E$24*$A25+Tabelle1!$D$24,Tabelle1!$F$24)))</f>
        <v>30.450063240505632</v>
      </c>
      <c r="C25">
        <f>IF(A25&gt;=Tabelle1!$D$21,0,IF($A25&gt;=(Tabelle1!$D$21-Tabelle1!$F$21),Tabelle1!$E$25*(Tabelle1!$D$21-$A25)+Tabelle1!$D$25,IF($A25&lt;Tabelle1!$F$21,Tabelle1!$E$25*$A25+Tabelle1!$D$25,Tabelle1!$F$25)))</f>
        <v>46.577704298535664</v>
      </c>
      <c r="D25">
        <f>IF(A25&gt;=Tabelle1!$D$21,0,IF($A25&gt;=(Tabelle1!$D$21-Tabelle1!$F$21),Tabelle1!$E$26*(Tabelle1!$D$21-$A25)+Tabelle1!$D$26,IF($A25&lt;Tabelle1!$F$21,Tabelle1!$E$26*$A25+Tabelle1!$D$26,Tabelle1!$F$26)))</f>
        <v>54.64152482755069</v>
      </c>
      <c r="E25">
        <f>IF(A25&gt;=Tabelle1!$D$21,0,IF($A25&gt;=(Tabelle1!$D$21-Tabelle1!$F$21),Tabelle1!$E$27*(Tabelle1!$D$21-$A25)+Tabelle1!$D$27,IF($A25&lt;Tabelle1!$F$21,Tabelle1!$E$27*$A25+Tabelle1!$D$27,Tabelle1!$F$27)))</f>
        <v>65.009294079141426</v>
      </c>
      <c r="F25">
        <f>IF(A25&gt;=Tabelle1!$D$21,0,IF($A25&gt;=(Tabelle1!$D$21-Tabelle1!$F$21),Tabelle1!$E$28*(Tabelle1!$D$21-$A25)+Tabelle1!$D$28,IF($A25&lt;Tabelle1!$F$21,Tabelle1!$E$28*$A25+Tabelle1!$D$28,Tabelle1!$F$28)))</f>
        <v>40.433841038333746</v>
      </c>
      <c r="G25">
        <f>IF(A25&gt;=Tabelle1!$D$21,0,IF($A25&gt;=(Tabelle1!$D$21-Tabelle1!$F$21),Tabelle1!$E$29*(Tabelle1!$D$21-$A25)+Tabelle1!$D$29,IF($A25&lt;Tabelle1!$F$21,Tabelle1!$E$29*$A25+Tabelle1!$D$29,Tabelle1!$F$29)))</f>
        <v>60.785388087752608</v>
      </c>
    </row>
    <row r="26" spans="1:7" x14ac:dyDescent="0.25">
      <c r="A26">
        <v>2.2999999999999998</v>
      </c>
      <c r="B26">
        <f>IF(A26&gt;=Tabelle1!$D$21,0,IF($A26&gt;=(Tabelle1!$D$21-Tabelle1!$F$21),Tabelle1!$E$24*(Tabelle1!$D$21-$A26)+Tabelle1!$D$24,IF($A26&lt;Tabelle1!$F$21,Tabelle1!$E$24*$A26+Tabelle1!$D$24,Tabelle1!$F$24)))</f>
        <v>30.450063240505632</v>
      </c>
      <c r="C26">
        <f>IF(A26&gt;=Tabelle1!$D$21,0,IF($A26&gt;=(Tabelle1!$D$21-Tabelle1!$F$21),Tabelle1!$E$25*(Tabelle1!$D$21-$A26)+Tabelle1!$D$25,IF($A26&lt;Tabelle1!$F$21,Tabelle1!$E$25*$A26+Tabelle1!$D$25,Tabelle1!$F$25)))</f>
        <v>46.577704298535664</v>
      </c>
      <c r="D26">
        <f>IF(A26&gt;=Tabelle1!$D$21,0,IF($A26&gt;=(Tabelle1!$D$21-Tabelle1!$F$21),Tabelle1!$E$26*(Tabelle1!$D$21-$A26)+Tabelle1!$D$26,IF($A26&lt;Tabelle1!$F$21,Tabelle1!$E$26*$A26+Tabelle1!$D$26,Tabelle1!$F$26)))</f>
        <v>54.64152482755069</v>
      </c>
      <c r="E26">
        <f>IF(A26&gt;=Tabelle1!$D$21,0,IF($A26&gt;=(Tabelle1!$D$21-Tabelle1!$F$21),Tabelle1!$E$27*(Tabelle1!$D$21-$A26)+Tabelle1!$D$27,IF($A26&lt;Tabelle1!$F$21,Tabelle1!$E$27*$A26+Tabelle1!$D$27,Tabelle1!$F$27)))</f>
        <v>65.009294079141426</v>
      </c>
      <c r="F26">
        <f>IF(A26&gt;=Tabelle1!$D$21,0,IF($A26&gt;=(Tabelle1!$D$21-Tabelle1!$F$21),Tabelle1!$E$28*(Tabelle1!$D$21-$A26)+Tabelle1!$D$28,IF($A26&lt;Tabelle1!$F$21,Tabelle1!$E$28*$A26+Tabelle1!$D$28,Tabelle1!$F$28)))</f>
        <v>40.433841038333746</v>
      </c>
      <c r="G26">
        <f>IF(A26&gt;=Tabelle1!$D$21,0,IF($A26&gt;=(Tabelle1!$D$21-Tabelle1!$F$21),Tabelle1!$E$29*(Tabelle1!$D$21-$A26)+Tabelle1!$D$29,IF($A26&lt;Tabelle1!$F$21,Tabelle1!$E$29*$A26+Tabelle1!$D$29,Tabelle1!$F$29)))</f>
        <v>60.785388087752608</v>
      </c>
    </row>
    <row r="27" spans="1:7" x14ac:dyDescent="0.25">
      <c r="A27">
        <v>2.4</v>
      </c>
      <c r="B27">
        <f>IF(A27&gt;=Tabelle1!$D$21,0,IF($A27&gt;=(Tabelle1!$D$21-Tabelle1!$F$21),Tabelle1!$E$24*(Tabelle1!$D$21-$A27)+Tabelle1!$D$24,IF($A27&lt;Tabelle1!$F$21,Tabelle1!$E$24*$A27+Tabelle1!$D$24,Tabelle1!$F$24)))</f>
        <v>30.450063240505632</v>
      </c>
      <c r="C27">
        <f>IF(A27&gt;=Tabelle1!$D$21,0,IF($A27&gt;=(Tabelle1!$D$21-Tabelle1!$F$21),Tabelle1!$E$25*(Tabelle1!$D$21-$A27)+Tabelle1!$D$25,IF($A27&lt;Tabelle1!$F$21,Tabelle1!$E$25*$A27+Tabelle1!$D$25,Tabelle1!$F$25)))</f>
        <v>46.577704298535664</v>
      </c>
      <c r="D27">
        <f>IF(A27&gt;=Tabelle1!$D$21,0,IF($A27&gt;=(Tabelle1!$D$21-Tabelle1!$F$21),Tabelle1!$E$26*(Tabelle1!$D$21-$A27)+Tabelle1!$D$26,IF($A27&lt;Tabelle1!$F$21,Tabelle1!$E$26*$A27+Tabelle1!$D$26,Tabelle1!$F$26)))</f>
        <v>54.64152482755069</v>
      </c>
      <c r="E27">
        <f>IF(A27&gt;=Tabelle1!$D$21,0,IF($A27&gt;=(Tabelle1!$D$21-Tabelle1!$F$21),Tabelle1!$E$27*(Tabelle1!$D$21-$A27)+Tabelle1!$D$27,IF($A27&lt;Tabelle1!$F$21,Tabelle1!$E$27*$A27+Tabelle1!$D$27,Tabelle1!$F$27)))</f>
        <v>65.009294079141426</v>
      </c>
      <c r="F27">
        <f>IF(A27&gt;=Tabelle1!$D$21,0,IF($A27&gt;=(Tabelle1!$D$21-Tabelle1!$F$21),Tabelle1!$E$28*(Tabelle1!$D$21-$A27)+Tabelle1!$D$28,IF($A27&lt;Tabelle1!$F$21,Tabelle1!$E$28*$A27+Tabelle1!$D$28,Tabelle1!$F$28)))</f>
        <v>40.433841038333746</v>
      </c>
      <c r="G27">
        <f>IF(A27&gt;=Tabelle1!$D$21,0,IF($A27&gt;=(Tabelle1!$D$21-Tabelle1!$F$21),Tabelle1!$E$29*(Tabelle1!$D$21-$A27)+Tabelle1!$D$29,IF($A27&lt;Tabelle1!$F$21,Tabelle1!$E$29*$A27+Tabelle1!$D$29,Tabelle1!$F$29)))</f>
        <v>60.785388087752608</v>
      </c>
    </row>
    <row r="28" spans="1:7" x14ac:dyDescent="0.25">
      <c r="A28">
        <v>2.5</v>
      </c>
      <c r="B28">
        <f>IF(A28&gt;=Tabelle1!$D$21,0,IF($A28&gt;=(Tabelle1!$D$21-Tabelle1!$F$21),Tabelle1!$E$24*(Tabelle1!$D$21-$A28)+Tabelle1!$D$24,IF($A28&lt;Tabelle1!$F$21,Tabelle1!$E$24*$A28+Tabelle1!$D$24,Tabelle1!$F$24)))</f>
        <v>30.450063240505632</v>
      </c>
      <c r="C28">
        <f>IF(A28&gt;=Tabelle1!$D$21,0,IF($A28&gt;=(Tabelle1!$D$21-Tabelle1!$F$21),Tabelle1!$E$25*(Tabelle1!$D$21-$A28)+Tabelle1!$D$25,IF($A28&lt;Tabelle1!$F$21,Tabelle1!$E$25*$A28+Tabelle1!$D$25,Tabelle1!$F$25)))</f>
        <v>46.577704298535664</v>
      </c>
      <c r="D28">
        <f>IF(A28&gt;=Tabelle1!$D$21,0,IF($A28&gt;=(Tabelle1!$D$21-Tabelle1!$F$21),Tabelle1!$E$26*(Tabelle1!$D$21-$A28)+Tabelle1!$D$26,IF($A28&lt;Tabelle1!$F$21,Tabelle1!$E$26*$A28+Tabelle1!$D$26,Tabelle1!$F$26)))</f>
        <v>54.64152482755069</v>
      </c>
      <c r="E28">
        <f>IF(A28&gt;=Tabelle1!$D$21,0,IF($A28&gt;=(Tabelle1!$D$21-Tabelle1!$F$21),Tabelle1!$E$27*(Tabelle1!$D$21-$A28)+Tabelle1!$D$27,IF($A28&lt;Tabelle1!$F$21,Tabelle1!$E$27*$A28+Tabelle1!$D$27,Tabelle1!$F$27)))</f>
        <v>65.009294079141426</v>
      </c>
      <c r="F28">
        <f>IF(A28&gt;=Tabelle1!$D$21,0,IF($A28&gt;=(Tabelle1!$D$21-Tabelle1!$F$21),Tabelle1!$E$28*(Tabelle1!$D$21-$A28)+Tabelle1!$D$28,IF($A28&lt;Tabelle1!$F$21,Tabelle1!$E$28*$A28+Tabelle1!$D$28,Tabelle1!$F$28)))</f>
        <v>40.433841038333746</v>
      </c>
      <c r="G28">
        <f>IF(A28&gt;=Tabelle1!$D$21,0,IF($A28&gt;=(Tabelle1!$D$21-Tabelle1!$F$21),Tabelle1!$E$29*(Tabelle1!$D$21-$A28)+Tabelle1!$D$29,IF($A28&lt;Tabelle1!$F$21,Tabelle1!$E$29*$A28+Tabelle1!$D$29,Tabelle1!$F$29)))</f>
        <v>60.785388087752608</v>
      </c>
    </row>
    <row r="29" spans="1:7" x14ac:dyDescent="0.25">
      <c r="A29">
        <v>2.6</v>
      </c>
      <c r="B29">
        <f>IF(A29&gt;=Tabelle1!$D$21,0,IF($A29&gt;=(Tabelle1!$D$21-Tabelle1!$F$21),Tabelle1!$E$24*(Tabelle1!$D$21-$A29)+Tabelle1!$D$24,IF($A29&lt;Tabelle1!$F$21,Tabelle1!$E$24*$A29+Tabelle1!$D$24,Tabelle1!$F$24)))</f>
        <v>30.450063240505632</v>
      </c>
      <c r="C29">
        <f>IF(A29&gt;=Tabelle1!$D$21,0,IF($A29&gt;=(Tabelle1!$D$21-Tabelle1!$F$21),Tabelle1!$E$25*(Tabelle1!$D$21-$A29)+Tabelle1!$D$25,IF($A29&lt;Tabelle1!$F$21,Tabelle1!$E$25*$A29+Tabelle1!$D$25,Tabelle1!$F$25)))</f>
        <v>46.577704298535664</v>
      </c>
      <c r="D29">
        <f>IF(A29&gt;=Tabelle1!$D$21,0,IF($A29&gt;=(Tabelle1!$D$21-Tabelle1!$F$21),Tabelle1!$E$26*(Tabelle1!$D$21-$A29)+Tabelle1!$D$26,IF($A29&lt;Tabelle1!$F$21,Tabelle1!$E$26*$A29+Tabelle1!$D$26,Tabelle1!$F$26)))</f>
        <v>54.64152482755069</v>
      </c>
      <c r="E29">
        <f>IF(A29&gt;=Tabelle1!$D$21,0,IF($A29&gt;=(Tabelle1!$D$21-Tabelle1!$F$21),Tabelle1!$E$27*(Tabelle1!$D$21-$A29)+Tabelle1!$D$27,IF($A29&lt;Tabelle1!$F$21,Tabelle1!$E$27*$A29+Tabelle1!$D$27,Tabelle1!$F$27)))</f>
        <v>65.009294079141426</v>
      </c>
      <c r="F29">
        <f>IF(A29&gt;=Tabelle1!$D$21,0,IF($A29&gt;=(Tabelle1!$D$21-Tabelle1!$F$21),Tabelle1!$E$28*(Tabelle1!$D$21-$A29)+Tabelle1!$D$28,IF($A29&lt;Tabelle1!$F$21,Tabelle1!$E$28*$A29+Tabelle1!$D$28,Tabelle1!$F$28)))</f>
        <v>40.433841038333746</v>
      </c>
      <c r="G29">
        <f>IF(A29&gt;=Tabelle1!$D$21,0,IF($A29&gt;=(Tabelle1!$D$21-Tabelle1!$F$21),Tabelle1!$E$29*(Tabelle1!$D$21-$A29)+Tabelle1!$D$29,IF($A29&lt;Tabelle1!$F$21,Tabelle1!$E$29*$A29+Tabelle1!$D$29,Tabelle1!$F$29)))</f>
        <v>60.785388087752608</v>
      </c>
    </row>
    <row r="30" spans="1:7" x14ac:dyDescent="0.25">
      <c r="A30">
        <v>2.7</v>
      </c>
      <c r="B30">
        <f>IF(A30&gt;=Tabelle1!$D$21,0,IF($A30&gt;=(Tabelle1!$D$21-Tabelle1!$F$21),Tabelle1!$E$24*(Tabelle1!$D$21-$A30)+Tabelle1!$D$24,IF($A30&lt;Tabelle1!$F$21,Tabelle1!$E$24*$A30+Tabelle1!$D$24,Tabelle1!$F$24)))</f>
        <v>26.427517425431688</v>
      </c>
      <c r="C30">
        <f>IF(A30&gt;=Tabelle1!$D$21,0,IF($A30&gt;=(Tabelle1!$D$21-Tabelle1!$F$21),Tabelle1!$E$25*(Tabelle1!$D$21-$A30)+Tabelle1!$D$25,IF($A30&lt;Tabelle1!$F$21,Tabelle1!$E$25*$A30+Tabelle1!$D$25,Tabelle1!$F$25)))</f>
        <v>40.352304978014388</v>
      </c>
      <c r="D30">
        <f>IF(A30&gt;=Tabelle1!$D$21,0,IF($A30&gt;=(Tabelle1!$D$21-Tabelle1!$F$21),Tabelle1!$E$26*(Tabelle1!$D$21-$A30)+Tabelle1!$D$26,IF($A30&lt;Tabelle1!$F$21,Tabelle1!$E$26*$A30+Tabelle1!$D$26,Tabelle1!$F$26)))</f>
        <v>47.314698754305745</v>
      </c>
      <c r="E30">
        <f>IF(A30&gt;=Tabelle1!$D$21,0,IF($A30&gt;=(Tabelle1!$D$21-Tabelle1!$F$21),Tabelle1!$E$27*(Tabelle1!$D$21-$A30)+Tabelle1!$D$27,IF($A30&lt;Tabelle1!$F$21,Tabelle1!$E$27*$A30+Tabelle1!$D$27,Tabelle1!$F$27)))</f>
        <v>56.266347895251776</v>
      </c>
      <c r="F30">
        <f>IF(A30&gt;=Tabelle1!$D$21,0,IF($A30&gt;=(Tabelle1!$D$21-Tabelle1!$F$21),Tabelle1!$E$28*(Tabelle1!$D$21-$A30)+Tabelle1!$D$28,IF($A30&lt;Tabelle1!$F$21,Tabelle1!$E$28*$A30+Tabelle1!$D$28,Tabelle1!$F$28)))</f>
        <v>35.047624005601932</v>
      </c>
      <c r="G30">
        <f>IF(A30&gt;=Tabelle1!$D$21,0,IF($A30&gt;=(Tabelle1!$D$21-Tabelle1!$F$21),Tabelle1!$E$29*(Tabelle1!$D$21-$A30)+Tabelle1!$D$29,IF($A30&lt;Tabelle1!$F$21,Tabelle1!$E$29*$A30+Tabelle1!$D$29,Tabelle1!$F$29)))</f>
        <v>52.619379726718208</v>
      </c>
    </row>
    <row r="31" spans="1:7" x14ac:dyDescent="0.25">
      <c r="A31">
        <v>2.8</v>
      </c>
      <c r="B31">
        <f>IF(A31&gt;=Tabelle1!$D$21,0,IF($A31&gt;=(Tabelle1!$D$21-Tabelle1!$F$21),Tabelle1!$E$24*(Tabelle1!$D$21-$A31)+Tabelle1!$D$24,IF($A31&lt;Tabelle1!$F$21,Tabelle1!$E$24*$A31+Tabelle1!$D$24,Tabelle1!$F$24)))</f>
        <v>22.22753820292758</v>
      </c>
      <c r="C31">
        <f>IF(A31&gt;=Tabelle1!$D$21,0,IF($A31&gt;=(Tabelle1!$D$21-Tabelle1!$F$21),Tabelle1!$E$25*(Tabelle1!$D$21-$A31)+Tabelle1!$D$25,IF($A31&lt;Tabelle1!$F$21,Tabelle1!$E$25*$A31+Tabelle1!$D$25,Tabelle1!$F$25)))</f>
        <v>33.852304978014416</v>
      </c>
      <c r="D31">
        <f>IF(A31&gt;=Tabelle1!$D$21,0,IF($A31&gt;=(Tabelle1!$D$21-Tabelle1!$F$21),Tabelle1!$E$26*(Tabelle1!$D$21-$A31)+Tabelle1!$D$26,IF($A31&lt;Tabelle1!$F$21,Tabelle1!$E$26*$A31+Tabelle1!$D$26,Tabelle1!$F$26)))</f>
        <v>39.664688365557836</v>
      </c>
      <c r="E31">
        <f>IF(A31&gt;=Tabelle1!$D$21,0,IF($A31&gt;=(Tabelle1!$D$21-Tabelle1!$F$21),Tabelle1!$E$27*(Tabelle1!$D$21-$A31)+Tabelle1!$D$27,IF($A31&lt;Tabelle1!$F$21,Tabelle1!$E$27*$A31+Tabelle1!$D$27,Tabelle1!$F$27)))</f>
        <v>47.137752720970802</v>
      </c>
      <c r="F31">
        <f>IF(A31&gt;=Tabelle1!$D$21,0,IF($A31&gt;=(Tabelle1!$D$21-Tabelle1!$F$21),Tabelle1!$E$28*(Tabelle1!$D$21-$A31)+Tabelle1!$D$28,IF($A31&lt;Tabelle1!$F$21,Tabelle1!$E$28*$A31+Tabelle1!$D$28,Tabelle1!$F$28)))</f>
        <v>29.423822397028953</v>
      </c>
      <c r="G31">
        <f>IF(A31&gt;=Tabelle1!$D$21,0,IF($A31&gt;=(Tabelle1!$D$21-Tabelle1!$F$21),Tabelle1!$E$29*(Tabelle1!$D$21-$A31)+Tabelle1!$D$29,IF($A31&lt;Tabelle1!$F$21,Tabelle1!$E$29*$A31+Tabelle1!$D$29,Tabelle1!$F$29)))</f>
        <v>44.093170946543296</v>
      </c>
    </row>
    <row r="32" spans="1:7" x14ac:dyDescent="0.25">
      <c r="A32">
        <v>2.9</v>
      </c>
      <c r="B32">
        <f>IF(A32&gt;=Tabelle1!$D$21,0,IF($A32&gt;=(Tabelle1!$D$21-Tabelle1!$F$21),Tabelle1!$E$24*(Tabelle1!$D$21-$A32)+Tabelle1!$D$24,IF($A32&lt;Tabelle1!$F$21,Tabelle1!$E$24*$A32+Tabelle1!$D$24,Tabelle1!$F$24)))</f>
        <v>18.027558980423454</v>
      </c>
      <c r="C32">
        <f>IF(A32&gt;=Tabelle1!$D$21,0,IF($A32&gt;=(Tabelle1!$D$21-Tabelle1!$F$21),Tabelle1!$E$25*(Tabelle1!$D$21-$A32)+Tabelle1!$D$25,IF($A32&lt;Tabelle1!$F$21,Tabelle1!$E$25*$A32+Tabelle1!$D$25,Tabelle1!$F$25)))</f>
        <v>27.352304978014406</v>
      </c>
      <c r="D32">
        <f>IF(A32&gt;=Tabelle1!$D$21,0,IF($A32&gt;=(Tabelle1!$D$21-Tabelle1!$F$21),Tabelle1!$E$26*(Tabelle1!$D$21-$A32)+Tabelle1!$D$26,IF($A32&lt;Tabelle1!$F$21,Tabelle1!$E$26*$A32+Tabelle1!$D$26,Tabelle1!$F$26)))</f>
        <v>32.014677976809885</v>
      </c>
      <c r="E32">
        <f>IF(A32&gt;=Tabelle1!$D$21,0,IF($A32&gt;=(Tabelle1!$D$21-Tabelle1!$F$21),Tabelle1!$E$27*(Tabelle1!$D$21-$A32)+Tabelle1!$D$27,IF($A32&lt;Tabelle1!$F$21,Tabelle1!$E$27*$A32+Tabelle1!$D$27,Tabelle1!$F$27)))</f>
        <v>38.009157546689792</v>
      </c>
      <c r="F32">
        <f>IF(A32&gt;=Tabelle1!$D$21,0,IF($A32&gt;=(Tabelle1!$D$21-Tabelle1!$F$21),Tabelle1!$E$28*(Tabelle1!$D$21-$A32)+Tabelle1!$D$28,IF($A32&lt;Tabelle1!$F$21,Tabelle1!$E$28*$A32+Tabelle1!$D$28,Tabelle1!$F$28)))</f>
        <v>23.800020788455949</v>
      </c>
      <c r="G32">
        <f>IF(A32&gt;=Tabelle1!$D$21,0,IF($A32&gt;=(Tabelle1!$D$21-Tabelle1!$F$21),Tabelle1!$E$29*(Tabelle1!$D$21-$A32)+Tabelle1!$D$29,IF($A32&lt;Tabelle1!$F$21,Tabelle1!$E$29*$A32+Tabelle1!$D$29,Tabelle1!$F$29)))</f>
        <v>35.566962166368349</v>
      </c>
    </row>
    <row r="33" spans="1:7" x14ac:dyDescent="0.25">
      <c r="A33">
        <v>3</v>
      </c>
      <c r="B33">
        <f>IF(A33&gt;=Tabelle1!$D$21,0,IF($A33&gt;=(Tabelle1!$D$21-Tabelle1!$F$21),Tabelle1!$E$24*(Tabelle1!$D$21-$A33)+Tabelle1!$D$24,IF($A33&lt;Tabelle1!$F$21,Tabelle1!$E$24*$A33+Tabelle1!$D$24,Tabelle1!$F$24)))</f>
        <v>13.827579757919327</v>
      </c>
      <c r="C33">
        <f>IF(A33&gt;=Tabelle1!$D$21,0,IF($A33&gt;=(Tabelle1!$D$21-Tabelle1!$F$21),Tabelle1!$E$25*(Tabelle1!$D$21-$A33)+Tabelle1!$D$25,IF($A33&lt;Tabelle1!$F$21,Tabelle1!$E$25*$A33+Tabelle1!$D$25,Tabelle1!$F$25)))</f>
        <v>20.852304978014402</v>
      </c>
      <c r="D33">
        <f>IF(A33&gt;=Tabelle1!$D$21,0,IF($A33&gt;=(Tabelle1!$D$21-Tabelle1!$F$21),Tabelle1!$E$26*(Tabelle1!$D$21-$A33)+Tabelle1!$D$26,IF($A33&lt;Tabelle1!$F$21,Tabelle1!$E$26*$A33+Tabelle1!$D$26,Tabelle1!$F$26)))</f>
        <v>24.364667588061941</v>
      </c>
      <c r="E33">
        <f>IF(A33&gt;=Tabelle1!$D$21,0,IF($A33&gt;=(Tabelle1!$D$21-Tabelle1!$F$21),Tabelle1!$E$27*(Tabelle1!$D$21-$A33)+Tabelle1!$D$27,IF($A33&lt;Tabelle1!$F$21,Tabelle1!$E$27*$A33+Tabelle1!$D$27,Tabelle1!$F$27)))</f>
        <v>28.880562372408775</v>
      </c>
      <c r="F33">
        <f>IF(A33&gt;=Tabelle1!$D$21,0,IF($A33&gt;=(Tabelle1!$D$21-Tabelle1!$F$21),Tabelle1!$E$28*(Tabelle1!$D$21-$A33)+Tabelle1!$D$28,IF($A33&lt;Tabelle1!$F$21,Tabelle1!$E$28*$A33+Tabelle1!$D$28,Tabelle1!$F$28)))</f>
        <v>18.176219179882946</v>
      </c>
      <c r="G33">
        <f>IF(A33&gt;=Tabelle1!$D$21,0,IF($A33&gt;=(Tabelle1!$D$21-Tabelle1!$F$21),Tabelle1!$E$29*(Tabelle1!$D$21-$A33)+Tabelle1!$D$29,IF($A33&lt;Tabelle1!$F$21,Tabelle1!$E$29*$A33+Tabelle1!$D$29,Tabelle1!$F$29)))</f>
        <v>27.040753386193398</v>
      </c>
    </row>
    <row r="34" spans="1:7" x14ac:dyDescent="0.25">
      <c r="A34">
        <v>3.1</v>
      </c>
      <c r="B34">
        <f>IF(A34&gt;=Tabelle1!$D$21,0,IF($A34&gt;=(Tabelle1!$D$21-Tabelle1!$F$21),Tabelle1!$E$24*(Tabelle1!$D$21-$A34)+Tabelle1!$D$24,IF($A34&lt;Tabelle1!$F$21,Tabelle1!$E$24*$A34+Tabelle1!$D$24,Tabelle1!$F$24)))</f>
        <v>9.627600535415203</v>
      </c>
      <c r="C34">
        <f>IF(A34&gt;=Tabelle1!$D$21,0,IF($A34&gt;=(Tabelle1!$D$21-Tabelle1!$F$21),Tabelle1!$E$25*(Tabelle1!$D$21-$A34)+Tabelle1!$D$25,IF($A34&lt;Tabelle1!$F$21,Tabelle1!$E$25*$A34+Tabelle1!$D$25,Tabelle1!$F$25)))</f>
        <v>14.352304978014395</v>
      </c>
      <c r="D34">
        <f>IF(A34&gt;=Tabelle1!$D$21,0,IF($A34&gt;=(Tabelle1!$D$21-Tabelle1!$F$21),Tabelle1!$E$26*(Tabelle1!$D$21-$A34)+Tabelle1!$D$26,IF($A34&lt;Tabelle1!$F$21,Tabelle1!$E$26*$A34+Tabelle1!$D$26,Tabelle1!$F$26)))</f>
        <v>16.714657199313994</v>
      </c>
      <c r="E34">
        <f>IF(A34&gt;=Tabelle1!$D$21,0,IF($A34&gt;=(Tabelle1!$D$21-Tabelle1!$F$21),Tabelle1!$E$27*(Tabelle1!$D$21-$A34)+Tabelle1!$D$27,IF($A34&lt;Tabelle1!$F$21,Tabelle1!$E$27*$A34+Tabelle1!$D$27,Tabelle1!$F$27)))</f>
        <v>19.751967198127762</v>
      </c>
      <c r="F34">
        <f>IF(A34&gt;=Tabelle1!$D$21,0,IF($A34&gt;=(Tabelle1!$D$21-Tabelle1!$F$21),Tabelle1!$E$28*(Tabelle1!$D$21-$A34)+Tabelle1!$D$28,IF($A34&lt;Tabelle1!$F$21,Tabelle1!$E$28*$A34+Tabelle1!$D$28,Tabelle1!$F$28)))</f>
        <v>12.552417571309942</v>
      </c>
      <c r="G34">
        <f>IF(A34&gt;=Tabelle1!$D$21,0,IF($A34&gt;=(Tabelle1!$D$21-Tabelle1!$F$21),Tabelle1!$E$29*(Tabelle1!$D$21-$A34)+Tabelle1!$D$29,IF($A34&lt;Tabelle1!$F$21,Tabelle1!$E$29*$A34+Tabelle1!$D$29,Tabelle1!$F$29)))</f>
        <v>18.51454460601845</v>
      </c>
    </row>
    <row r="35" spans="1:7" x14ac:dyDescent="0.25">
      <c r="A35">
        <v>3.2</v>
      </c>
      <c r="B35">
        <f>IF(A35&gt;=Tabelle1!$D$21,0,IF($A35&gt;=(Tabelle1!$D$21-Tabelle1!$F$21),Tabelle1!$E$24*(Tabelle1!$D$21-$A35)+Tabelle1!$D$24,IF($A35&lt;Tabelle1!$F$21,Tabelle1!$E$24*$A35+Tabelle1!$D$24,Tabelle1!$F$24)))</f>
        <v>5.4276213129110769</v>
      </c>
      <c r="C35">
        <f>IF(A35&gt;=Tabelle1!$D$21,0,IF($A35&gt;=(Tabelle1!$D$21-Tabelle1!$F$21),Tabelle1!$E$25*(Tabelle1!$D$21-$A35)+Tabelle1!$D$25,IF($A35&lt;Tabelle1!$F$21,Tabelle1!$E$25*$A35+Tabelle1!$D$25,Tabelle1!$F$25)))</f>
        <v>7.8523049780143896</v>
      </c>
      <c r="D35">
        <f>IF(A35&gt;=Tabelle1!$D$21,0,IF($A35&gt;=(Tabelle1!$D$21-Tabelle1!$F$21),Tabelle1!$E$26*(Tabelle1!$D$21-$A35)+Tabelle1!$D$26,IF($A35&lt;Tabelle1!$F$21,Tabelle1!$E$26*$A35+Tabelle1!$D$26,Tabelle1!$F$26)))</f>
        <v>9.064646810566046</v>
      </c>
      <c r="E35">
        <f>IF(A35&gt;=Tabelle1!$D$21,0,IF($A35&gt;=(Tabelle1!$D$21-Tabelle1!$F$21),Tabelle1!$E$27*(Tabelle1!$D$21-$A35)+Tabelle1!$D$27,IF($A35&lt;Tabelle1!$F$21,Tabelle1!$E$27*$A35+Tabelle1!$D$27,Tabelle1!$F$27)))</f>
        <v>10.623372023846748</v>
      </c>
      <c r="F35">
        <f>IF(A35&gt;=Tabelle1!$D$21,0,IF($A35&gt;=(Tabelle1!$D$21-Tabelle1!$F$21),Tabelle1!$E$28*(Tabelle1!$D$21-$A35)+Tabelle1!$D$28,IF($A35&lt;Tabelle1!$F$21,Tabelle1!$E$28*$A35+Tabelle1!$D$28,Tabelle1!$F$28)))</f>
        <v>6.928615962736937</v>
      </c>
      <c r="G35">
        <f>IF(A35&gt;=Tabelle1!$D$21,0,IF($A35&gt;=(Tabelle1!$D$21-Tabelle1!$F$21),Tabelle1!$E$29*(Tabelle1!$D$21-$A35)+Tabelle1!$D$29,IF($A35&lt;Tabelle1!$F$21,Tabelle1!$E$29*$A35+Tabelle1!$D$29,Tabelle1!$F$29)))</f>
        <v>9.9883358258434995</v>
      </c>
    </row>
    <row r="36" spans="1:7" x14ac:dyDescent="0.25">
      <c r="A36">
        <v>3.3</v>
      </c>
      <c r="B36">
        <f>IF(A36&gt;=Tabelle1!$D$21,0,IF($A36&gt;=(Tabelle1!$D$21-Tabelle1!$F$21),Tabelle1!$E$24*(Tabelle1!$D$21-$A36)+Tabelle1!$D$24,IF($A36&lt;Tabelle1!$F$21,Tabelle1!$E$24*$A36+Tabelle1!$D$24,Tabelle1!$F$24)))</f>
        <v>1.22764209040697</v>
      </c>
      <c r="C36">
        <f>IF(A36&gt;=Tabelle1!$D$21,0,IF($A36&gt;=(Tabelle1!$D$21-Tabelle1!$F$21),Tabelle1!$E$25*(Tabelle1!$D$21-$A36)+Tabelle1!$D$25,IF($A36&lt;Tabelle1!$F$21,Tabelle1!$E$25*$A36+Tabelle1!$D$25,Tabelle1!$F$25)))</f>
        <v>1.3523049780144127</v>
      </c>
      <c r="D36">
        <f>IF(A36&gt;=Tabelle1!$D$21,0,IF($A36&gt;=(Tabelle1!$D$21-Tabelle1!$F$21),Tabelle1!$E$26*(Tabelle1!$D$21-$A36)+Tabelle1!$D$26,IF($A36&lt;Tabelle1!$F$21,Tabelle1!$E$26*$A36+Tabelle1!$D$26,Tabelle1!$F$26)))</f>
        <v>1.4146364218181342</v>
      </c>
      <c r="E36">
        <f>IF(A36&gt;=Tabelle1!$D$21,0,IF($A36&gt;=(Tabelle1!$D$21-Tabelle1!$F$21),Tabelle1!$E$27*(Tabelle1!$D$21-$A36)+Tabelle1!$D$27,IF($A36&lt;Tabelle1!$F$21,Tabelle1!$E$27*$A36+Tabelle1!$D$27,Tabelle1!$F$27)))</f>
        <v>1.4947768495657761</v>
      </c>
      <c r="F36">
        <f>IF(A36&gt;=Tabelle1!$D$21,0,IF($A36&gt;=(Tabelle1!$D$21-Tabelle1!$F$21),Tabelle1!$E$28*(Tabelle1!$D$21-$A36)+Tabelle1!$D$28,IF($A36&lt;Tabelle1!$F$21,Tabelle1!$E$28*$A36+Tabelle1!$D$28,Tabelle1!$F$28)))</f>
        <v>1.3048143541639583</v>
      </c>
      <c r="G36">
        <f>IF(A36&gt;=Tabelle1!$D$21,0,IF($A36&gt;=(Tabelle1!$D$21-Tabelle1!$F$21),Tabelle1!$E$29*(Tabelle1!$D$21-$A36)+Tabelle1!$D$29,IF($A36&lt;Tabelle1!$F$21,Tabelle1!$E$29*$A36+Tabelle1!$D$29,Tabelle1!$F$29)))</f>
        <v>1.4621270456685886</v>
      </c>
    </row>
    <row r="37" spans="1:7" x14ac:dyDescent="0.25">
      <c r="A37">
        <v>3.4</v>
      </c>
      <c r="B37">
        <f>IF(A37&gt;=Tabelle1!$D$21,0,IF($A37&gt;=(Tabelle1!$D$21-Tabelle1!$F$21),Tabelle1!$E$24*(Tabelle1!$D$21-$A37)+Tabelle1!$D$24,IF($A37&lt;Tabelle1!$F$21,Tabelle1!$E$24*$A37+Tabelle1!$D$24,Tabelle1!$F$24)))</f>
        <v>0</v>
      </c>
      <c r="C37">
        <f>IF(A37&gt;=Tabelle1!$D$21,0,IF($A37&gt;=(Tabelle1!$D$21-Tabelle1!$F$21),Tabelle1!$E$25*(Tabelle1!$D$21-$A37)+Tabelle1!$D$25,IF($A37&lt;Tabelle1!$F$21,Tabelle1!$E$25*$A37+Tabelle1!$D$25,Tabelle1!$F$25)))</f>
        <v>0</v>
      </c>
      <c r="D37">
        <f>IF(A37&gt;=Tabelle1!$D$21,0,IF($A37&gt;=(Tabelle1!$D$21-Tabelle1!$F$21),Tabelle1!$E$26*(Tabelle1!$D$21-$A37)+Tabelle1!$D$26,IF($A37&lt;Tabelle1!$F$21,Tabelle1!$E$26*$A37+Tabelle1!$D$26,Tabelle1!$F$26)))</f>
        <v>0</v>
      </c>
      <c r="E37">
        <f>IF(A37&gt;=Tabelle1!$D$21,0,IF($A37&gt;=(Tabelle1!$D$21-Tabelle1!$F$21),Tabelle1!$E$27*(Tabelle1!$D$21-$A37)+Tabelle1!$D$27,IF($A37&lt;Tabelle1!$F$21,Tabelle1!$E$27*$A37+Tabelle1!$D$27,Tabelle1!$F$27)))</f>
        <v>0</v>
      </c>
      <c r="F37">
        <f>IF(A37&gt;=Tabelle1!$D$21,0,IF($A37&gt;=(Tabelle1!$D$21-Tabelle1!$F$21),Tabelle1!$E$28*(Tabelle1!$D$21-$A37)+Tabelle1!$D$28,IF($A37&lt;Tabelle1!$F$21,Tabelle1!$E$28*$A37+Tabelle1!$D$28,Tabelle1!$F$28)))</f>
        <v>0</v>
      </c>
      <c r="G37">
        <f>IF(A37&gt;=Tabelle1!$D$21,0,IF($A37&gt;=(Tabelle1!$D$21-Tabelle1!$F$21),Tabelle1!$E$29*(Tabelle1!$D$21-$A37)+Tabelle1!$D$29,IF($A37&lt;Tabelle1!$F$21,Tabelle1!$E$29*$A37+Tabelle1!$D$29,Tabelle1!$F$29)))</f>
        <v>0</v>
      </c>
    </row>
    <row r="38" spans="1:7" x14ac:dyDescent="0.25">
      <c r="A38">
        <v>3.5</v>
      </c>
      <c r="B38">
        <f>IF(A38&gt;=Tabelle1!$D$21,0,IF($A38&gt;=(Tabelle1!$D$21-Tabelle1!$F$21),Tabelle1!$E$24*(Tabelle1!$D$21-$A38)+Tabelle1!$D$24,IF($A38&lt;Tabelle1!$F$21,Tabelle1!$E$24*$A38+Tabelle1!$D$24,Tabelle1!$F$24)))</f>
        <v>0</v>
      </c>
      <c r="C38">
        <f>IF(A38&gt;=Tabelle1!$D$21,0,IF($A38&gt;=(Tabelle1!$D$21-Tabelle1!$F$21),Tabelle1!$E$25*(Tabelle1!$D$21-$A38)+Tabelle1!$D$25,IF($A38&lt;Tabelle1!$F$21,Tabelle1!$E$25*$A38+Tabelle1!$D$25,Tabelle1!$F$25)))</f>
        <v>0</v>
      </c>
      <c r="D38">
        <f>IF(A38&gt;=Tabelle1!$D$21,0,IF($A38&gt;=(Tabelle1!$D$21-Tabelle1!$F$21),Tabelle1!$E$26*(Tabelle1!$D$21-$A38)+Tabelle1!$D$26,IF($A38&lt;Tabelle1!$F$21,Tabelle1!$E$26*$A38+Tabelle1!$D$26,Tabelle1!$F$26)))</f>
        <v>0</v>
      </c>
      <c r="E38">
        <f>IF(A38&gt;=Tabelle1!$D$21,0,IF($A38&gt;=(Tabelle1!$D$21-Tabelle1!$F$21),Tabelle1!$E$27*(Tabelle1!$D$21-$A38)+Tabelle1!$D$27,IF($A38&lt;Tabelle1!$F$21,Tabelle1!$E$27*$A38+Tabelle1!$D$27,Tabelle1!$F$27)))</f>
        <v>0</v>
      </c>
      <c r="F38">
        <f>IF(A38&gt;=Tabelle1!$D$21,0,IF($A38&gt;=(Tabelle1!$D$21-Tabelle1!$F$21),Tabelle1!$E$28*(Tabelle1!$D$21-$A38)+Tabelle1!$D$28,IF($A38&lt;Tabelle1!$F$21,Tabelle1!$E$28*$A38+Tabelle1!$D$28,Tabelle1!$F$28)))</f>
        <v>0</v>
      </c>
      <c r="G38">
        <f>IF(A38&gt;=Tabelle1!$D$21,0,IF($A38&gt;=(Tabelle1!$D$21-Tabelle1!$F$21),Tabelle1!$E$29*(Tabelle1!$D$21-$A38)+Tabelle1!$D$29,IF($A38&lt;Tabelle1!$F$21,Tabelle1!$E$29*$A38+Tabelle1!$D$29,Tabelle1!$F$29)))</f>
        <v>0</v>
      </c>
    </row>
    <row r="39" spans="1:7" x14ac:dyDescent="0.25">
      <c r="A39">
        <v>3.6</v>
      </c>
      <c r="B39">
        <f>IF(A39&gt;=Tabelle1!$D$21,0,IF($A39&gt;=(Tabelle1!$D$21-Tabelle1!$F$21),Tabelle1!$E$24*(Tabelle1!$D$21-$A39)+Tabelle1!$D$24,IF($A39&lt;Tabelle1!$F$21,Tabelle1!$E$24*$A39+Tabelle1!$D$24,Tabelle1!$F$24)))</f>
        <v>0</v>
      </c>
      <c r="C39">
        <f>IF(A39&gt;=Tabelle1!$D$21,0,IF($A39&gt;=(Tabelle1!$D$21-Tabelle1!$F$21),Tabelle1!$E$25*(Tabelle1!$D$21-$A39)+Tabelle1!$D$25,IF($A39&lt;Tabelle1!$F$21,Tabelle1!$E$25*$A39+Tabelle1!$D$25,Tabelle1!$F$25)))</f>
        <v>0</v>
      </c>
      <c r="D39">
        <f>IF(A39&gt;=Tabelle1!$D$21,0,IF($A39&gt;=(Tabelle1!$D$21-Tabelle1!$F$21),Tabelle1!$E$26*(Tabelle1!$D$21-$A39)+Tabelle1!$D$26,IF($A39&lt;Tabelle1!$F$21,Tabelle1!$E$26*$A39+Tabelle1!$D$26,Tabelle1!$F$26)))</f>
        <v>0</v>
      </c>
      <c r="E39">
        <f>IF(A39&gt;=Tabelle1!$D$21,0,IF($A39&gt;=(Tabelle1!$D$21-Tabelle1!$F$21),Tabelle1!$E$27*(Tabelle1!$D$21-$A39)+Tabelle1!$D$27,IF($A39&lt;Tabelle1!$F$21,Tabelle1!$E$27*$A39+Tabelle1!$D$27,Tabelle1!$F$27)))</f>
        <v>0</v>
      </c>
      <c r="F39">
        <f>IF(A39&gt;=Tabelle1!$D$21,0,IF($A39&gt;=(Tabelle1!$D$21-Tabelle1!$F$21),Tabelle1!$E$28*(Tabelle1!$D$21-$A39)+Tabelle1!$D$28,IF($A39&lt;Tabelle1!$F$21,Tabelle1!$E$28*$A39+Tabelle1!$D$28,Tabelle1!$F$28)))</f>
        <v>0</v>
      </c>
      <c r="G39">
        <f>IF(A39&gt;=Tabelle1!$D$21,0,IF($A39&gt;=(Tabelle1!$D$21-Tabelle1!$F$21),Tabelle1!$E$29*(Tabelle1!$D$21-$A39)+Tabelle1!$D$29,IF($A39&lt;Tabelle1!$F$21,Tabelle1!$E$29*$A39+Tabelle1!$D$29,Tabelle1!$F$29)))</f>
        <v>0</v>
      </c>
    </row>
    <row r="40" spans="1:7" x14ac:dyDescent="0.25">
      <c r="A40">
        <v>3.7</v>
      </c>
      <c r="B40">
        <f>IF(A40&gt;=Tabelle1!$D$21,0,IF($A40&gt;=(Tabelle1!$D$21-Tabelle1!$F$21),Tabelle1!$E$24*(Tabelle1!$D$21-$A40)+Tabelle1!$D$24,IF($A40&lt;Tabelle1!$F$21,Tabelle1!$E$24*$A40+Tabelle1!$D$24,Tabelle1!$F$24)))</f>
        <v>0</v>
      </c>
      <c r="C40">
        <f>IF(A40&gt;=Tabelle1!$D$21,0,IF($A40&gt;=(Tabelle1!$D$21-Tabelle1!$F$21),Tabelle1!$E$25*(Tabelle1!$D$21-$A40)+Tabelle1!$D$25,IF($A40&lt;Tabelle1!$F$21,Tabelle1!$E$25*$A40+Tabelle1!$D$25,Tabelle1!$F$25)))</f>
        <v>0</v>
      </c>
      <c r="D40">
        <f>IF(A40&gt;=Tabelle1!$D$21,0,IF($A40&gt;=(Tabelle1!$D$21-Tabelle1!$F$21),Tabelle1!$E$26*(Tabelle1!$D$21-$A40)+Tabelle1!$D$26,IF($A40&lt;Tabelle1!$F$21,Tabelle1!$E$26*$A40+Tabelle1!$D$26,Tabelle1!$F$26)))</f>
        <v>0</v>
      </c>
      <c r="E40">
        <f>IF(A40&gt;=Tabelle1!$D$21,0,IF($A40&gt;=(Tabelle1!$D$21-Tabelle1!$F$21),Tabelle1!$E$27*(Tabelle1!$D$21-$A40)+Tabelle1!$D$27,IF($A40&lt;Tabelle1!$F$21,Tabelle1!$E$27*$A40+Tabelle1!$D$27,Tabelle1!$F$27)))</f>
        <v>0</v>
      </c>
      <c r="F40">
        <f>IF(A40&gt;=Tabelle1!$D$21,0,IF($A40&gt;=(Tabelle1!$D$21-Tabelle1!$F$21),Tabelle1!$E$28*(Tabelle1!$D$21-$A40)+Tabelle1!$D$28,IF($A40&lt;Tabelle1!$F$21,Tabelle1!$E$28*$A40+Tabelle1!$D$28,Tabelle1!$F$28)))</f>
        <v>0</v>
      </c>
      <c r="G40">
        <f>IF(A40&gt;=Tabelle1!$D$21,0,IF($A40&gt;=(Tabelle1!$D$21-Tabelle1!$F$21),Tabelle1!$E$29*(Tabelle1!$D$21-$A40)+Tabelle1!$D$29,IF($A40&lt;Tabelle1!$F$21,Tabelle1!$E$29*$A40+Tabelle1!$D$29,Tabelle1!$F$29)))</f>
        <v>0</v>
      </c>
    </row>
    <row r="41" spans="1:7" x14ac:dyDescent="0.25">
      <c r="A41">
        <v>3.8</v>
      </c>
      <c r="B41">
        <f>IF(A41&gt;=Tabelle1!$D$21,0,IF($A41&gt;=(Tabelle1!$D$21-Tabelle1!$F$21),Tabelle1!$E$24*(Tabelle1!$D$21-$A41)+Tabelle1!$D$24,IF($A41&lt;Tabelle1!$F$21,Tabelle1!$E$24*$A41+Tabelle1!$D$24,Tabelle1!$F$24)))</f>
        <v>0</v>
      </c>
      <c r="C41">
        <f>IF(A41&gt;=Tabelle1!$D$21,0,IF($A41&gt;=(Tabelle1!$D$21-Tabelle1!$F$21),Tabelle1!$E$25*(Tabelle1!$D$21-$A41)+Tabelle1!$D$25,IF($A41&lt;Tabelle1!$F$21,Tabelle1!$E$25*$A41+Tabelle1!$D$25,Tabelle1!$F$25)))</f>
        <v>0</v>
      </c>
      <c r="D41">
        <f>IF(A41&gt;=Tabelle1!$D$21,0,IF($A41&gt;=(Tabelle1!$D$21-Tabelle1!$F$21),Tabelle1!$E$26*(Tabelle1!$D$21-$A41)+Tabelle1!$D$26,IF($A41&lt;Tabelle1!$F$21,Tabelle1!$E$26*$A41+Tabelle1!$D$26,Tabelle1!$F$26)))</f>
        <v>0</v>
      </c>
      <c r="E41">
        <f>IF(A41&gt;=Tabelle1!$D$21,0,IF($A41&gt;=(Tabelle1!$D$21-Tabelle1!$F$21),Tabelle1!$E$27*(Tabelle1!$D$21-$A41)+Tabelle1!$D$27,IF($A41&lt;Tabelle1!$F$21,Tabelle1!$E$27*$A41+Tabelle1!$D$27,Tabelle1!$F$27)))</f>
        <v>0</v>
      </c>
      <c r="F41">
        <f>IF(A41&gt;=Tabelle1!$D$21,0,IF($A41&gt;=(Tabelle1!$D$21-Tabelle1!$F$21),Tabelle1!$E$28*(Tabelle1!$D$21-$A41)+Tabelle1!$D$28,IF($A41&lt;Tabelle1!$F$21,Tabelle1!$E$28*$A41+Tabelle1!$D$28,Tabelle1!$F$28)))</f>
        <v>0</v>
      </c>
      <c r="G41">
        <f>IF(A41&gt;=Tabelle1!$D$21,0,IF($A41&gt;=(Tabelle1!$D$21-Tabelle1!$F$21),Tabelle1!$E$29*(Tabelle1!$D$21-$A41)+Tabelle1!$D$29,IF($A41&lt;Tabelle1!$F$21,Tabelle1!$E$29*$A41+Tabelle1!$D$29,Tabelle1!$F$29)))</f>
        <v>0</v>
      </c>
    </row>
    <row r="42" spans="1:7" x14ac:dyDescent="0.25">
      <c r="A42">
        <v>3.9</v>
      </c>
      <c r="B42">
        <f>IF(A42&gt;=Tabelle1!$D$21,0,IF($A42&gt;=(Tabelle1!$D$21-Tabelle1!$F$21),Tabelle1!$E$24*(Tabelle1!$D$21-$A42)+Tabelle1!$D$24,IF($A42&lt;Tabelle1!$F$21,Tabelle1!$E$24*$A42+Tabelle1!$D$24,Tabelle1!$F$24)))</f>
        <v>0</v>
      </c>
      <c r="C42">
        <f>IF(A42&gt;=Tabelle1!$D$21,0,IF($A42&gt;=(Tabelle1!$D$21-Tabelle1!$F$21),Tabelle1!$E$25*(Tabelle1!$D$21-$A42)+Tabelle1!$D$25,IF($A42&lt;Tabelle1!$F$21,Tabelle1!$E$25*$A42+Tabelle1!$D$25,Tabelle1!$F$25)))</f>
        <v>0</v>
      </c>
      <c r="D42">
        <f>IF(A42&gt;=Tabelle1!$D$21,0,IF($A42&gt;=(Tabelle1!$D$21-Tabelle1!$F$21),Tabelle1!$E$26*(Tabelle1!$D$21-$A42)+Tabelle1!$D$26,IF($A42&lt;Tabelle1!$F$21,Tabelle1!$E$26*$A42+Tabelle1!$D$26,Tabelle1!$F$26)))</f>
        <v>0</v>
      </c>
      <c r="E42">
        <f>IF(A42&gt;=Tabelle1!$D$21,0,IF($A42&gt;=(Tabelle1!$D$21-Tabelle1!$F$21),Tabelle1!$E$27*(Tabelle1!$D$21-$A42)+Tabelle1!$D$27,IF($A42&lt;Tabelle1!$F$21,Tabelle1!$E$27*$A42+Tabelle1!$D$27,Tabelle1!$F$27)))</f>
        <v>0</v>
      </c>
      <c r="F42">
        <f>IF(A42&gt;=Tabelle1!$D$21,0,IF($A42&gt;=(Tabelle1!$D$21-Tabelle1!$F$21),Tabelle1!$E$28*(Tabelle1!$D$21-$A42)+Tabelle1!$D$28,IF($A42&lt;Tabelle1!$F$21,Tabelle1!$E$28*$A42+Tabelle1!$D$28,Tabelle1!$F$28)))</f>
        <v>0</v>
      </c>
      <c r="G42">
        <f>IF(A42&gt;=Tabelle1!$D$21,0,IF($A42&gt;=(Tabelle1!$D$21-Tabelle1!$F$21),Tabelle1!$E$29*(Tabelle1!$D$21-$A42)+Tabelle1!$D$29,IF($A42&lt;Tabelle1!$F$21,Tabelle1!$E$29*$A42+Tabelle1!$D$29,Tabelle1!$F$29)))</f>
        <v>0</v>
      </c>
    </row>
    <row r="43" spans="1:7" x14ac:dyDescent="0.25">
      <c r="A43">
        <v>4</v>
      </c>
      <c r="B43">
        <f>IF(A43&gt;=Tabelle1!$D$21,0,IF($A43&gt;=(Tabelle1!$D$21-Tabelle1!$F$21),Tabelle1!$E$24*(Tabelle1!$D$21-$A43)+Tabelle1!$D$24,IF($A43&lt;Tabelle1!$F$21,Tabelle1!$E$24*$A43+Tabelle1!$D$24,Tabelle1!$F$24)))</f>
        <v>0</v>
      </c>
      <c r="C43">
        <f>IF(A43&gt;=Tabelle1!$D$21,0,IF($A43&gt;=(Tabelle1!$D$21-Tabelle1!$F$21),Tabelle1!$E$25*(Tabelle1!$D$21-$A43)+Tabelle1!$D$25,IF($A43&lt;Tabelle1!$F$21,Tabelle1!$E$25*$A43+Tabelle1!$D$25,Tabelle1!$F$25)))</f>
        <v>0</v>
      </c>
      <c r="D43">
        <f>IF(A43&gt;=Tabelle1!$D$21,0,IF($A43&gt;=(Tabelle1!$D$21-Tabelle1!$F$21),Tabelle1!$E$26*(Tabelle1!$D$21-$A43)+Tabelle1!$D$26,IF($A43&lt;Tabelle1!$F$21,Tabelle1!$E$26*$A43+Tabelle1!$D$26,Tabelle1!$F$26)))</f>
        <v>0</v>
      </c>
      <c r="E43">
        <f>IF(A43&gt;=Tabelle1!$D$21,0,IF($A43&gt;=(Tabelle1!$D$21-Tabelle1!$F$21),Tabelle1!$E$27*(Tabelle1!$D$21-$A43)+Tabelle1!$D$27,IF($A43&lt;Tabelle1!$F$21,Tabelle1!$E$27*$A43+Tabelle1!$D$27,Tabelle1!$F$27)))</f>
        <v>0</v>
      </c>
      <c r="F43">
        <f>IF(A43&gt;=Tabelle1!$D$21,0,IF($A43&gt;=(Tabelle1!$D$21-Tabelle1!$F$21),Tabelle1!$E$28*(Tabelle1!$D$21-$A43)+Tabelle1!$D$28,IF($A43&lt;Tabelle1!$F$21,Tabelle1!$E$28*$A43+Tabelle1!$D$28,Tabelle1!$F$28)))</f>
        <v>0</v>
      </c>
      <c r="G43">
        <f>IF(A43&gt;=Tabelle1!$D$21,0,IF($A43&gt;=(Tabelle1!$D$21-Tabelle1!$F$21),Tabelle1!$E$29*(Tabelle1!$D$21-$A43)+Tabelle1!$D$29,IF($A43&lt;Tabelle1!$F$21,Tabelle1!$E$29*$A43+Tabelle1!$D$29,Tabelle1!$F$29)))</f>
        <v>0</v>
      </c>
    </row>
    <row r="44" spans="1:7" x14ac:dyDescent="0.25">
      <c r="A44">
        <v>4.0999999999999996</v>
      </c>
      <c r="B44">
        <f>IF(A44&gt;=Tabelle1!$D$21,0,IF($A44&gt;=(Tabelle1!$D$21-Tabelle1!$F$21),Tabelle1!$E$24*(Tabelle1!$D$21-$A44)+Tabelle1!$D$24,IF($A44&lt;Tabelle1!$F$21,Tabelle1!$E$24*$A44+Tabelle1!$D$24,Tabelle1!$F$24)))</f>
        <v>0</v>
      </c>
      <c r="C44">
        <f>IF(A44&gt;=Tabelle1!$D$21,0,IF($A44&gt;=(Tabelle1!$D$21-Tabelle1!$F$21),Tabelle1!$E$25*(Tabelle1!$D$21-$A44)+Tabelle1!$D$25,IF($A44&lt;Tabelle1!$F$21,Tabelle1!$E$25*$A44+Tabelle1!$D$25,Tabelle1!$F$25)))</f>
        <v>0</v>
      </c>
      <c r="D44">
        <f>IF(A44&gt;=Tabelle1!$D$21,0,IF($A44&gt;=(Tabelle1!$D$21-Tabelle1!$F$21),Tabelle1!$E$26*(Tabelle1!$D$21-$A44)+Tabelle1!$D$26,IF($A44&lt;Tabelle1!$F$21,Tabelle1!$E$26*$A44+Tabelle1!$D$26,Tabelle1!$F$26)))</f>
        <v>0</v>
      </c>
      <c r="E44">
        <f>IF(A44&gt;=Tabelle1!$D$21,0,IF($A44&gt;=(Tabelle1!$D$21-Tabelle1!$F$21),Tabelle1!$E$27*(Tabelle1!$D$21-$A44)+Tabelle1!$D$27,IF($A44&lt;Tabelle1!$F$21,Tabelle1!$E$27*$A44+Tabelle1!$D$27,Tabelle1!$F$27)))</f>
        <v>0</v>
      </c>
      <c r="F44">
        <f>IF(A44&gt;=Tabelle1!$D$21,0,IF($A44&gt;=(Tabelle1!$D$21-Tabelle1!$F$21),Tabelle1!$E$28*(Tabelle1!$D$21-$A44)+Tabelle1!$D$28,IF($A44&lt;Tabelle1!$F$21,Tabelle1!$E$28*$A44+Tabelle1!$D$28,Tabelle1!$F$28)))</f>
        <v>0</v>
      </c>
      <c r="G44">
        <f>IF(A44&gt;=Tabelle1!$D$21,0,IF($A44&gt;=(Tabelle1!$D$21-Tabelle1!$F$21),Tabelle1!$E$29*(Tabelle1!$D$21-$A44)+Tabelle1!$D$29,IF($A44&lt;Tabelle1!$F$21,Tabelle1!$E$29*$A44+Tabelle1!$D$29,Tabelle1!$F$29)))</f>
        <v>0</v>
      </c>
    </row>
    <row r="45" spans="1:7" x14ac:dyDescent="0.25">
      <c r="A45">
        <v>4.2</v>
      </c>
      <c r="B45">
        <f>IF(A45&gt;=Tabelle1!$D$21,0,IF($A45&gt;=(Tabelle1!$D$21-Tabelle1!$F$21),Tabelle1!$E$24*(Tabelle1!$D$21-$A45)+Tabelle1!$D$24,IF($A45&lt;Tabelle1!$F$21,Tabelle1!$E$24*$A45+Tabelle1!$D$24,Tabelle1!$F$24)))</f>
        <v>0</v>
      </c>
      <c r="C45">
        <f>IF(A45&gt;=Tabelle1!$D$21,0,IF($A45&gt;=(Tabelle1!$D$21-Tabelle1!$F$21),Tabelle1!$E$25*(Tabelle1!$D$21-$A45)+Tabelle1!$D$25,IF($A45&lt;Tabelle1!$F$21,Tabelle1!$E$25*$A45+Tabelle1!$D$25,Tabelle1!$F$25)))</f>
        <v>0</v>
      </c>
      <c r="D45">
        <f>IF(A45&gt;=Tabelle1!$D$21,0,IF($A45&gt;=(Tabelle1!$D$21-Tabelle1!$F$21),Tabelle1!$E$26*(Tabelle1!$D$21-$A45)+Tabelle1!$D$26,IF($A45&lt;Tabelle1!$F$21,Tabelle1!$E$26*$A45+Tabelle1!$D$26,Tabelle1!$F$26)))</f>
        <v>0</v>
      </c>
      <c r="E45">
        <f>IF(A45&gt;=Tabelle1!$D$21,0,IF($A45&gt;=(Tabelle1!$D$21-Tabelle1!$F$21),Tabelle1!$E$27*(Tabelle1!$D$21-$A45)+Tabelle1!$D$27,IF($A45&lt;Tabelle1!$F$21,Tabelle1!$E$27*$A45+Tabelle1!$D$27,Tabelle1!$F$27)))</f>
        <v>0</v>
      </c>
      <c r="F45">
        <f>IF(A45&gt;=Tabelle1!$D$21,0,IF($A45&gt;=(Tabelle1!$D$21-Tabelle1!$F$21),Tabelle1!$E$28*(Tabelle1!$D$21-$A45)+Tabelle1!$D$28,IF($A45&lt;Tabelle1!$F$21,Tabelle1!$E$28*$A45+Tabelle1!$D$28,Tabelle1!$F$28)))</f>
        <v>0</v>
      </c>
      <c r="G45">
        <f>IF(A45&gt;=Tabelle1!$D$21,0,IF($A45&gt;=(Tabelle1!$D$21-Tabelle1!$F$21),Tabelle1!$E$29*(Tabelle1!$D$21-$A45)+Tabelle1!$D$29,IF($A45&lt;Tabelle1!$F$21,Tabelle1!$E$29*$A45+Tabelle1!$D$29,Tabelle1!$F$29)))</f>
        <v>0</v>
      </c>
    </row>
    <row r="46" spans="1:7" x14ac:dyDescent="0.25">
      <c r="A46">
        <v>4.3</v>
      </c>
      <c r="B46">
        <f>IF(A46&gt;=Tabelle1!$D$21,0,IF($A46&gt;=(Tabelle1!$D$21-Tabelle1!$F$21),Tabelle1!$E$24*(Tabelle1!$D$21-$A46)+Tabelle1!$D$24,IF($A46&lt;Tabelle1!$F$21,Tabelle1!$E$24*$A46+Tabelle1!$D$24,Tabelle1!$F$24)))</f>
        <v>0</v>
      </c>
      <c r="C46">
        <f>IF(A46&gt;=Tabelle1!$D$21,0,IF($A46&gt;=(Tabelle1!$D$21-Tabelle1!$F$21),Tabelle1!$E$25*(Tabelle1!$D$21-$A46)+Tabelle1!$D$25,IF($A46&lt;Tabelle1!$F$21,Tabelle1!$E$25*$A46+Tabelle1!$D$25,Tabelle1!$F$25)))</f>
        <v>0</v>
      </c>
      <c r="D46">
        <f>IF(A46&gt;=Tabelle1!$D$21,0,IF($A46&gt;=(Tabelle1!$D$21-Tabelle1!$F$21),Tabelle1!$E$26*(Tabelle1!$D$21-$A46)+Tabelle1!$D$26,IF($A46&lt;Tabelle1!$F$21,Tabelle1!$E$26*$A46+Tabelle1!$D$26,Tabelle1!$F$26)))</f>
        <v>0</v>
      </c>
      <c r="E46">
        <f>IF(A46&gt;=Tabelle1!$D$21,0,IF($A46&gt;=(Tabelle1!$D$21-Tabelle1!$F$21),Tabelle1!$E$27*(Tabelle1!$D$21-$A46)+Tabelle1!$D$27,IF($A46&lt;Tabelle1!$F$21,Tabelle1!$E$27*$A46+Tabelle1!$D$27,Tabelle1!$F$27)))</f>
        <v>0</v>
      </c>
      <c r="F46">
        <f>IF(A46&gt;=Tabelle1!$D$21,0,IF($A46&gt;=(Tabelle1!$D$21-Tabelle1!$F$21),Tabelle1!$E$28*(Tabelle1!$D$21-$A46)+Tabelle1!$D$28,IF($A46&lt;Tabelle1!$F$21,Tabelle1!$E$28*$A46+Tabelle1!$D$28,Tabelle1!$F$28)))</f>
        <v>0</v>
      </c>
      <c r="G46">
        <f>IF(A46&gt;=Tabelle1!$D$21,0,IF($A46&gt;=(Tabelle1!$D$21-Tabelle1!$F$21),Tabelle1!$E$29*(Tabelle1!$D$21-$A46)+Tabelle1!$D$29,IF($A46&lt;Tabelle1!$F$21,Tabelle1!$E$29*$A46+Tabelle1!$D$29,Tabelle1!$F$29)))</f>
        <v>0</v>
      </c>
    </row>
    <row r="47" spans="1:7" x14ac:dyDescent="0.25">
      <c r="A47">
        <v>4.4000000000000004</v>
      </c>
      <c r="B47">
        <f>IF(A47&gt;=Tabelle1!$D$21,0,IF($A47&gt;=(Tabelle1!$D$21-Tabelle1!$F$21),Tabelle1!$E$24*(Tabelle1!$D$21-$A47)+Tabelle1!$D$24,IF($A47&lt;Tabelle1!$F$21,Tabelle1!$E$24*$A47+Tabelle1!$D$24,Tabelle1!$F$24)))</f>
        <v>0</v>
      </c>
      <c r="C47">
        <f>IF(A47&gt;=Tabelle1!$D$21,0,IF($A47&gt;=(Tabelle1!$D$21-Tabelle1!$F$21),Tabelle1!$E$25*(Tabelle1!$D$21-$A47)+Tabelle1!$D$25,IF($A47&lt;Tabelle1!$F$21,Tabelle1!$E$25*$A47+Tabelle1!$D$25,Tabelle1!$F$25)))</f>
        <v>0</v>
      </c>
      <c r="D47">
        <f>IF(A47&gt;=Tabelle1!$D$21,0,IF($A47&gt;=(Tabelle1!$D$21-Tabelle1!$F$21),Tabelle1!$E$26*(Tabelle1!$D$21-$A47)+Tabelle1!$D$26,IF($A47&lt;Tabelle1!$F$21,Tabelle1!$E$26*$A47+Tabelle1!$D$26,Tabelle1!$F$26)))</f>
        <v>0</v>
      </c>
      <c r="E47">
        <f>IF(A47&gt;=Tabelle1!$D$21,0,IF($A47&gt;=(Tabelle1!$D$21-Tabelle1!$F$21),Tabelle1!$E$27*(Tabelle1!$D$21-$A47)+Tabelle1!$D$27,IF($A47&lt;Tabelle1!$F$21,Tabelle1!$E$27*$A47+Tabelle1!$D$27,Tabelle1!$F$27)))</f>
        <v>0</v>
      </c>
      <c r="F47">
        <f>IF(A47&gt;=Tabelle1!$D$21,0,IF($A47&gt;=(Tabelle1!$D$21-Tabelle1!$F$21),Tabelle1!$E$28*(Tabelle1!$D$21-$A47)+Tabelle1!$D$28,IF($A47&lt;Tabelle1!$F$21,Tabelle1!$E$28*$A47+Tabelle1!$D$28,Tabelle1!$F$28)))</f>
        <v>0</v>
      </c>
      <c r="G47">
        <f>IF(A47&gt;=Tabelle1!$D$21,0,IF($A47&gt;=(Tabelle1!$D$21-Tabelle1!$F$21),Tabelle1!$E$29*(Tabelle1!$D$21-$A47)+Tabelle1!$D$29,IF($A47&lt;Tabelle1!$F$21,Tabelle1!$E$29*$A47+Tabelle1!$D$29,Tabelle1!$F$29)))</f>
        <v>0</v>
      </c>
    </row>
    <row r="48" spans="1:7" x14ac:dyDescent="0.25">
      <c r="A48">
        <v>4.5</v>
      </c>
      <c r="B48">
        <f>IF(A48&gt;=Tabelle1!$D$21,0,IF($A48&gt;=(Tabelle1!$D$21-Tabelle1!$F$21),Tabelle1!$E$24*(Tabelle1!$D$21-$A48)+Tabelle1!$D$24,IF($A48&lt;Tabelle1!$F$21,Tabelle1!$E$24*$A48+Tabelle1!$D$24,Tabelle1!$F$24)))</f>
        <v>0</v>
      </c>
      <c r="C48">
        <f>IF(A48&gt;=Tabelle1!$D$21,0,IF($A48&gt;=(Tabelle1!$D$21-Tabelle1!$F$21),Tabelle1!$E$25*(Tabelle1!$D$21-$A48)+Tabelle1!$D$25,IF($A48&lt;Tabelle1!$F$21,Tabelle1!$E$25*$A48+Tabelle1!$D$25,Tabelle1!$F$25)))</f>
        <v>0</v>
      </c>
      <c r="D48">
        <f>IF(A48&gt;=Tabelle1!$D$21,0,IF($A48&gt;=(Tabelle1!$D$21-Tabelle1!$F$21),Tabelle1!$E$26*(Tabelle1!$D$21-$A48)+Tabelle1!$D$26,IF($A48&lt;Tabelle1!$F$21,Tabelle1!$E$26*$A48+Tabelle1!$D$26,Tabelle1!$F$26)))</f>
        <v>0</v>
      </c>
      <c r="E48">
        <f>IF(A48&gt;=Tabelle1!$D$21,0,IF($A48&gt;=(Tabelle1!$D$21-Tabelle1!$F$21),Tabelle1!$E$27*(Tabelle1!$D$21-$A48)+Tabelle1!$D$27,IF($A48&lt;Tabelle1!$F$21,Tabelle1!$E$27*$A48+Tabelle1!$D$27,Tabelle1!$F$27)))</f>
        <v>0</v>
      </c>
      <c r="F48">
        <f>IF(A48&gt;=Tabelle1!$D$21,0,IF($A48&gt;=(Tabelle1!$D$21-Tabelle1!$F$21),Tabelle1!$E$28*(Tabelle1!$D$21-$A48)+Tabelle1!$D$28,IF($A48&lt;Tabelle1!$F$21,Tabelle1!$E$28*$A48+Tabelle1!$D$28,Tabelle1!$F$28)))</f>
        <v>0</v>
      </c>
      <c r="G48">
        <f>IF(A48&gt;=Tabelle1!$D$21,0,IF($A48&gt;=(Tabelle1!$D$21-Tabelle1!$F$21),Tabelle1!$E$29*(Tabelle1!$D$21-$A48)+Tabelle1!$D$29,IF($A48&lt;Tabelle1!$F$21,Tabelle1!$E$29*$A48+Tabelle1!$D$29,Tabelle1!$F$29)))</f>
        <v>0</v>
      </c>
    </row>
    <row r="49" spans="1:7" x14ac:dyDescent="0.25">
      <c r="A49">
        <v>4.5999999999999996</v>
      </c>
      <c r="B49">
        <f>IF(A49&gt;=Tabelle1!$D$21,0,IF($A49&gt;=(Tabelle1!$D$21-Tabelle1!$F$21),Tabelle1!$E$24*(Tabelle1!$D$21-$A49)+Tabelle1!$D$24,IF($A49&lt;Tabelle1!$F$21,Tabelle1!$E$24*$A49+Tabelle1!$D$24,Tabelle1!$F$24)))</f>
        <v>0</v>
      </c>
      <c r="C49">
        <f>IF(A49&gt;=Tabelle1!$D$21,0,IF($A49&gt;=(Tabelle1!$D$21-Tabelle1!$F$21),Tabelle1!$E$25*(Tabelle1!$D$21-$A49)+Tabelle1!$D$25,IF($A49&lt;Tabelle1!$F$21,Tabelle1!$E$25*$A49+Tabelle1!$D$25,Tabelle1!$F$25)))</f>
        <v>0</v>
      </c>
      <c r="D49">
        <f>IF(A49&gt;=Tabelle1!$D$21,0,IF($A49&gt;=(Tabelle1!$D$21-Tabelle1!$F$21),Tabelle1!$E$26*(Tabelle1!$D$21-$A49)+Tabelle1!$D$26,IF($A49&lt;Tabelle1!$F$21,Tabelle1!$E$26*$A49+Tabelle1!$D$26,Tabelle1!$F$26)))</f>
        <v>0</v>
      </c>
      <c r="E49">
        <f>IF(A49&gt;=Tabelle1!$D$21,0,IF($A49&gt;=(Tabelle1!$D$21-Tabelle1!$F$21),Tabelle1!$E$27*(Tabelle1!$D$21-$A49)+Tabelle1!$D$27,IF($A49&lt;Tabelle1!$F$21,Tabelle1!$E$27*$A49+Tabelle1!$D$27,Tabelle1!$F$27)))</f>
        <v>0</v>
      </c>
      <c r="F49">
        <f>IF(A49&gt;=Tabelle1!$D$21,0,IF($A49&gt;=(Tabelle1!$D$21-Tabelle1!$F$21),Tabelle1!$E$28*(Tabelle1!$D$21-$A49)+Tabelle1!$D$28,IF($A49&lt;Tabelle1!$F$21,Tabelle1!$E$28*$A49+Tabelle1!$D$28,Tabelle1!$F$28)))</f>
        <v>0</v>
      </c>
      <c r="G49">
        <f>IF(A49&gt;=Tabelle1!$D$21,0,IF($A49&gt;=(Tabelle1!$D$21-Tabelle1!$F$21),Tabelle1!$E$29*(Tabelle1!$D$21-$A49)+Tabelle1!$D$29,IF($A49&lt;Tabelle1!$F$21,Tabelle1!$E$29*$A49+Tabelle1!$D$29,Tabelle1!$F$29)))</f>
        <v>0</v>
      </c>
    </row>
    <row r="50" spans="1:7" x14ac:dyDescent="0.25">
      <c r="A50">
        <v>4.7</v>
      </c>
      <c r="B50">
        <f>IF(A50&gt;=Tabelle1!$D$21,0,IF($A50&gt;=(Tabelle1!$D$21-Tabelle1!$F$21),Tabelle1!$E$24*(Tabelle1!$D$21-$A50)+Tabelle1!$D$24,IF($A50&lt;Tabelle1!$F$21,Tabelle1!$E$24*$A50+Tabelle1!$D$24,Tabelle1!$F$24)))</f>
        <v>0</v>
      </c>
      <c r="C50">
        <f>IF(A50&gt;=Tabelle1!$D$21,0,IF($A50&gt;=(Tabelle1!$D$21-Tabelle1!$F$21),Tabelle1!$E$25*(Tabelle1!$D$21-$A50)+Tabelle1!$D$25,IF($A50&lt;Tabelle1!$F$21,Tabelle1!$E$25*$A50+Tabelle1!$D$25,Tabelle1!$F$25)))</f>
        <v>0</v>
      </c>
      <c r="D50">
        <f>IF(A50&gt;=Tabelle1!$D$21,0,IF($A50&gt;=(Tabelle1!$D$21-Tabelle1!$F$21),Tabelle1!$E$26*(Tabelle1!$D$21-$A50)+Tabelle1!$D$26,IF($A50&lt;Tabelle1!$F$21,Tabelle1!$E$26*$A50+Tabelle1!$D$26,Tabelle1!$F$26)))</f>
        <v>0</v>
      </c>
      <c r="E50">
        <f>IF(A50&gt;=Tabelle1!$D$21,0,IF($A50&gt;=(Tabelle1!$D$21-Tabelle1!$F$21),Tabelle1!$E$27*(Tabelle1!$D$21-$A50)+Tabelle1!$D$27,IF($A50&lt;Tabelle1!$F$21,Tabelle1!$E$27*$A50+Tabelle1!$D$27,Tabelle1!$F$27)))</f>
        <v>0</v>
      </c>
      <c r="F50">
        <f>IF(A50&gt;=Tabelle1!$D$21,0,IF($A50&gt;=(Tabelle1!$D$21-Tabelle1!$F$21),Tabelle1!$E$28*(Tabelle1!$D$21-$A50)+Tabelle1!$D$28,IF($A50&lt;Tabelle1!$F$21,Tabelle1!$E$28*$A50+Tabelle1!$D$28,Tabelle1!$F$28)))</f>
        <v>0</v>
      </c>
      <c r="G50">
        <f>IF(A50&gt;=Tabelle1!$D$21,0,IF($A50&gt;=(Tabelle1!$D$21-Tabelle1!$F$21),Tabelle1!$E$29*(Tabelle1!$D$21-$A50)+Tabelle1!$D$29,IF($A50&lt;Tabelle1!$F$21,Tabelle1!$E$29*$A50+Tabelle1!$D$29,Tabelle1!$F$29)))</f>
        <v>0</v>
      </c>
    </row>
    <row r="51" spans="1:7" x14ac:dyDescent="0.25">
      <c r="A51">
        <v>4.8</v>
      </c>
      <c r="B51">
        <f>IF(A51&gt;=Tabelle1!$D$21,0,IF($A51&gt;=(Tabelle1!$D$21-Tabelle1!$F$21),Tabelle1!$E$24*(Tabelle1!$D$21-$A51)+Tabelle1!$D$24,IF($A51&lt;Tabelle1!$F$21,Tabelle1!$E$24*$A51+Tabelle1!$D$24,Tabelle1!$F$24)))</f>
        <v>0</v>
      </c>
      <c r="C51">
        <f>IF(A51&gt;=Tabelle1!$D$21,0,IF($A51&gt;=(Tabelle1!$D$21-Tabelle1!$F$21),Tabelle1!$E$25*(Tabelle1!$D$21-$A51)+Tabelle1!$D$25,IF($A51&lt;Tabelle1!$F$21,Tabelle1!$E$25*$A51+Tabelle1!$D$25,Tabelle1!$F$25)))</f>
        <v>0</v>
      </c>
      <c r="D51">
        <f>IF(A51&gt;=Tabelle1!$D$21,0,IF($A51&gt;=(Tabelle1!$D$21-Tabelle1!$F$21),Tabelle1!$E$26*(Tabelle1!$D$21-$A51)+Tabelle1!$D$26,IF($A51&lt;Tabelle1!$F$21,Tabelle1!$E$26*$A51+Tabelle1!$D$26,Tabelle1!$F$26)))</f>
        <v>0</v>
      </c>
      <c r="E51">
        <f>IF(A51&gt;=Tabelle1!$D$21,0,IF($A51&gt;=(Tabelle1!$D$21-Tabelle1!$F$21),Tabelle1!$E$27*(Tabelle1!$D$21-$A51)+Tabelle1!$D$27,IF($A51&lt;Tabelle1!$F$21,Tabelle1!$E$27*$A51+Tabelle1!$D$27,Tabelle1!$F$27)))</f>
        <v>0</v>
      </c>
      <c r="F51">
        <f>IF(A51&gt;=Tabelle1!$D$21,0,IF($A51&gt;=(Tabelle1!$D$21-Tabelle1!$F$21),Tabelle1!$E$28*(Tabelle1!$D$21-$A51)+Tabelle1!$D$28,IF($A51&lt;Tabelle1!$F$21,Tabelle1!$E$28*$A51+Tabelle1!$D$28,Tabelle1!$F$28)))</f>
        <v>0</v>
      </c>
      <c r="G51">
        <f>IF(A51&gt;=Tabelle1!$D$21,0,IF($A51&gt;=(Tabelle1!$D$21-Tabelle1!$F$21),Tabelle1!$E$29*(Tabelle1!$D$21-$A51)+Tabelle1!$D$29,IF($A51&lt;Tabelle1!$F$21,Tabelle1!$E$29*$A51+Tabelle1!$D$29,Tabelle1!$F$29)))</f>
        <v>0</v>
      </c>
    </row>
    <row r="52" spans="1:7" x14ac:dyDescent="0.25">
      <c r="A52">
        <v>4.9000000000000004</v>
      </c>
      <c r="B52">
        <f>IF(A52&gt;=Tabelle1!$D$21,0,IF($A52&gt;=(Tabelle1!$D$21-Tabelle1!$F$21),Tabelle1!$E$24*(Tabelle1!$D$21-$A52)+Tabelle1!$D$24,IF($A52&lt;Tabelle1!$F$21,Tabelle1!$E$24*$A52+Tabelle1!$D$24,Tabelle1!$F$24)))</f>
        <v>0</v>
      </c>
      <c r="C52">
        <f>IF(A52&gt;=Tabelle1!$D$21,0,IF($A52&gt;=(Tabelle1!$D$21-Tabelle1!$F$21),Tabelle1!$E$25*(Tabelle1!$D$21-$A52)+Tabelle1!$D$25,IF($A52&lt;Tabelle1!$F$21,Tabelle1!$E$25*$A52+Tabelle1!$D$25,Tabelle1!$F$25)))</f>
        <v>0</v>
      </c>
      <c r="D52">
        <f>IF(A52&gt;=Tabelle1!$D$21,0,IF($A52&gt;=(Tabelle1!$D$21-Tabelle1!$F$21),Tabelle1!$E$26*(Tabelle1!$D$21-$A52)+Tabelle1!$D$26,IF($A52&lt;Tabelle1!$F$21,Tabelle1!$E$26*$A52+Tabelle1!$D$26,Tabelle1!$F$26)))</f>
        <v>0</v>
      </c>
      <c r="E52">
        <f>IF(A52&gt;=Tabelle1!$D$21,0,IF($A52&gt;=(Tabelle1!$D$21-Tabelle1!$F$21),Tabelle1!$E$27*(Tabelle1!$D$21-$A52)+Tabelle1!$D$27,IF($A52&lt;Tabelle1!$F$21,Tabelle1!$E$27*$A52+Tabelle1!$D$27,Tabelle1!$F$27)))</f>
        <v>0</v>
      </c>
      <c r="F52">
        <f>IF(A52&gt;=Tabelle1!$D$21,0,IF($A52&gt;=(Tabelle1!$D$21-Tabelle1!$F$21),Tabelle1!$E$28*(Tabelle1!$D$21-$A52)+Tabelle1!$D$28,IF($A52&lt;Tabelle1!$F$21,Tabelle1!$E$28*$A52+Tabelle1!$D$28,Tabelle1!$F$28)))</f>
        <v>0</v>
      </c>
      <c r="G52">
        <f>IF(A52&gt;=Tabelle1!$D$21,0,IF($A52&gt;=(Tabelle1!$D$21-Tabelle1!$F$21),Tabelle1!$E$29*(Tabelle1!$D$21-$A52)+Tabelle1!$D$29,IF($A52&lt;Tabelle1!$F$21,Tabelle1!$E$29*$A52+Tabelle1!$D$29,Tabelle1!$F$29)))</f>
        <v>0</v>
      </c>
    </row>
    <row r="53" spans="1:7" x14ac:dyDescent="0.25">
      <c r="A53">
        <v>5</v>
      </c>
      <c r="B53">
        <f>IF(A53&gt;=Tabelle1!$D$21,0,IF($A53&gt;=(Tabelle1!$D$21-Tabelle1!$F$21),Tabelle1!$E$24*(Tabelle1!$D$21-$A53)+Tabelle1!$D$24,IF($A53&lt;Tabelle1!$F$21,Tabelle1!$E$24*$A53+Tabelle1!$D$24,Tabelle1!$F$24)))</f>
        <v>0</v>
      </c>
      <c r="C53">
        <f>IF(A53&gt;=Tabelle1!$D$21,0,IF($A53&gt;=(Tabelle1!$D$21-Tabelle1!$F$21),Tabelle1!$E$25*(Tabelle1!$D$21-$A53)+Tabelle1!$D$25,IF($A53&lt;Tabelle1!$F$21,Tabelle1!$E$25*$A53+Tabelle1!$D$25,Tabelle1!$F$25)))</f>
        <v>0</v>
      </c>
      <c r="D53">
        <f>IF(A53&gt;=Tabelle1!$D$21,0,IF($A53&gt;=(Tabelle1!$D$21-Tabelle1!$F$21),Tabelle1!$E$26*(Tabelle1!$D$21-$A53)+Tabelle1!$D$26,IF($A53&lt;Tabelle1!$F$21,Tabelle1!$E$26*$A53+Tabelle1!$D$26,Tabelle1!$F$26)))</f>
        <v>0</v>
      </c>
      <c r="E53">
        <f>IF(A53&gt;=Tabelle1!$D$21,0,IF($A53&gt;=(Tabelle1!$D$21-Tabelle1!$F$21),Tabelle1!$E$27*(Tabelle1!$D$21-$A53)+Tabelle1!$D$27,IF($A53&lt;Tabelle1!$F$21,Tabelle1!$E$27*$A53+Tabelle1!$D$27,Tabelle1!$F$27)))</f>
        <v>0</v>
      </c>
      <c r="F53">
        <f>IF(A53&gt;=Tabelle1!$D$21,0,IF($A53&gt;=(Tabelle1!$D$21-Tabelle1!$F$21),Tabelle1!$E$28*(Tabelle1!$D$21-$A53)+Tabelle1!$D$28,IF($A53&lt;Tabelle1!$F$21,Tabelle1!$E$28*$A53+Tabelle1!$D$28,Tabelle1!$F$28)))</f>
        <v>0</v>
      </c>
      <c r="G53">
        <f>IF(A53&gt;=Tabelle1!$D$21,0,IF($A53&gt;=(Tabelle1!$D$21-Tabelle1!$F$21),Tabelle1!$E$29*(Tabelle1!$D$21-$A53)+Tabelle1!$D$29,IF($A53&lt;Tabelle1!$F$21,Tabelle1!$E$29*$A53+Tabelle1!$D$29,Tabelle1!$F$29)))</f>
        <v>0</v>
      </c>
    </row>
    <row r="54" spans="1:7" x14ac:dyDescent="0.25">
      <c r="A54">
        <v>5.0999999999999996</v>
      </c>
      <c r="B54">
        <f>IF(A54&gt;=Tabelle1!$D$21,0,IF($A54&gt;=(Tabelle1!$D$21-Tabelle1!$F$21),Tabelle1!$E$24*(Tabelle1!$D$21-$A54)+Tabelle1!$D$24,IF($A54&lt;Tabelle1!$F$21,Tabelle1!$E$24*$A54+Tabelle1!$D$24,Tabelle1!$F$24)))</f>
        <v>0</v>
      </c>
      <c r="C54">
        <f>IF(A54&gt;=Tabelle1!$D$21,0,IF($A54&gt;=(Tabelle1!$D$21-Tabelle1!$F$21),Tabelle1!$E$25*(Tabelle1!$D$21-$A54)+Tabelle1!$D$25,IF($A54&lt;Tabelle1!$F$21,Tabelle1!$E$25*$A54+Tabelle1!$D$25,Tabelle1!$F$25)))</f>
        <v>0</v>
      </c>
      <c r="D54">
        <f>IF(A54&gt;=Tabelle1!$D$21,0,IF($A54&gt;=(Tabelle1!$D$21-Tabelle1!$F$21),Tabelle1!$E$26*(Tabelle1!$D$21-$A54)+Tabelle1!$D$26,IF($A54&lt;Tabelle1!$F$21,Tabelle1!$E$26*$A54+Tabelle1!$D$26,Tabelle1!$F$26)))</f>
        <v>0</v>
      </c>
      <c r="E54">
        <f>IF(A54&gt;=Tabelle1!$D$21,0,IF($A54&gt;=(Tabelle1!$D$21-Tabelle1!$F$21),Tabelle1!$E$27*(Tabelle1!$D$21-$A54)+Tabelle1!$D$27,IF($A54&lt;Tabelle1!$F$21,Tabelle1!$E$27*$A54+Tabelle1!$D$27,Tabelle1!$F$27)))</f>
        <v>0</v>
      </c>
      <c r="F54">
        <f>IF(A54&gt;=Tabelle1!$D$21,0,IF($A54&gt;=(Tabelle1!$D$21-Tabelle1!$F$21),Tabelle1!$E$28*(Tabelle1!$D$21-$A54)+Tabelle1!$D$28,IF($A54&lt;Tabelle1!$F$21,Tabelle1!$E$28*$A54+Tabelle1!$D$28,Tabelle1!$F$28)))</f>
        <v>0</v>
      </c>
      <c r="G54">
        <f>IF(A54&gt;=Tabelle1!$D$21,0,IF($A54&gt;=(Tabelle1!$D$21-Tabelle1!$F$21),Tabelle1!$E$29*(Tabelle1!$D$21-$A54)+Tabelle1!$D$29,IF($A54&lt;Tabelle1!$F$21,Tabelle1!$E$29*$A54+Tabelle1!$D$29,Tabelle1!$F$29)))</f>
        <v>0</v>
      </c>
    </row>
    <row r="55" spans="1:7" x14ac:dyDescent="0.25">
      <c r="A55">
        <v>5.2</v>
      </c>
      <c r="B55">
        <f>IF(A55&gt;=Tabelle1!$D$21,0,IF($A55&gt;=(Tabelle1!$D$21-Tabelle1!$F$21),Tabelle1!$E$24*(Tabelle1!$D$21-$A55)+Tabelle1!$D$24,IF($A55&lt;Tabelle1!$F$21,Tabelle1!$E$24*$A55+Tabelle1!$D$24,Tabelle1!$F$24)))</f>
        <v>0</v>
      </c>
      <c r="C55">
        <f>IF(A55&gt;=Tabelle1!$D$21,0,IF($A55&gt;=(Tabelle1!$D$21-Tabelle1!$F$21),Tabelle1!$E$25*(Tabelle1!$D$21-$A55)+Tabelle1!$D$25,IF($A55&lt;Tabelle1!$F$21,Tabelle1!$E$25*$A55+Tabelle1!$D$25,Tabelle1!$F$25)))</f>
        <v>0</v>
      </c>
      <c r="D55">
        <f>IF(A55&gt;=Tabelle1!$D$21,0,IF($A55&gt;=(Tabelle1!$D$21-Tabelle1!$F$21),Tabelle1!$E$26*(Tabelle1!$D$21-$A55)+Tabelle1!$D$26,IF($A55&lt;Tabelle1!$F$21,Tabelle1!$E$26*$A55+Tabelle1!$D$26,Tabelle1!$F$26)))</f>
        <v>0</v>
      </c>
      <c r="E55">
        <f>IF(A55&gt;=Tabelle1!$D$21,0,IF($A55&gt;=(Tabelle1!$D$21-Tabelle1!$F$21),Tabelle1!$E$27*(Tabelle1!$D$21-$A55)+Tabelle1!$D$27,IF($A55&lt;Tabelle1!$F$21,Tabelle1!$E$27*$A55+Tabelle1!$D$27,Tabelle1!$F$27)))</f>
        <v>0</v>
      </c>
      <c r="F55">
        <f>IF(A55&gt;=Tabelle1!$D$21,0,IF($A55&gt;=(Tabelle1!$D$21-Tabelle1!$F$21),Tabelle1!$E$28*(Tabelle1!$D$21-$A55)+Tabelle1!$D$28,IF($A55&lt;Tabelle1!$F$21,Tabelle1!$E$28*$A55+Tabelle1!$D$28,Tabelle1!$F$28)))</f>
        <v>0</v>
      </c>
      <c r="G55">
        <f>IF(A55&gt;=Tabelle1!$D$21,0,IF($A55&gt;=(Tabelle1!$D$21-Tabelle1!$F$21),Tabelle1!$E$29*(Tabelle1!$D$21-$A55)+Tabelle1!$D$29,IF($A55&lt;Tabelle1!$F$21,Tabelle1!$E$29*$A55+Tabelle1!$D$29,Tabelle1!$F$29)))</f>
        <v>0</v>
      </c>
    </row>
    <row r="56" spans="1:7" x14ac:dyDescent="0.25">
      <c r="A56">
        <v>5.3</v>
      </c>
      <c r="B56">
        <f>IF(A56&gt;=Tabelle1!$D$21,0,IF($A56&gt;=(Tabelle1!$D$21-Tabelle1!$F$21),Tabelle1!$E$24*(Tabelle1!$D$21-$A56)+Tabelle1!$D$24,IF($A56&lt;Tabelle1!$F$21,Tabelle1!$E$24*$A56+Tabelle1!$D$24,Tabelle1!$F$24)))</f>
        <v>0</v>
      </c>
      <c r="C56">
        <f>IF(A56&gt;=Tabelle1!$D$21,0,IF($A56&gt;=(Tabelle1!$D$21-Tabelle1!$F$21),Tabelle1!$E$25*(Tabelle1!$D$21-$A56)+Tabelle1!$D$25,IF($A56&lt;Tabelle1!$F$21,Tabelle1!$E$25*$A56+Tabelle1!$D$25,Tabelle1!$F$25)))</f>
        <v>0</v>
      </c>
      <c r="D56">
        <f>IF(A56&gt;=Tabelle1!$D$21,0,IF($A56&gt;=(Tabelle1!$D$21-Tabelle1!$F$21),Tabelle1!$E$26*(Tabelle1!$D$21-$A56)+Tabelle1!$D$26,IF($A56&lt;Tabelle1!$F$21,Tabelle1!$E$26*$A56+Tabelle1!$D$26,Tabelle1!$F$26)))</f>
        <v>0</v>
      </c>
      <c r="E56">
        <f>IF(A56&gt;=Tabelle1!$D$21,0,IF($A56&gt;=(Tabelle1!$D$21-Tabelle1!$F$21),Tabelle1!$E$27*(Tabelle1!$D$21-$A56)+Tabelle1!$D$27,IF($A56&lt;Tabelle1!$F$21,Tabelle1!$E$27*$A56+Tabelle1!$D$27,Tabelle1!$F$27)))</f>
        <v>0</v>
      </c>
      <c r="F56">
        <f>IF(A56&gt;=Tabelle1!$D$21,0,IF($A56&gt;=(Tabelle1!$D$21-Tabelle1!$F$21),Tabelle1!$E$28*(Tabelle1!$D$21-$A56)+Tabelle1!$D$28,IF($A56&lt;Tabelle1!$F$21,Tabelle1!$E$28*$A56+Tabelle1!$D$28,Tabelle1!$F$28)))</f>
        <v>0</v>
      </c>
      <c r="G56">
        <f>IF(A56&gt;=Tabelle1!$D$21,0,IF($A56&gt;=(Tabelle1!$D$21-Tabelle1!$F$21),Tabelle1!$E$29*(Tabelle1!$D$21-$A56)+Tabelle1!$D$29,IF($A56&lt;Tabelle1!$F$21,Tabelle1!$E$29*$A56+Tabelle1!$D$29,Tabelle1!$F$29)))</f>
        <v>0</v>
      </c>
    </row>
    <row r="57" spans="1:7" x14ac:dyDescent="0.25">
      <c r="A57">
        <v>5.4</v>
      </c>
      <c r="B57">
        <f>IF(A57&gt;=Tabelle1!$D$21,0,IF($A57&gt;=(Tabelle1!$D$21-Tabelle1!$F$21),Tabelle1!$E$24*(Tabelle1!$D$21-$A57)+Tabelle1!$D$24,IF($A57&lt;Tabelle1!$F$21,Tabelle1!$E$24*$A57+Tabelle1!$D$24,Tabelle1!$F$24)))</f>
        <v>0</v>
      </c>
      <c r="C57">
        <f>IF(A57&gt;=Tabelle1!$D$21,0,IF($A57&gt;=(Tabelle1!$D$21-Tabelle1!$F$21),Tabelle1!$E$25*(Tabelle1!$D$21-$A57)+Tabelle1!$D$25,IF($A57&lt;Tabelle1!$F$21,Tabelle1!$E$25*$A57+Tabelle1!$D$25,Tabelle1!$F$25)))</f>
        <v>0</v>
      </c>
      <c r="D57">
        <f>IF(A57&gt;=Tabelle1!$D$21,0,IF($A57&gt;=(Tabelle1!$D$21-Tabelle1!$F$21),Tabelle1!$E$26*(Tabelle1!$D$21-$A57)+Tabelle1!$D$26,IF($A57&lt;Tabelle1!$F$21,Tabelle1!$E$26*$A57+Tabelle1!$D$26,Tabelle1!$F$26)))</f>
        <v>0</v>
      </c>
      <c r="E57">
        <f>IF(A57&gt;=Tabelle1!$D$21,0,IF($A57&gt;=(Tabelle1!$D$21-Tabelle1!$F$21),Tabelle1!$E$27*(Tabelle1!$D$21-$A57)+Tabelle1!$D$27,IF($A57&lt;Tabelle1!$F$21,Tabelle1!$E$27*$A57+Tabelle1!$D$27,Tabelle1!$F$27)))</f>
        <v>0</v>
      </c>
      <c r="F57">
        <f>IF(A57&gt;=Tabelle1!$D$21,0,IF($A57&gt;=(Tabelle1!$D$21-Tabelle1!$F$21),Tabelle1!$E$28*(Tabelle1!$D$21-$A57)+Tabelle1!$D$28,IF($A57&lt;Tabelle1!$F$21,Tabelle1!$E$28*$A57+Tabelle1!$D$28,Tabelle1!$F$28)))</f>
        <v>0</v>
      </c>
      <c r="G57">
        <f>IF(A57&gt;=Tabelle1!$D$21,0,IF($A57&gt;=(Tabelle1!$D$21-Tabelle1!$F$21),Tabelle1!$E$29*(Tabelle1!$D$21-$A57)+Tabelle1!$D$29,IF($A57&lt;Tabelle1!$F$21,Tabelle1!$E$29*$A57+Tabelle1!$D$29,Tabelle1!$F$29)))</f>
        <v>0</v>
      </c>
    </row>
    <row r="58" spans="1:7" x14ac:dyDescent="0.25">
      <c r="A58">
        <v>5.5</v>
      </c>
      <c r="B58">
        <f>IF(A58&gt;=Tabelle1!$D$21,0,IF($A58&gt;=(Tabelle1!$D$21-Tabelle1!$F$21),Tabelle1!$E$24*(Tabelle1!$D$21-$A58)+Tabelle1!$D$24,IF($A58&lt;Tabelle1!$F$21,Tabelle1!$E$24*$A58+Tabelle1!$D$24,Tabelle1!$F$24)))</f>
        <v>0</v>
      </c>
      <c r="C58">
        <f>IF(A58&gt;=Tabelle1!$D$21,0,IF($A58&gt;=(Tabelle1!$D$21-Tabelle1!$F$21),Tabelle1!$E$25*(Tabelle1!$D$21-$A58)+Tabelle1!$D$25,IF($A58&lt;Tabelle1!$F$21,Tabelle1!$E$25*$A58+Tabelle1!$D$25,Tabelle1!$F$25)))</f>
        <v>0</v>
      </c>
      <c r="D58">
        <f>IF(A58&gt;=Tabelle1!$D$21,0,IF($A58&gt;=(Tabelle1!$D$21-Tabelle1!$F$21),Tabelle1!$E$26*(Tabelle1!$D$21-$A58)+Tabelle1!$D$26,IF($A58&lt;Tabelle1!$F$21,Tabelle1!$E$26*$A58+Tabelle1!$D$26,Tabelle1!$F$26)))</f>
        <v>0</v>
      </c>
      <c r="E58">
        <f>IF(A58&gt;=Tabelle1!$D$21,0,IF($A58&gt;=(Tabelle1!$D$21-Tabelle1!$F$21),Tabelle1!$E$27*(Tabelle1!$D$21-$A58)+Tabelle1!$D$27,IF($A58&lt;Tabelle1!$F$21,Tabelle1!$E$27*$A58+Tabelle1!$D$27,Tabelle1!$F$27)))</f>
        <v>0</v>
      </c>
      <c r="F58">
        <f>IF(A58&gt;=Tabelle1!$D$21,0,IF($A58&gt;=(Tabelle1!$D$21-Tabelle1!$F$21),Tabelle1!$E$28*(Tabelle1!$D$21-$A58)+Tabelle1!$D$28,IF($A58&lt;Tabelle1!$F$21,Tabelle1!$E$28*$A58+Tabelle1!$D$28,Tabelle1!$F$28)))</f>
        <v>0</v>
      </c>
      <c r="G58">
        <f>IF(A58&gt;=Tabelle1!$D$21,0,IF($A58&gt;=(Tabelle1!$D$21-Tabelle1!$F$21),Tabelle1!$E$29*(Tabelle1!$D$21-$A58)+Tabelle1!$D$29,IF($A58&lt;Tabelle1!$F$21,Tabelle1!$E$29*$A58+Tabelle1!$D$29,Tabelle1!$F$29)))</f>
        <v>0</v>
      </c>
    </row>
    <row r="59" spans="1:7" x14ac:dyDescent="0.25">
      <c r="A59">
        <v>5.6</v>
      </c>
      <c r="B59">
        <f>IF(A59&gt;=Tabelle1!$D$21,0,IF($A59&gt;=(Tabelle1!$D$21-Tabelle1!$F$21),Tabelle1!$E$24*(Tabelle1!$D$21-$A59)+Tabelle1!$D$24,IF($A59&lt;Tabelle1!$F$21,Tabelle1!$E$24*$A59+Tabelle1!$D$24,Tabelle1!$F$24)))</f>
        <v>0</v>
      </c>
      <c r="C59">
        <f>IF(A59&gt;=Tabelle1!$D$21,0,IF($A59&gt;=(Tabelle1!$D$21-Tabelle1!$F$21),Tabelle1!$E$25*(Tabelle1!$D$21-$A59)+Tabelle1!$D$25,IF($A59&lt;Tabelle1!$F$21,Tabelle1!$E$25*$A59+Tabelle1!$D$25,Tabelle1!$F$25)))</f>
        <v>0</v>
      </c>
      <c r="D59">
        <f>IF(A59&gt;=Tabelle1!$D$21,0,IF($A59&gt;=(Tabelle1!$D$21-Tabelle1!$F$21),Tabelle1!$E$26*(Tabelle1!$D$21-$A59)+Tabelle1!$D$26,IF($A59&lt;Tabelle1!$F$21,Tabelle1!$E$26*$A59+Tabelle1!$D$26,Tabelle1!$F$26)))</f>
        <v>0</v>
      </c>
      <c r="E59">
        <f>IF(A59&gt;=Tabelle1!$D$21,0,IF($A59&gt;=(Tabelle1!$D$21-Tabelle1!$F$21),Tabelle1!$E$27*(Tabelle1!$D$21-$A59)+Tabelle1!$D$27,IF($A59&lt;Tabelle1!$F$21,Tabelle1!$E$27*$A59+Tabelle1!$D$27,Tabelle1!$F$27)))</f>
        <v>0</v>
      </c>
      <c r="F59">
        <f>IF(A59&gt;=Tabelle1!$D$21,0,IF($A59&gt;=(Tabelle1!$D$21-Tabelle1!$F$21),Tabelle1!$E$28*(Tabelle1!$D$21-$A59)+Tabelle1!$D$28,IF($A59&lt;Tabelle1!$F$21,Tabelle1!$E$28*$A59+Tabelle1!$D$28,Tabelle1!$F$28)))</f>
        <v>0</v>
      </c>
      <c r="G59">
        <f>IF(A59&gt;=Tabelle1!$D$21,0,IF($A59&gt;=(Tabelle1!$D$21-Tabelle1!$F$21),Tabelle1!$E$29*(Tabelle1!$D$21-$A59)+Tabelle1!$D$29,IF($A59&lt;Tabelle1!$F$21,Tabelle1!$E$29*$A59+Tabelle1!$D$29,Tabelle1!$F$29)))</f>
        <v>0</v>
      </c>
    </row>
    <row r="60" spans="1:7" x14ac:dyDescent="0.25">
      <c r="A60">
        <v>5.7</v>
      </c>
      <c r="B60">
        <f>IF(A60&gt;=Tabelle1!$D$21,0,IF($A60&gt;=(Tabelle1!$D$21-Tabelle1!$F$21),Tabelle1!$E$24*(Tabelle1!$D$21-$A60)+Tabelle1!$D$24,IF($A60&lt;Tabelle1!$F$21,Tabelle1!$E$24*$A60+Tabelle1!$D$24,Tabelle1!$F$24)))</f>
        <v>0</v>
      </c>
      <c r="C60">
        <f>IF(A60&gt;=Tabelle1!$D$21,0,IF($A60&gt;=(Tabelle1!$D$21-Tabelle1!$F$21),Tabelle1!$E$25*(Tabelle1!$D$21-$A60)+Tabelle1!$D$25,IF($A60&lt;Tabelle1!$F$21,Tabelle1!$E$25*$A60+Tabelle1!$D$25,Tabelle1!$F$25)))</f>
        <v>0</v>
      </c>
      <c r="D60">
        <f>IF(A60&gt;=Tabelle1!$D$21,0,IF($A60&gt;=(Tabelle1!$D$21-Tabelle1!$F$21),Tabelle1!$E$26*(Tabelle1!$D$21-$A60)+Tabelle1!$D$26,IF($A60&lt;Tabelle1!$F$21,Tabelle1!$E$26*$A60+Tabelle1!$D$26,Tabelle1!$F$26)))</f>
        <v>0</v>
      </c>
      <c r="E60">
        <f>IF(A60&gt;=Tabelle1!$D$21,0,IF($A60&gt;=(Tabelle1!$D$21-Tabelle1!$F$21),Tabelle1!$E$27*(Tabelle1!$D$21-$A60)+Tabelle1!$D$27,IF($A60&lt;Tabelle1!$F$21,Tabelle1!$E$27*$A60+Tabelle1!$D$27,Tabelle1!$F$27)))</f>
        <v>0</v>
      </c>
      <c r="F60">
        <f>IF(A60&gt;=Tabelle1!$D$21,0,IF($A60&gt;=(Tabelle1!$D$21-Tabelle1!$F$21),Tabelle1!$E$28*(Tabelle1!$D$21-$A60)+Tabelle1!$D$28,IF($A60&lt;Tabelle1!$F$21,Tabelle1!$E$28*$A60+Tabelle1!$D$28,Tabelle1!$F$28)))</f>
        <v>0</v>
      </c>
      <c r="G60">
        <f>IF(A60&gt;=Tabelle1!$D$21,0,IF($A60&gt;=(Tabelle1!$D$21-Tabelle1!$F$21),Tabelle1!$E$29*(Tabelle1!$D$21-$A60)+Tabelle1!$D$29,IF($A60&lt;Tabelle1!$F$21,Tabelle1!$E$29*$A60+Tabelle1!$D$29,Tabelle1!$F$29)))</f>
        <v>0</v>
      </c>
    </row>
    <row r="61" spans="1:7" x14ac:dyDescent="0.25">
      <c r="A61">
        <v>5.8</v>
      </c>
      <c r="B61">
        <f>IF(A61&gt;=Tabelle1!$D$21,0,IF($A61&gt;=(Tabelle1!$D$21-Tabelle1!$F$21),Tabelle1!$E$24*(Tabelle1!$D$21-$A61)+Tabelle1!$D$24,IF($A61&lt;Tabelle1!$F$21,Tabelle1!$E$24*$A61+Tabelle1!$D$24,Tabelle1!$F$24)))</f>
        <v>0</v>
      </c>
      <c r="C61">
        <f>IF(A61&gt;=Tabelle1!$D$21,0,IF($A61&gt;=(Tabelle1!$D$21-Tabelle1!$F$21),Tabelle1!$E$25*(Tabelle1!$D$21-$A61)+Tabelle1!$D$25,IF($A61&lt;Tabelle1!$F$21,Tabelle1!$E$25*$A61+Tabelle1!$D$25,Tabelle1!$F$25)))</f>
        <v>0</v>
      </c>
      <c r="D61">
        <f>IF(A61&gt;=Tabelle1!$D$21,0,IF($A61&gt;=(Tabelle1!$D$21-Tabelle1!$F$21),Tabelle1!$E$26*(Tabelle1!$D$21-$A61)+Tabelle1!$D$26,IF($A61&lt;Tabelle1!$F$21,Tabelle1!$E$26*$A61+Tabelle1!$D$26,Tabelle1!$F$26)))</f>
        <v>0</v>
      </c>
      <c r="E61">
        <f>IF(A61&gt;=Tabelle1!$D$21,0,IF($A61&gt;=(Tabelle1!$D$21-Tabelle1!$F$21),Tabelle1!$E$27*(Tabelle1!$D$21-$A61)+Tabelle1!$D$27,IF($A61&lt;Tabelle1!$F$21,Tabelle1!$E$27*$A61+Tabelle1!$D$27,Tabelle1!$F$27)))</f>
        <v>0</v>
      </c>
      <c r="F61">
        <f>IF(A61&gt;=Tabelle1!$D$21,0,IF($A61&gt;=(Tabelle1!$D$21-Tabelle1!$F$21),Tabelle1!$E$28*(Tabelle1!$D$21-$A61)+Tabelle1!$D$28,IF($A61&lt;Tabelle1!$F$21,Tabelle1!$E$28*$A61+Tabelle1!$D$28,Tabelle1!$F$28)))</f>
        <v>0</v>
      </c>
      <c r="G61">
        <f>IF(A61&gt;=Tabelle1!$D$21,0,IF($A61&gt;=(Tabelle1!$D$21-Tabelle1!$F$21),Tabelle1!$E$29*(Tabelle1!$D$21-$A61)+Tabelle1!$D$29,IF($A61&lt;Tabelle1!$F$21,Tabelle1!$E$29*$A61+Tabelle1!$D$29,Tabelle1!$F$29)))</f>
        <v>0</v>
      </c>
    </row>
    <row r="62" spans="1:7" x14ac:dyDescent="0.25">
      <c r="A62">
        <v>5.9</v>
      </c>
      <c r="B62">
        <f>IF(A62&gt;=Tabelle1!$D$21,0,IF($A62&gt;=(Tabelle1!$D$21-Tabelle1!$F$21),Tabelle1!$E$24*(Tabelle1!$D$21-$A62)+Tabelle1!$D$24,IF($A62&lt;Tabelle1!$F$21,Tabelle1!$E$24*$A62+Tabelle1!$D$24,Tabelle1!$F$24)))</f>
        <v>0</v>
      </c>
      <c r="C62">
        <f>IF(A62&gt;=Tabelle1!$D$21,0,IF($A62&gt;=(Tabelle1!$D$21-Tabelle1!$F$21),Tabelle1!$E$25*(Tabelle1!$D$21-$A62)+Tabelle1!$D$25,IF($A62&lt;Tabelle1!$F$21,Tabelle1!$E$25*$A62+Tabelle1!$D$25,Tabelle1!$F$25)))</f>
        <v>0</v>
      </c>
      <c r="D62">
        <f>IF(A62&gt;=Tabelle1!$D$21,0,IF($A62&gt;=(Tabelle1!$D$21-Tabelle1!$F$21),Tabelle1!$E$26*(Tabelle1!$D$21-$A62)+Tabelle1!$D$26,IF($A62&lt;Tabelle1!$F$21,Tabelle1!$E$26*$A62+Tabelle1!$D$26,Tabelle1!$F$26)))</f>
        <v>0</v>
      </c>
      <c r="E62">
        <f>IF(A62&gt;=Tabelle1!$D$21,0,IF($A62&gt;=(Tabelle1!$D$21-Tabelle1!$F$21),Tabelle1!$E$27*(Tabelle1!$D$21-$A62)+Tabelle1!$D$27,IF($A62&lt;Tabelle1!$F$21,Tabelle1!$E$27*$A62+Tabelle1!$D$27,Tabelle1!$F$27)))</f>
        <v>0</v>
      </c>
      <c r="F62">
        <f>IF(A62&gt;=Tabelle1!$D$21,0,IF($A62&gt;=(Tabelle1!$D$21-Tabelle1!$F$21),Tabelle1!$E$28*(Tabelle1!$D$21-$A62)+Tabelle1!$D$28,IF($A62&lt;Tabelle1!$F$21,Tabelle1!$E$28*$A62+Tabelle1!$D$28,Tabelle1!$F$28)))</f>
        <v>0</v>
      </c>
      <c r="G62">
        <f>IF(A62&gt;=Tabelle1!$D$21,0,IF($A62&gt;=(Tabelle1!$D$21-Tabelle1!$F$21),Tabelle1!$E$29*(Tabelle1!$D$21-$A62)+Tabelle1!$D$29,IF($A62&lt;Tabelle1!$F$21,Tabelle1!$E$29*$A62+Tabelle1!$D$29,Tabelle1!$F$29)))</f>
        <v>0</v>
      </c>
    </row>
    <row r="63" spans="1:7" x14ac:dyDescent="0.25">
      <c r="A63">
        <v>6</v>
      </c>
      <c r="B63">
        <f>IF(A63&gt;=Tabelle1!$D$21,0,IF($A63&gt;=(Tabelle1!$D$21-Tabelle1!$F$21),Tabelle1!$E$24*(Tabelle1!$D$21-$A63)+Tabelle1!$D$24,IF($A63&lt;Tabelle1!$F$21,Tabelle1!$E$24*$A63+Tabelle1!$D$24,Tabelle1!$F$24)))</f>
        <v>0</v>
      </c>
      <c r="C63">
        <f>IF(A63&gt;=Tabelle1!$D$21,0,IF($A63&gt;=(Tabelle1!$D$21-Tabelle1!$F$21),Tabelle1!$E$25*(Tabelle1!$D$21-$A63)+Tabelle1!$D$25,IF($A63&lt;Tabelle1!$F$21,Tabelle1!$E$25*$A63+Tabelle1!$D$25,Tabelle1!$F$25)))</f>
        <v>0</v>
      </c>
      <c r="D63">
        <f>IF(A63&gt;=Tabelle1!$D$21,0,IF($A63&gt;=(Tabelle1!$D$21-Tabelle1!$F$21),Tabelle1!$E$26*(Tabelle1!$D$21-$A63)+Tabelle1!$D$26,IF($A63&lt;Tabelle1!$F$21,Tabelle1!$E$26*$A63+Tabelle1!$D$26,Tabelle1!$F$26)))</f>
        <v>0</v>
      </c>
      <c r="E63">
        <f>IF(A63&gt;=Tabelle1!$D$21,0,IF($A63&gt;=(Tabelle1!$D$21-Tabelle1!$F$21),Tabelle1!$E$27*(Tabelle1!$D$21-$A63)+Tabelle1!$D$27,IF($A63&lt;Tabelle1!$F$21,Tabelle1!$E$27*$A63+Tabelle1!$D$27,Tabelle1!$F$27)))</f>
        <v>0</v>
      </c>
      <c r="F63">
        <f>IF(A63&gt;=Tabelle1!$D$21,0,IF($A63&gt;=(Tabelle1!$D$21-Tabelle1!$F$21),Tabelle1!$E$28*(Tabelle1!$D$21-$A63)+Tabelle1!$D$28,IF($A63&lt;Tabelle1!$F$21,Tabelle1!$E$28*$A63+Tabelle1!$D$28,Tabelle1!$F$28)))</f>
        <v>0</v>
      </c>
      <c r="G63">
        <f>IF(A63&gt;=Tabelle1!$D$21,0,IF($A63&gt;=(Tabelle1!$D$21-Tabelle1!$F$21),Tabelle1!$E$29*(Tabelle1!$D$21-$A63)+Tabelle1!$D$29,IF($A63&lt;Tabelle1!$F$21,Tabelle1!$E$29*$A63+Tabelle1!$D$29,Tabelle1!$F$29)))</f>
        <v>0</v>
      </c>
    </row>
    <row r="64" spans="1:7" x14ac:dyDescent="0.25">
      <c r="A64">
        <v>6.1</v>
      </c>
      <c r="B64">
        <f>IF(A64&gt;=Tabelle1!$D$21,0,IF($A64&gt;=(Tabelle1!$D$21-Tabelle1!$F$21),Tabelle1!$E$24*(Tabelle1!$D$21-$A64)+Tabelle1!$D$24,IF($A64&lt;Tabelle1!$F$21,Tabelle1!$E$24*$A64+Tabelle1!$D$24,Tabelle1!$F$24)))</f>
        <v>0</v>
      </c>
      <c r="C64">
        <f>IF(A64&gt;=Tabelle1!$D$21,0,IF($A64&gt;=(Tabelle1!$D$21-Tabelle1!$F$21),Tabelle1!$E$25*(Tabelle1!$D$21-$A64)+Tabelle1!$D$25,IF($A64&lt;Tabelle1!$F$21,Tabelle1!$E$25*$A64+Tabelle1!$D$25,Tabelle1!$F$25)))</f>
        <v>0</v>
      </c>
      <c r="D64">
        <f>IF(A64&gt;=Tabelle1!$D$21,0,IF($A64&gt;=(Tabelle1!$D$21-Tabelle1!$F$21),Tabelle1!$E$26*(Tabelle1!$D$21-$A64)+Tabelle1!$D$26,IF($A64&lt;Tabelle1!$F$21,Tabelle1!$E$26*$A64+Tabelle1!$D$26,Tabelle1!$F$26)))</f>
        <v>0</v>
      </c>
      <c r="E64">
        <f>IF(A64&gt;=Tabelle1!$D$21,0,IF($A64&gt;=(Tabelle1!$D$21-Tabelle1!$F$21),Tabelle1!$E$27*(Tabelle1!$D$21-$A64)+Tabelle1!$D$27,IF($A64&lt;Tabelle1!$F$21,Tabelle1!$E$27*$A64+Tabelle1!$D$27,Tabelle1!$F$27)))</f>
        <v>0</v>
      </c>
      <c r="F64">
        <f>IF(A64&gt;=Tabelle1!$D$21,0,IF($A64&gt;=(Tabelle1!$D$21-Tabelle1!$F$21),Tabelle1!$E$28*(Tabelle1!$D$21-$A64)+Tabelle1!$D$28,IF($A64&lt;Tabelle1!$F$21,Tabelle1!$E$28*$A64+Tabelle1!$D$28,Tabelle1!$F$28)))</f>
        <v>0</v>
      </c>
      <c r="G64">
        <f>IF(A64&gt;=Tabelle1!$D$21,0,IF($A64&gt;=(Tabelle1!$D$21-Tabelle1!$F$21),Tabelle1!$E$29*(Tabelle1!$D$21-$A64)+Tabelle1!$D$29,IF($A64&lt;Tabelle1!$F$21,Tabelle1!$E$29*$A64+Tabelle1!$D$29,Tabelle1!$F$29)))</f>
        <v>0</v>
      </c>
    </row>
    <row r="65" spans="1:7" x14ac:dyDescent="0.25">
      <c r="A65">
        <v>6.2</v>
      </c>
      <c r="B65">
        <f>IF(A65&gt;=Tabelle1!$D$21,0,IF($A65&gt;=(Tabelle1!$D$21-Tabelle1!$F$21),Tabelle1!$E$24*(Tabelle1!$D$21-$A65)+Tabelle1!$D$24,IF($A65&lt;Tabelle1!$F$21,Tabelle1!$E$24*$A65+Tabelle1!$D$24,Tabelle1!$F$24)))</f>
        <v>0</v>
      </c>
      <c r="C65">
        <f>IF(A65&gt;=Tabelle1!$D$21,0,IF($A65&gt;=(Tabelle1!$D$21-Tabelle1!$F$21),Tabelle1!$E$25*(Tabelle1!$D$21-$A65)+Tabelle1!$D$25,IF($A65&lt;Tabelle1!$F$21,Tabelle1!$E$25*$A65+Tabelle1!$D$25,Tabelle1!$F$25)))</f>
        <v>0</v>
      </c>
      <c r="D65">
        <f>IF(A65&gt;=Tabelle1!$D$21,0,IF($A65&gt;=(Tabelle1!$D$21-Tabelle1!$F$21),Tabelle1!$E$26*(Tabelle1!$D$21-$A65)+Tabelle1!$D$26,IF($A65&lt;Tabelle1!$F$21,Tabelle1!$E$26*$A65+Tabelle1!$D$26,Tabelle1!$F$26)))</f>
        <v>0</v>
      </c>
      <c r="E65">
        <f>IF(A65&gt;=Tabelle1!$D$21,0,IF($A65&gt;=(Tabelle1!$D$21-Tabelle1!$F$21),Tabelle1!$E$27*(Tabelle1!$D$21-$A65)+Tabelle1!$D$27,IF($A65&lt;Tabelle1!$F$21,Tabelle1!$E$27*$A65+Tabelle1!$D$27,Tabelle1!$F$27)))</f>
        <v>0</v>
      </c>
      <c r="F65">
        <f>IF(A65&gt;=Tabelle1!$D$21,0,IF($A65&gt;=(Tabelle1!$D$21-Tabelle1!$F$21),Tabelle1!$E$28*(Tabelle1!$D$21-$A65)+Tabelle1!$D$28,IF($A65&lt;Tabelle1!$F$21,Tabelle1!$E$28*$A65+Tabelle1!$D$28,Tabelle1!$F$28)))</f>
        <v>0</v>
      </c>
      <c r="G65">
        <f>IF(A65&gt;=Tabelle1!$D$21,0,IF($A65&gt;=(Tabelle1!$D$21-Tabelle1!$F$21),Tabelle1!$E$29*(Tabelle1!$D$21-$A65)+Tabelle1!$D$29,IF($A65&lt;Tabelle1!$F$21,Tabelle1!$E$29*$A65+Tabelle1!$D$29,Tabelle1!$F$29)))</f>
        <v>0</v>
      </c>
    </row>
    <row r="66" spans="1:7" x14ac:dyDescent="0.25">
      <c r="A66">
        <v>6.3</v>
      </c>
      <c r="B66">
        <f>IF(A66&gt;=Tabelle1!$D$21,0,IF($A66&gt;=(Tabelle1!$D$21-Tabelle1!$F$21),Tabelle1!$E$24*(Tabelle1!$D$21-$A66)+Tabelle1!$D$24,IF($A66&lt;Tabelle1!$F$21,Tabelle1!$E$24*$A66+Tabelle1!$D$24,Tabelle1!$F$24)))</f>
        <v>0</v>
      </c>
      <c r="C66">
        <f>IF(A66&gt;=Tabelle1!$D$21,0,IF($A66&gt;=(Tabelle1!$D$21-Tabelle1!$F$21),Tabelle1!$E$25*(Tabelle1!$D$21-$A66)+Tabelle1!$D$25,IF($A66&lt;Tabelle1!$F$21,Tabelle1!$E$25*$A66+Tabelle1!$D$25,Tabelle1!$F$25)))</f>
        <v>0</v>
      </c>
      <c r="D66">
        <f>IF(A66&gt;=Tabelle1!$D$21,0,IF($A66&gt;=(Tabelle1!$D$21-Tabelle1!$F$21),Tabelle1!$E$26*(Tabelle1!$D$21-$A66)+Tabelle1!$D$26,IF($A66&lt;Tabelle1!$F$21,Tabelle1!$E$26*$A66+Tabelle1!$D$26,Tabelle1!$F$26)))</f>
        <v>0</v>
      </c>
      <c r="E66">
        <f>IF(A66&gt;=Tabelle1!$D$21,0,IF($A66&gt;=(Tabelle1!$D$21-Tabelle1!$F$21),Tabelle1!$E$27*(Tabelle1!$D$21-$A66)+Tabelle1!$D$27,IF($A66&lt;Tabelle1!$F$21,Tabelle1!$E$27*$A66+Tabelle1!$D$27,Tabelle1!$F$27)))</f>
        <v>0</v>
      </c>
      <c r="F66">
        <f>IF(A66&gt;=Tabelle1!$D$21,0,IF($A66&gt;=(Tabelle1!$D$21-Tabelle1!$F$21),Tabelle1!$E$28*(Tabelle1!$D$21-$A66)+Tabelle1!$D$28,IF($A66&lt;Tabelle1!$F$21,Tabelle1!$E$28*$A66+Tabelle1!$D$28,Tabelle1!$F$28)))</f>
        <v>0</v>
      </c>
      <c r="G66">
        <f>IF(A66&gt;=Tabelle1!$D$21,0,IF($A66&gt;=(Tabelle1!$D$21-Tabelle1!$F$21),Tabelle1!$E$29*(Tabelle1!$D$21-$A66)+Tabelle1!$D$29,IF($A66&lt;Tabelle1!$F$21,Tabelle1!$E$29*$A66+Tabelle1!$D$29,Tabelle1!$F$29)))</f>
        <v>0</v>
      </c>
    </row>
    <row r="67" spans="1:7" x14ac:dyDescent="0.25">
      <c r="A67">
        <v>6.4</v>
      </c>
      <c r="B67">
        <f>IF(A67&gt;=Tabelle1!$D$21,0,IF($A67&gt;=(Tabelle1!$D$21-Tabelle1!$F$21),Tabelle1!$E$24*(Tabelle1!$D$21-$A67)+Tabelle1!$D$24,IF($A67&lt;Tabelle1!$F$21,Tabelle1!$E$24*$A67+Tabelle1!$D$24,Tabelle1!$F$24)))</f>
        <v>0</v>
      </c>
      <c r="C67">
        <f>IF(A67&gt;=Tabelle1!$D$21,0,IF($A67&gt;=(Tabelle1!$D$21-Tabelle1!$F$21),Tabelle1!$E$25*(Tabelle1!$D$21-$A67)+Tabelle1!$D$25,IF($A67&lt;Tabelle1!$F$21,Tabelle1!$E$25*$A67+Tabelle1!$D$25,Tabelle1!$F$25)))</f>
        <v>0</v>
      </c>
      <c r="D67">
        <f>IF(A67&gt;=Tabelle1!$D$21,0,IF($A67&gt;=(Tabelle1!$D$21-Tabelle1!$F$21),Tabelle1!$E$26*(Tabelle1!$D$21-$A67)+Tabelle1!$D$26,IF($A67&lt;Tabelle1!$F$21,Tabelle1!$E$26*$A67+Tabelle1!$D$26,Tabelle1!$F$26)))</f>
        <v>0</v>
      </c>
      <c r="E67">
        <f>IF(A67&gt;=Tabelle1!$D$21,0,IF($A67&gt;=(Tabelle1!$D$21-Tabelle1!$F$21),Tabelle1!$E$27*(Tabelle1!$D$21-$A67)+Tabelle1!$D$27,IF($A67&lt;Tabelle1!$F$21,Tabelle1!$E$27*$A67+Tabelle1!$D$27,Tabelle1!$F$27)))</f>
        <v>0</v>
      </c>
      <c r="F67">
        <f>IF(A67&gt;=Tabelle1!$D$21,0,IF($A67&gt;=(Tabelle1!$D$21-Tabelle1!$F$21),Tabelle1!$E$28*(Tabelle1!$D$21-$A67)+Tabelle1!$D$28,IF($A67&lt;Tabelle1!$F$21,Tabelle1!$E$28*$A67+Tabelle1!$D$28,Tabelle1!$F$28)))</f>
        <v>0</v>
      </c>
      <c r="G67">
        <f>IF(A67&gt;=Tabelle1!$D$21,0,IF($A67&gt;=(Tabelle1!$D$21-Tabelle1!$F$21),Tabelle1!$E$29*(Tabelle1!$D$21-$A67)+Tabelle1!$D$29,IF($A67&lt;Tabelle1!$F$21,Tabelle1!$E$29*$A67+Tabelle1!$D$29,Tabelle1!$F$29)))</f>
        <v>0</v>
      </c>
    </row>
    <row r="68" spans="1:7" x14ac:dyDescent="0.25">
      <c r="A68">
        <v>6.5</v>
      </c>
      <c r="B68">
        <f>IF(A68&gt;=Tabelle1!$D$21,0,IF($A68&gt;=(Tabelle1!$D$21-Tabelle1!$F$21),Tabelle1!$E$24*(Tabelle1!$D$21-$A68)+Tabelle1!$D$24,IF($A68&lt;Tabelle1!$F$21,Tabelle1!$E$24*$A68+Tabelle1!$D$24,Tabelle1!$F$24)))</f>
        <v>0</v>
      </c>
      <c r="C68">
        <f>IF(A68&gt;=Tabelle1!$D$21,0,IF($A68&gt;=(Tabelle1!$D$21-Tabelle1!$F$21),Tabelle1!$E$25*(Tabelle1!$D$21-$A68)+Tabelle1!$D$25,IF($A68&lt;Tabelle1!$F$21,Tabelle1!$E$25*$A68+Tabelle1!$D$25,Tabelle1!$F$25)))</f>
        <v>0</v>
      </c>
      <c r="D68">
        <f>IF(A68&gt;=Tabelle1!$D$21,0,IF($A68&gt;=(Tabelle1!$D$21-Tabelle1!$F$21),Tabelle1!$E$26*(Tabelle1!$D$21-$A68)+Tabelle1!$D$26,IF($A68&lt;Tabelle1!$F$21,Tabelle1!$E$26*$A68+Tabelle1!$D$26,Tabelle1!$F$26)))</f>
        <v>0</v>
      </c>
      <c r="E68">
        <f>IF(A68&gt;=Tabelle1!$D$21,0,IF($A68&gt;=(Tabelle1!$D$21-Tabelle1!$F$21),Tabelle1!$E$27*(Tabelle1!$D$21-$A68)+Tabelle1!$D$27,IF($A68&lt;Tabelle1!$F$21,Tabelle1!$E$27*$A68+Tabelle1!$D$27,Tabelle1!$F$27)))</f>
        <v>0</v>
      </c>
      <c r="F68">
        <f>IF(A68&gt;=Tabelle1!$D$21,0,IF($A68&gt;=(Tabelle1!$D$21-Tabelle1!$F$21),Tabelle1!$E$28*(Tabelle1!$D$21-$A68)+Tabelle1!$D$28,IF($A68&lt;Tabelle1!$F$21,Tabelle1!$E$28*$A68+Tabelle1!$D$28,Tabelle1!$F$28)))</f>
        <v>0</v>
      </c>
      <c r="G68">
        <f>IF(A68&gt;=Tabelle1!$D$21,0,IF($A68&gt;=(Tabelle1!$D$21-Tabelle1!$F$21),Tabelle1!$E$29*(Tabelle1!$D$21-$A68)+Tabelle1!$D$29,IF($A68&lt;Tabelle1!$F$21,Tabelle1!$E$29*$A68+Tabelle1!$D$29,Tabelle1!$F$29)))</f>
        <v>0</v>
      </c>
    </row>
    <row r="69" spans="1:7" x14ac:dyDescent="0.25">
      <c r="A69">
        <v>6.6</v>
      </c>
      <c r="B69">
        <f>IF(A69&gt;=Tabelle1!$D$21,0,IF($A69&gt;=(Tabelle1!$D$21-Tabelle1!$F$21),Tabelle1!$E$24*(Tabelle1!$D$21-$A69)+Tabelle1!$D$24,IF($A69&lt;Tabelle1!$F$21,Tabelle1!$E$24*$A69+Tabelle1!$D$24,Tabelle1!$F$24)))</f>
        <v>0</v>
      </c>
      <c r="C69">
        <f>IF(A69&gt;=Tabelle1!$D$21,0,IF($A69&gt;=(Tabelle1!$D$21-Tabelle1!$F$21),Tabelle1!$E$25*(Tabelle1!$D$21-$A69)+Tabelle1!$D$25,IF($A69&lt;Tabelle1!$F$21,Tabelle1!$E$25*$A69+Tabelle1!$D$25,Tabelle1!$F$25)))</f>
        <v>0</v>
      </c>
      <c r="D69">
        <f>IF(A69&gt;=Tabelle1!$D$21,0,IF($A69&gt;=(Tabelle1!$D$21-Tabelle1!$F$21),Tabelle1!$E$26*(Tabelle1!$D$21-$A69)+Tabelle1!$D$26,IF($A69&lt;Tabelle1!$F$21,Tabelle1!$E$26*$A69+Tabelle1!$D$26,Tabelle1!$F$26)))</f>
        <v>0</v>
      </c>
      <c r="E69">
        <f>IF(A69&gt;=Tabelle1!$D$21,0,IF($A69&gt;=(Tabelle1!$D$21-Tabelle1!$F$21),Tabelle1!$E$27*(Tabelle1!$D$21-$A69)+Tabelle1!$D$27,IF($A69&lt;Tabelle1!$F$21,Tabelle1!$E$27*$A69+Tabelle1!$D$27,Tabelle1!$F$27)))</f>
        <v>0</v>
      </c>
      <c r="F69">
        <f>IF(A69&gt;=Tabelle1!$D$21,0,IF($A69&gt;=(Tabelle1!$D$21-Tabelle1!$F$21),Tabelle1!$E$28*(Tabelle1!$D$21-$A69)+Tabelle1!$D$28,IF($A69&lt;Tabelle1!$F$21,Tabelle1!$E$28*$A69+Tabelle1!$D$28,Tabelle1!$F$28)))</f>
        <v>0</v>
      </c>
      <c r="G69">
        <f>IF(A69&gt;=Tabelle1!$D$21,0,IF($A69&gt;=(Tabelle1!$D$21-Tabelle1!$F$21),Tabelle1!$E$29*(Tabelle1!$D$21-$A69)+Tabelle1!$D$29,IF($A69&lt;Tabelle1!$F$21,Tabelle1!$E$29*$A69+Tabelle1!$D$29,Tabelle1!$F$29)))</f>
        <v>0</v>
      </c>
    </row>
    <row r="70" spans="1:7" x14ac:dyDescent="0.25">
      <c r="A70">
        <v>6.7</v>
      </c>
      <c r="B70">
        <f>IF(A70&gt;=Tabelle1!$D$21,0,IF($A70&gt;=(Tabelle1!$D$21-Tabelle1!$F$21),Tabelle1!$E$24*(Tabelle1!$D$21-$A70)+Tabelle1!$D$24,IF($A70&lt;Tabelle1!$F$21,Tabelle1!$E$24*$A70+Tabelle1!$D$24,Tabelle1!$F$24)))</f>
        <v>0</v>
      </c>
      <c r="C70">
        <f>IF(A70&gt;=Tabelle1!$D$21,0,IF($A70&gt;=(Tabelle1!$D$21-Tabelle1!$F$21),Tabelle1!$E$25*(Tabelle1!$D$21-$A70)+Tabelle1!$D$25,IF($A70&lt;Tabelle1!$F$21,Tabelle1!$E$25*$A70+Tabelle1!$D$25,Tabelle1!$F$25)))</f>
        <v>0</v>
      </c>
      <c r="D70">
        <f>IF(A70&gt;=Tabelle1!$D$21,0,IF($A70&gt;=(Tabelle1!$D$21-Tabelle1!$F$21),Tabelle1!$E$26*(Tabelle1!$D$21-$A70)+Tabelle1!$D$26,IF($A70&lt;Tabelle1!$F$21,Tabelle1!$E$26*$A70+Tabelle1!$D$26,Tabelle1!$F$26)))</f>
        <v>0</v>
      </c>
      <c r="E70">
        <f>IF(A70&gt;=Tabelle1!$D$21,0,IF($A70&gt;=(Tabelle1!$D$21-Tabelle1!$F$21),Tabelle1!$E$27*(Tabelle1!$D$21-$A70)+Tabelle1!$D$27,IF($A70&lt;Tabelle1!$F$21,Tabelle1!$E$27*$A70+Tabelle1!$D$27,Tabelle1!$F$27)))</f>
        <v>0</v>
      </c>
      <c r="F70">
        <f>IF(A70&gt;=Tabelle1!$D$21,0,IF($A70&gt;=(Tabelle1!$D$21-Tabelle1!$F$21),Tabelle1!$E$28*(Tabelle1!$D$21-$A70)+Tabelle1!$D$28,IF($A70&lt;Tabelle1!$F$21,Tabelle1!$E$28*$A70+Tabelle1!$D$28,Tabelle1!$F$28)))</f>
        <v>0</v>
      </c>
      <c r="G70">
        <f>IF(A70&gt;=Tabelle1!$D$21,0,IF($A70&gt;=(Tabelle1!$D$21-Tabelle1!$F$21),Tabelle1!$E$29*(Tabelle1!$D$21-$A70)+Tabelle1!$D$29,IF($A70&lt;Tabelle1!$F$21,Tabelle1!$E$29*$A70+Tabelle1!$D$29,Tabelle1!$F$29)))</f>
        <v>0</v>
      </c>
    </row>
    <row r="71" spans="1:7" x14ac:dyDescent="0.25">
      <c r="A71">
        <v>6.8</v>
      </c>
      <c r="B71">
        <f>IF(A71&gt;=Tabelle1!$D$21,0,IF($A71&gt;=(Tabelle1!$D$21-Tabelle1!$F$21),Tabelle1!$E$24*(Tabelle1!$D$21-$A71)+Tabelle1!$D$24,IF($A71&lt;Tabelle1!$F$21,Tabelle1!$E$24*$A71+Tabelle1!$D$24,Tabelle1!$F$24)))</f>
        <v>0</v>
      </c>
      <c r="C71">
        <f>IF(A71&gt;=Tabelle1!$D$21,0,IF($A71&gt;=(Tabelle1!$D$21-Tabelle1!$F$21),Tabelle1!$E$25*(Tabelle1!$D$21-$A71)+Tabelle1!$D$25,IF($A71&lt;Tabelle1!$F$21,Tabelle1!$E$25*$A71+Tabelle1!$D$25,Tabelle1!$F$25)))</f>
        <v>0</v>
      </c>
      <c r="D71">
        <f>IF(A71&gt;=Tabelle1!$D$21,0,IF($A71&gt;=(Tabelle1!$D$21-Tabelle1!$F$21),Tabelle1!$E$26*(Tabelle1!$D$21-$A71)+Tabelle1!$D$26,IF($A71&lt;Tabelle1!$F$21,Tabelle1!$E$26*$A71+Tabelle1!$D$26,Tabelle1!$F$26)))</f>
        <v>0</v>
      </c>
      <c r="E71">
        <f>IF(A71&gt;=Tabelle1!$D$21,0,IF($A71&gt;=(Tabelle1!$D$21-Tabelle1!$F$21),Tabelle1!$E$27*(Tabelle1!$D$21-$A71)+Tabelle1!$D$27,IF($A71&lt;Tabelle1!$F$21,Tabelle1!$E$27*$A71+Tabelle1!$D$27,Tabelle1!$F$27)))</f>
        <v>0</v>
      </c>
      <c r="F71">
        <f>IF(A71&gt;=Tabelle1!$D$21,0,IF($A71&gt;=(Tabelle1!$D$21-Tabelle1!$F$21),Tabelle1!$E$28*(Tabelle1!$D$21-$A71)+Tabelle1!$D$28,IF($A71&lt;Tabelle1!$F$21,Tabelle1!$E$28*$A71+Tabelle1!$D$28,Tabelle1!$F$28)))</f>
        <v>0</v>
      </c>
      <c r="G71">
        <f>IF(A71&gt;=Tabelle1!$D$21,0,IF($A71&gt;=(Tabelle1!$D$21-Tabelle1!$F$21),Tabelle1!$E$29*(Tabelle1!$D$21-$A71)+Tabelle1!$D$29,IF($A71&lt;Tabelle1!$F$21,Tabelle1!$E$29*$A71+Tabelle1!$D$29,Tabelle1!$F$29)))</f>
        <v>0</v>
      </c>
    </row>
    <row r="72" spans="1:7" x14ac:dyDescent="0.25">
      <c r="A72">
        <v>6.9</v>
      </c>
      <c r="B72">
        <f>IF(A72&gt;=Tabelle1!$D$21,0,IF($A72&gt;=(Tabelle1!$D$21-Tabelle1!$F$21),Tabelle1!$E$24*(Tabelle1!$D$21-$A72)+Tabelle1!$D$24,IF($A72&lt;Tabelle1!$F$21,Tabelle1!$E$24*$A72+Tabelle1!$D$24,Tabelle1!$F$24)))</f>
        <v>0</v>
      </c>
      <c r="C72">
        <f>IF(A72&gt;=Tabelle1!$D$21,0,IF($A72&gt;=(Tabelle1!$D$21-Tabelle1!$F$21),Tabelle1!$E$25*(Tabelle1!$D$21-$A72)+Tabelle1!$D$25,IF($A72&lt;Tabelle1!$F$21,Tabelle1!$E$25*$A72+Tabelle1!$D$25,Tabelle1!$F$25)))</f>
        <v>0</v>
      </c>
      <c r="D72">
        <f>IF(A72&gt;=Tabelle1!$D$21,0,IF($A72&gt;=(Tabelle1!$D$21-Tabelle1!$F$21),Tabelle1!$E$26*(Tabelle1!$D$21-$A72)+Tabelle1!$D$26,IF($A72&lt;Tabelle1!$F$21,Tabelle1!$E$26*$A72+Tabelle1!$D$26,Tabelle1!$F$26)))</f>
        <v>0</v>
      </c>
      <c r="E72">
        <f>IF(A72&gt;=Tabelle1!$D$21,0,IF($A72&gt;=(Tabelle1!$D$21-Tabelle1!$F$21),Tabelle1!$E$27*(Tabelle1!$D$21-$A72)+Tabelle1!$D$27,IF($A72&lt;Tabelle1!$F$21,Tabelle1!$E$27*$A72+Tabelle1!$D$27,Tabelle1!$F$27)))</f>
        <v>0</v>
      </c>
      <c r="F72">
        <f>IF(A72&gt;=Tabelle1!$D$21,0,IF($A72&gt;=(Tabelle1!$D$21-Tabelle1!$F$21),Tabelle1!$E$28*(Tabelle1!$D$21-$A72)+Tabelle1!$D$28,IF($A72&lt;Tabelle1!$F$21,Tabelle1!$E$28*$A72+Tabelle1!$D$28,Tabelle1!$F$28)))</f>
        <v>0</v>
      </c>
      <c r="G72">
        <f>IF(A72&gt;=Tabelle1!$D$21,0,IF($A72&gt;=(Tabelle1!$D$21-Tabelle1!$F$21),Tabelle1!$E$29*(Tabelle1!$D$21-$A72)+Tabelle1!$D$29,IF($A72&lt;Tabelle1!$F$21,Tabelle1!$E$29*$A72+Tabelle1!$D$29,Tabelle1!$F$29)))</f>
        <v>0</v>
      </c>
    </row>
    <row r="73" spans="1:7" x14ac:dyDescent="0.25">
      <c r="A73">
        <v>7</v>
      </c>
      <c r="B73">
        <f>IF(A73&gt;=Tabelle1!$D$21,0,IF($A73&gt;=(Tabelle1!$D$21-Tabelle1!$F$21),Tabelle1!$E$24*(Tabelle1!$D$21-$A73)+Tabelle1!$D$24,IF($A73&lt;Tabelle1!$F$21,Tabelle1!$E$24*$A73+Tabelle1!$D$24,Tabelle1!$F$24)))</f>
        <v>0</v>
      </c>
      <c r="C73">
        <f>IF(A73&gt;=Tabelle1!$D$21,0,IF($A73&gt;=(Tabelle1!$D$21-Tabelle1!$F$21),Tabelle1!$E$25*(Tabelle1!$D$21-$A73)+Tabelle1!$D$25,IF($A73&lt;Tabelle1!$F$21,Tabelle1!$E$25*$A73+Tabelle1!$D$25,Tabelle1!$F$25)))</f>
        <v>0</v>
      </c>
      <c r="D73">
        <f>IF(A73&gt;=Tabelle1!$D$21,0,IF($A73&gt;=(Tabelle1!$D$21-Tabelle1!$F$21),Tabelle1!$E$26*(Tabelle1!$D$21-$A73)+Tabelle1!$D$26,IF($A73&lt;Tabelle1!$F$21,Tabelle1!$E$26*$A73+Tabelle1!$D$26,Tabelle1!$F$26)))</f>
        <v>0</v>
      </c>
      <c r="E73">
        <f>IF(A73&gt;=Tabelle1!$D$21,0,IF($A73&gt;=(Tabelle1!$D$21-Tabelle1!$F$21),Tabelle1!$E$27*(Tabelle1!$D$21-$A73)+Tabelle1!$D$27,IF($A73&lt;Tabelle1!$F$21,Tabelle1!$E$27*$A73+Tabelle1!$D$27,Tabelle1!$F$27)))</f>
        <v>0</v>
      </c>
      <c r="F73">
        <f>IF(A73&gt;=Tabelle1!$D$21,0,IF($A73&gt;=(Tabelle1!$D$21-Tabelle1!$F$21),Tabelle1!$E$28*(Tabelle1!$D$21-$A73)+Tabelle1!$D$28,IF($A73&lt;Tabelle1!$F$21,Tabelle1!$E$28*$A73+Tabelle1!$D$28,Tabelle1!$F$28)))</f>
        <v>0</v>
      </c>
      <c r="G73">
        <f>IF(A73&gt;=Tabelle1!$D$21,0,IF($A73&gt;=(Tabelle1!$D$21-Tabelle1!$F$21),Tabelle1!$E$29*(Tabelle1!$D$21-$A73)+Tabelle1!$D$29,IF($A73&lt;Tabelle1!$F$21,Tabelle1!$E$29*$A73+Tabelle1!$D$29,Tabelle1!$F$29)))</f>
        <v>0</v>
      </c>
    </row>
    <row r="74" spans="1:7" x14ac:dyDescent="0.25">
      <c r="A74">
        <v>7.1</v>
      </c>
      <c r="B74">
        <f>IF(A74&gt;=Tabelle1!$D$21,0,IF($A74&gt;=(Tabelle1!$D$21-Tabelle1!$F$21),Tabelle1!$E$24*(Tabelle1!$D$21-$A74)+Tabelle1!$D$24,IF($A74&lt;Tabelle1!$F$21,Tabelle1!$E$24*$A74+Tabelle1!$D$24,Tabelle1!$F$24)))</f>
        <v>0</v>
      </c>
      <c r="C74">
        <f>IF(A74&gt;=Tabelle1!$D$21,0,IF($A74&gt;=(Tabelle1!$D$21-Tabelle1!$F$21),Tabelle1!$E$25*(Tabelle1!$D$21-$A74)+Tabelle1!$D$25,IF($A74&lt;Tabelle1!$F$21,Tabelle1!$E$25*$A74+Tabelle1!$D$25,Tabelle1!$F$25)))</f>
        <v>0</v>
      </c>
      <c r="D74">
        <f>IF(A74&gt;=Tabelle1!$D$21,0,IF($A74&gt;=(Tabelle1!$D$21-Tabelle1!$F$21),Tabelle1!$E$26*(Tabelle1!$D$21-$A74)+Tabelle1!$D$26,IF($A74&lt;Tabelle1!$F$21,Tabelle1!$E$26*$A74+Tabelle1!$D$26,Tabelle1!$F$26)))</f>
        <v>0</v>
      </c>
      <c r="E74">
        <f>IF(A74&gt;=Tabelle1!$D$21,0,IF($A74&gt;=(Tabelle1!$D$21-Tabelle1!$F$21),Tabelle1!$E$27*(Tabelle1!$D$21-$A74)+Tabelle1!$D$27,IF($A74&lt;Tabelle1!$F$21,Tabelle1!$E$27*$A74+Tabelle1!$D$27,Tabelle1!$F$27)))</f>
        <v>0</v>
      </c>
      <c r="F74">
        <f>IF(A74&gt;=Tabelle1!$D$21,0,IF($A74&gt;=(Tabelle1!$D$21-Tabelle1!$F$21),Tabelle1!$E$28*(Tabelle1!$D$21-$A74)+Tabelle1!$D$28,IF($A74&lt;Tabelle1!$F$21,Tabelle1!$E$28*$A74+Tabelle1!$D$28,Tabelle1!$F$28)))</f>
        <v>0</v>
      </c>
      <c r="G74">
        <f>IF(A74&gt;=Tabelle1!$D$21,0,IF($A74&gt;=(Tabelle1!$D$21-Tabelle1!$F$21),Tabelle1!$E$29*(Tabelle1!$D$21-$A74)+Tabelle1!$D$29,IF($A74&lt;Tabelle1!$F$21,Tabelle1!$E$29*$A74+Tabelle1!$D$29,Tabelle1!$F$29)))</f>
        <v>0</v>
      </c>
    </row>
    <row r="75" spans="1:7" x14ac:dyDescent="0.25">
      <c r="A75">
        <v>7.2</v>
      </c>
      <c r="B75">
        <f>IF(A75&gt;=Tabelle1!$D$21,0,IF($A75&gt;=(Tabelle1!$D$21-Tabelle1!$F$21),Tabelle1!$E$24*(Tabelle1!$D$21-$A75)+Tabelle1!$D$24,IF($A75&lt;Tabelle1!$F$21,Tabelle1!$E$24*$A75+Tabelle1!$D$24,Tabelle1!$F$24)))</f>
        <v>0</v>
      </c>
      <c r="C75">
        <f>IF(A75&gt;=Tabelle1!$D$21,0,IF($A75&gt;=(Tabelle1!$D$21-Tabelle1!$F$21),Tabelle1!$E$25*(Tabelle1!$D$21-$A75)+Tabelle1!$D$25,IF($A75&lt;Tabelle1!$F$21,Tabelle1!$E$25*$A75+Tabelle1!$D$25,Tabelle1!$F$25)))</f>
        <v>0</v>
      </c>
      <c r="D75">
        <f>IF(A75&gt;=Tabelle1!$D$21,0,IF($A75&gt;=(Tabelle1!$D$21-Tabelle1!$F$21),Tabelle1!$E$26*(Tabelle1!$D$21-$A75)+Tabelle1!$D$26,IF($A75&lt;Tabelle1!$F$21,Tabelle1!$E$26*$A75+Tabelle1!$D$26,Tabelle1!$F$26)))</f>
        <v>0</v>
      </c>
      <c r="E75">
        <f>IF(A75&gt;=Tabelle1!$D$21,0,IF($A75&gt;=(Tabelle1!$D$21-Tabelle1!$F$21),Tabelle1!$E$27*(Tabelle1!$D$21-$A75)+Tabelle1!$D$27,IF($A75&lt;Tabelle1!$F$21,Tabelle1!$E$27*$A75+Tabelle1!$D$27,Tabelle1!$F$27)))</f>
        <v>0</v>
      </c>
      <c r="F75">
        <f>IF(A75&gt;=Tabelle1!$D$21,0,IF($A75&gt;=(Tabelle1!$D$21-Tabelle1!$F$21),Tabelle1!$E$28*(Tabelle1!$D$21-$A75)+Tabelle1!$D$28,IF($A75&lt;Tabelle1!$F$21,Tabelle1!$E$28*$A75+Tabelle1!$D$28,Tabelle1!$F$28)))</f>
        <v>0</v>
      </c>
      <c r="G75">
        <f>IF(A75&gt;=Tabelle1!$D$21,0,IF($A75&gt;=(Tabelle1!$D$21-Tabelle1!$F$21),Tabelle1!$E$29*(Tabelle1!$D$21-$A75)+Tabelle1!$D$29,IF($A75&lt;Tabelle1!$F$21,Tabelle1!$E$29*$A75+Tabelle1!$D$29,Tabelle1!$F$29)))</f>
        <v>0</v>
      </c>
    </row>
    <row r="76" spans="1:7" x14ac:dyDescent="0.25">
      <c r="A76">
        <v>7.3</v>
      </c>
      <c r="B76">
        <f>IF(A76&gt;=Tabelle1!$D$21,0,IF($A76&gt;=(Tabelle1!$D$21-Tabelle1!$F$21),Tabelle1!$E$24*(Tabelle1!$D$21-$A76)+Tabelle1!$D$24,IF($A76&lt;Tabelle1!$F$21,Tabelle1!$E$24*$A76+Tabelle1!$D$24,Tabelle1!$F$24)))</f>
        <v>0</v>
      </c>
      <c r="C76">
        <f>IF(A76&gt;=Tabelle1!$D$21,0,IF($A76&gt;=(Tabelle1!$D$21-Tabelle1!$F$21),Tabelle1!$E$25*(Tabelle1!$D$21-$A76)+Tabelle1!$D$25,IF($A76&lt;Tabelle1!$F$21,Tabelle1!$E$25*$A76+Tabelle1!$D$25,Tabelle1!$F$25)))</f>
        <v>0</v>
      </c>
      <c r="D76">
        <f>IF(A76&gt;=Tabelle1!$D$21,0,IF($A76&gt;=(Tabelle1!$D$21-Tabelle1!$F$21),Tabelle1!$E$26*(Tabelle1!$D$21-$A76)+Tabelle1!$D$26,IF($A76&lt;Tabelle1!$F$21,Tabelle1!$E$26*$A76+Tabelle1!$D$26,Tabelle1!$F$26)))</f>
        <v>0</v>
      </c>
      <c r="E76">
        <f>IF(A76&gt;=Tabelle1!$D$21,0,IF($A76&gt;=(Tabelle1!$D$21-Tabelle1!$F$21),Tabelle1!$E$27*(Tabelle1!$D$21-$A76)+Tabelle1!$D$27,IF($A76&lt;Tabelle1!$F$21,Tabelle1!$E$27*$A76+Tabelle1!$D$27,Tabelle1!$F$27)))</f>
        <v>0</v>
      </c>
      <c r="F76">
        <f>IF(A76&gt;=Tabelle1!$D$21,0,IF($A76&gt;=(Tabelle1!$D$21-Tabelle1!$F$21),Tabelle1!$E$28*(Tabelle1!$D$21-$A76)+Tabelle1!$D$28,IF($A76&lt;Tabelle1!$F$21,Tabelle1!$E$28*$A76+Tabelle1!$D$28,Tabelle1!$F$28)))</f>
        <v>0</v>
      </c>
      <c r="G76">
        <f>IF(A76&gt;=Tabelle1!$D$21,0,IF($A76&gt;=(Tabelle1!$D$21-Tabelle1!$F$21),Tabelle1!$E$29*(Tabelle1!$D$21-$A76)+Tabelle1!$D$29,IF($A76&lt;Tabelle1!$F$21,Tabelle1!$E$29*$A76+Tabelle1!$D$29,Tabelle1!$F$29)))</f>
        <v>0</v>
      </c>
    </row>
    <row r="77" spans="1:7" x14ac:dyDescent="0.25">
      <c r="A77">
        <v>7.4</v>
      </c>
      <c r="B77">
        <f>IF(A77&gt;=Tabelle1!$D$21,0,IF($A77&gt;=(Tabelle1!$D$21-Tabelle1!$F$21),Tabelle1!$E$24*(Tabelle1!$D$21-$A77)+Tabelle1!$D$24,IF($A77&lt;Tabelle1!$F$21,Tabelle1!$E$24*$A77+Tabelle1!$D$24,Tabelle1!$F$24)))</f>
        <v>0</v>
      </c>
      <c r="C77">
        <f>IF(A77&gt;=Tabelle1!$D$21,0,IF($A77&gt;=(Tabelle1!$D$21-Tabelle1!$F$21),Tabelle1!$E$25*(Tabelle1!$D$21-$A77)+Tabelle1!$D$25,IF($A77&lt;Tabelle1!$F$21,Tabelle1!$E$25*$A77+Tabelle1!$D$25,Tabelle1!$F$25)))</f>
        <v>0</v>
      </c>
      <c r="D77">
        <f>IF(A77&gt;=Tabelle1!$D$21,0,IF($A77&gt;=(Tabelle1!$D$21-Tabelle1!$F$21),Tabelle1!$E$26*(Tabelle1!$D$21-$A77)+Tabelle1!$D$26,IF($A77&lt;Tabelle1!$F$21,Tabelle1!$E$26*$A77+Tabelle1!$D$26,Tabelle1!$F$26)))</f>
        <v>0</v>
      </c>
      <c r="E77">
        <f>IF(A77&gt;=Tabelle1!$D$21,0,IF($A77&gt;=(Tabelle1!$D$21-Tabelle1!$F$21),Tabelle1!$E$27*(Tabelle1!$D$21-$A77)+Tabelle1!$D$27,IF($A77&lt;Tabelle1!$F$21,Tabelle1!$E$27*$A77+Tabelle1!$D$27,Tabelle1!$F$27)))</f>
        <v>0</v>
      </c>
      <c r="F77">
        <f>IF(A77&gt;=Tabelle1!$D$21,0,IF($A77&gt;=(Tabelle1!$D$21-Tabelle1!$F$21),Tabelle1!$E$28*(Tabelle1!$D$21-$A77)+Tabelle1!$D$28,IF($A77&lt;Tabelle1!$F$21,Tabelle1!$E$28*$A77+Tabelle1!$D$28,Tabelle1!$F$28)))</f>
        <v>0</v>
      </c>
      <c r="G77">
        <f>IF(A77&gt;=Tabelle1!$D$21,0,IF($A77&gt;=(Tabelle1!$D$21-Tabelle1!$F$21),Tabelle1!$E$29*(Tabelle1!$D$21-$A77)+Tabelle1!$D$29,IF($A77&lt;Tabelle1!$F$21,Tabelle1!$E$29*$A77+Tabelle1!$D$29,Tabelle1!$F$29)))</f>
        <v>0</v>
      </c>
    </row>
    <row r="78" spans="1:7" x14ac:dyDescent="0.25">
      <c r="A78">
        <v>7.5</v>
      </c>
      <c r="B78">
        <f>IF(A78&gt;=Tabelle1!$D$21,0,IF($A78&gt;=(Tabelle1!$D$21-Tabelle1!$F$21),Tabelle1!$E$24*(Tabelle1!$D$21-$A78)+Tabelle1!$D$24,IF($A78&lt;Tabelle1!$F$21,Tabelle1!$E$24*$A78+Tabelle1!$D$24,Tabelle1!$F$24)))</f>
        <v>0</v>
      </c>
      <c r="C78">
        <f>IF(A78&gt;=Tabelle1!$D$21,0,IF($A78&gt;=(Tabelle1!$D$21-Tabelle1!$F$21),Tabelle1!$E$25*(Tabelle1!$D$21-$A78)+Tabelle1!$D$25,IF($A78&lt;Tabelle1!$F$21,Tabelle1!$E$25*$A78+Tabelle1!$D$25,Tabelle1!$F$25)))</f>
        <v>0</v>
      </c>
      <c r="D78">
        <f>IF(A78&gt;=Tabelle1!$D$21,0,IF($A78&gt;=(Tabelle1!$D$21-Tabelle1!$F$21),Tabelle1!$E$26*(Tabelle1!$D$21-$A78)+Tabelle1!$D$26,IF($A78&lt;Tabelle1!$F$21,Tabelle1!$E$26*$A78+Tabelle1!$D$26,Tabelle1!$F$26)))</f>
        <v>0</v>
      </c>
      <c r="E78">
        <f>IF(A78&gt;=Tabelle1!$D$21,0,IF($A78&gt;=(Tabelle1!$D$21-Tabelle1!$F$21),Tabelle1!$E$27*(Tabelle1!$D$21-$A78)+Tabelle1!$D$27,IF($A78&lt;Tabelle1!$F$21,Tabelle1!$E$27*$A78+Tabelle1!$D$27,Tabelle1!$F$27)))</f>
        <v>0</v>
      </c>
      <c r="F78">
        <f>IF(A78&gt;=Tabelle1!$D$21,0,IF($A78&gt;=(Tabelle1!$D$21-Tabelle1!$F$21),Tabelle1!$E$28*(Tabelle1!$D$21-$A78)+Tabelle1!$D$28,IF($A78&lt;Tabelle1!$F$21,Tabelle1!$E$28*$A78+Tabelle1!$D$28,Tabelle1!$F$28)))</f>
        <v>0</v>
      </c>
      <c r="G78">
        <f>IF(A78&gt;=Tabelle1!$D$21,0,IF($A78&gt;=(Tabelle1!$D$21-Tabelle1!$F$21),Tabelle1!$E$29*(Tabelle1!$D$21-$A78)+Tabelle1!$D$29,IF($A78&lt;Tabelle1!$F$21,Tabelle1!$E$29*$A78+Tabelle1!$D$29,Tabelle1!$F$29)))</f>
        <v>0</v>
      </c>
    </row>
    <row r="79" spans="1:7" x14ac:dyDescent="0.25">
      <c r="A79">
        <v>7.6</v>
      </c>
      <c r="B79">
        <f>IF(A79&gt;=Tabelle1!$D$21,0,IF($A79&gt;=(Tabelle1!$D$21-Tabelle1!$F$21),Tabelle1!$E$24*(Tabelle1!$D$21-$A79)+Tabelle1!$D$24,IF($A79&lt;Tabelle1!$F$21,Tabelle1!$E$24*$A79+Tabelle1!$D$24,Tabelle1!$F$24)))</f>
        <v>0</v>
      </c>
      <c r="C79">
        <f>IF(A79&gt;=Tabelle1!$D$21,0,IF($A79&gt;=(Tabelle1!$D$21-Tabelle1!$F$21),Tabelle1!$E$25*(Tabelle1!$D$21-$A79)+Tabelle1!$D$25,IF($A79&lt;Tabelle1!$F$21,Tabelle1!$E$25*$A79+Tabelle1!$D$25,Tabelle1!$F$25)))</f>
        <v>0</v>
      </c>
      <c r="D79">
        <f>IF(A79&gt;=Tabelle1!$D$21,0,IF($A79&gt;=(Tabelle1!$D$21-Tabelle1!$F$21),Tabelle1!$E$26*(Tabelle1!$D$21-$A79)+Tabelle1!$D$26,IF($A79&lt;Tabelle1!$F$21,Tabelle1!$E$26*$A79+Tabelle1!$D$26,Tabelle1!$F$26)))</f>
        <v>0</v>
      </c>
      <c r="E79">
        <f>IF(A79&gt;=Tabelle1!$D$21,0,IF($A79&gt;=(Tabelle1!$D$21-Tabelle1!$F$21),Tabelle1!$E$27*(Tabelle1!$D$21-$A79)+Tabelle1!$D$27,IF($A79&lt;Tabelle1!$F$21,Tabelle1!$E$27*$A79+Tabelle1!$D$27,Tabelle1!$F$27)))</f>
        <v>0</v>
      </c>
      <c r="F79">
        <f>IF(A79&gt;=Tabelle1!$D$21,0,IF($A79&gt;=(Tabelle1!$D$21-Tabelle1!$F$21),Tabelle1!$E$28*(Tabelle1!$D$21-$A79)+Tabelle1!$D$28,IF($A79&lt;Tabelle1!$F$21,Tabelle1!$E$28*$A79+Tabelle1!$D$28,Tabelle1!$F$28)))</f>
        <v>0</v>
      </c>
      <c r="G79">
        <f>IF(A79&gt;=Tabelle1!$D$21,0,IF($A79&gt;=(Tabelle1!$D$21-Tabelle1!$F$21),Tabelle1!$E$29*(Tabelle1!$D$21-$A79)+Tabelle1!$D$29,IF($A79&lt;Tabelle1!$F$21,Tabelle1!$E$29*$A79+Tabelle1!$D$29,Tabelle1!$F$29)))</f>
        <v>0</v>
      </c>
    </row>
    <row r="80" spans="1:7" x14ac:dyDescent="0.25">
      <c r="A80">
        <v>7.7</v>
      </c>
      <c r="B80">
        <f>IF(A80&gt;=Tabelle1!$D$21,0,IF($A80&gt;=(Tabelle1!$D$21-Tabelle1!$F$21),Tabelle1!$E$24*(Tabelle1!$D$21-$A80)+Tabelle1!$D$24,IF($A80&lt;Tabelle1!$F$21,Tabelle1!$E$24*$A80+Tabelle1!$D$24,Tabelle1!$F$24)))</f>
        <v>0</v>
      </c>
      <c r="C80">
        <f>IF(A80&gt;=Tabelle1!$D$21,0,IF($A80&gt;=(Tabelle1!$D$21-Tabelle1!$F$21),Tabelle1!$E$25*(Tabelle1!$D$21-$A80)+Tabelle1!$D$25,IF($A80&lt;Tabelle1!$F$21,Tabelle1!$E$25*$A80+Tabelle1!$D$25,Tabelle1!$F$25)))</f>
        <v>0</v>
      </c>
      <c r="D80">
        <f>IF(A80&gt;=Tabelle1!$D$21,0,IF($A80&gt;=(Tabelle1!$D$21-Tabelle1!$F$21),Tabelle1!$E$26*(Tabelle1!$D$21-$A80)+Tabelle1!$D$26,IF($A80&lt;Tabelle1!$F$21,Tabelle1!$E$26*$A80+Tabelle1!$D$26,Tabelle1!$F$26)))</f>
        <v>0</v>
      </c>
      <c r="E80">
        <f>IF(A80&gt;=Tabelle1!$D$21,0,IF($A80&gt;=(Tabelle1!$D$21-Tabelle1!$F$21),Tabelle1!$E$27*(Tabelle1!$D$21-$A80)+Tabelle1!$D$27,IF($A80&lt;Tabelle1!$F$21,Tabelle1!$E$27*$A80+Tabelle1!$D$27,Tabelle1!$F$27)))</f>
        <v>0</v>
      </c>
      <c r="F80">
        <f>IF(A80&gt;=Tabelle1!$D$21,0,IF($A80&gt;=(Tabelle1!$D$21-Tabelle1!$F$21),Tabelle1!$E$28*(Tabelle1!$D$21-$A80)+Tabelle1!$D$28,IF($A80&lt;Tabelle1!$F$21,Tabelle1!$E$28*$A80+Tabelle1!$D$28,Tabelle1!$F$28)))</f>
        <v>0</v>
      </c>
      <c r="G80">
        <f>IF(A80&gt;=Tabelle1!$D$21,0,IF($A80&gt;=(Tabelle1!$D$21-Tabelle1!$F$21),Tabelle1!$E$29*(Tabelle1!$D$21-$A80)+Tabelle1!$D$29,IF($A80&lt;Tabelle1!$F$21,Tabelle1!$E$29*$A80+Tabelle1!$D$29,Tabelle1!$F$29)))</f>
        <v>0</v>
      </c>
    </row>
    <row r="81" spans="1:7" x14ac:dyDescent="0.25">
      <c r="A81">
        <v>7.8</v>
      </c>
      <c r="B81">
        <f>IF(A81&gt;=Tabelle1!$D$21,0,IF($A81&gt;=(Tabelle1!$D$21-Tabelle1!$F$21),Tabelle1!$E$24*(Tabelle1!$D$21-$A81)+Tabelle1!$D$24,IF($A81&lt;Tabelle1!$F$21,Tabelle1!$E$24*$A81+Tabelle1!$D$24,Tabelle1!$F$24)))</f>
        <v>0</v>
      </c>
      <c r="C81">
        <f>IF(A81&gt;=Tabelle1!$D$21,0,IF($A81&gt;=(Tabelle1!$D$21-Tabelle1!$F$21),Tabelle1!$E$25*(Tabelle1!$D$21-$A81)+Tabelle1!$D$25,IF($A81&lt;Tabelle1!$F$21,Tabelle1!$E$25*$A81+Tabelle1!$D$25,Tabelle1!$F$25)))</f>
        <v>0</v>
      </c>
      <c r="D81">
        <f>IF(A81&gt;=Tabelle1!$D$21,0,IF($A81&gt;=(Tabelle1!$D$21-Tabelle1!$F$21),Tabelle1!$E$26*(Tabelle1!$D$21-$A81)+Tabelle1!$D$26,IF($A81&lt;Tabelle1!$F$21,Tabelle1!$E$26*$A81+Tabelle1!$D$26,Tabelle1!$F$26)))</f>
        <v>0</v>
      </c>
      <c r="E81">
        <f>IF(A81&gt;=Tabelle1!$D$21,0,IF($A81&gt;=(Tabelle1!$D$21-Tabelle1!$F$21),Tabelle1!$E$27*(Tabelle1!$D$21-$A81)+Tabelle1!$D$27,IF($A81&lt;Tabelle1!$F$21,Tabelle1!$E$27*$A81+Tabelle1!$D$27,Tabelle1!$F$27)))</f>
        <v>0</v>
      </c>
      <c r="F81">
        <f>IF(A81&gt;=Tabelle1!$D$21,0,IF($A81&gt;=(Tabelle1!$D$21-Tabelle1!$F$21),Tabelle1!$E$28*(Tabelle1!$D$21-$A81)+Tabelle1!$D$28,IF($A81&lt;Tabelle1!$F$21,Tabelle1!$E$28*$A81+Tabelle1!$D$28,Tabelle1!$F$28)))</f>
        <v>0</v>
      </c>
      <c r="G81">
        <f>IF(A81&gt;=Tabelle1!$D$21,0,IF($A81&gt;=(Tabelle1!$D$21-Tabelle1!$F$21),Tabelle1!$E$29*(Tabelle1!$D$21-$A81)+Tabelle1!$D$29,IF($A81&lt;Tabelle1!$F$21,Tabelle1!$E$29*$A81+Tabelle1!$D$29,Tabelle1!$F$29)))</f>
        <v>0</v>
      </c>
    </row>
    <row r="82" spans="1:7" x14ac:dyDescent="0.25">
      <c r="A82">
        <v>7.9</v>
      </c>
      <c r="B82">
        <f>IF(A82&gt;=Tabelle1!$D$21,0,IF($A82&gt;=(Tabelle1!$D$21-Tabelle1!$F$21),Tabelle1!$E$24*(Tabelle1!$D$21-$A82)+Tabelle1!$D$24,IF($A82&lt;Tabelle1!$F$21,Tabelle1!$E$24*$A82+Tabelle1!$D$24,Tabelle1!$F$24)))</f>
        <v>0</v>
      </c>
      <c r="C82">
        <f>IF(A82&gt;=Tabelle1!$D$21,0,IF($A82&gt;=(Tabelle1!$D$21-Tabelle1!$F$21),Tabelle1!$E$25*(Tabelle1!$D$21-$A82)+Tabelle1!$D$25,IF($A82&lt;Tabelle1!$F$21,Tabelle1!$E$25*$A82+Tabelle1!$D$25,Tabelle1!$F$25)))</f>
        <v>0</v>
      </c>
      <c r="D82">
        <f>IF(A82&gt;=Tabelle1!$D$21,0,IF($A82&gt;=(Tabelle1!$D$21-Tabelle1!$F$21),Tabelle1!$E$26*(Tabelle1!$D$21-$A82)+Tabelle1!$D$26,IF($A82&lt;Tabelle1!$F$21,Tabelle1!$E$26*$A82+Tabelle1!$D$26,Tabelle1!$F$26)))</f>
        <v>0</v>
      </c>
      <c r="E82">
        <f>IF(A82&gt;=Tabelle1!$D$21,0,IF($A82&gt;=(Tabelle1!$D$21-Tabelle1!$F$21),Tabelle1!$E$27*(Tabelle1!$D$21-$A82)+Tabelle1!$D$27,IF($A82&lt;Tabelle1!$F$21,Tabelle1!$E$27*$A82+Tabelle1!$D$27,Tabelle1!$F$27)))</f>
        <v>0</v>
      </c>
      <c r="F82">
        <f>IF(A82&gt;=Tabelle1!$D$21,0,IF($A82&gt;=(Tabelle1!$D$21-Tabelle1!$F$21),Tabelle1!$E$28*(Tabelle1!$D$21-$A82)+Tabelle1!$D$28,IF($A82&lt;Tabelle1!$F$21,Tabelle1!$E$28*$A82+Tabelle1!$D$28,Tabelle1!$F$28)))</f>
        <v>0</v>
      </c>
      <c r="G82">
        <f>IF(A82&gt;=Tabelle1!$D$21,0,IF($A82&gt;=(Tabelle1!$D$21-Tabelle1!$F$21),Tabelle1!$E$29*(Tabelle1!$D$21-$A82)+Tabelle1!$D$29,IF($A82&lt;Tabelle1!$F$21,Tabelle1!$E$29*$A82+Tabelle1!$D$29,Tabelle1!$F$29)))</f>
        <v>0</v>
      </c>
    </row>
    <row r="83" spans="1:7" x14ac:dyDescent="0.25">
      <c r="A83">
        <v>8</v>
      </c>
      <c r="B83">
        <f>IF(A83&gt;=Tabelle1!$D$21,0,IF($A83&gt;=(Tabelle1!$D$21-Tabelle1!$F$21),Tabelle1!$E$24*(Tabelle1!$D$21-$A83)+Tabelle1!$D$24,IF($A83&lt;Tabelle1!$F$21,Tabelle1!$E$24*$A83+Tabelle1!$D$24,Tabelle1!$F$24)))</f>
        <v>0</v>
      </c>
      <c r="C83">
        <f>IF(A83&gt;=Tabelle1!$D$21,0,IF($A83&gt;=(Tabelle1!$D$21-Tabelle1!$F$21),Tabelle1!$E$25*(Tabelle1!$D$21-$A83)+Tabelle1!$D$25,IF($A83&lt;Tabelle1!$F$21,Tabelle1!$E$25*$A83+Tabelle1!$D$25,Tabelle1!$F$25)))</f>
        <v>0</v>
      </c>
      <c r="D83">
        <f>IF(A83&gt;=Tabelle1!$D$21,0,IF($A83&gt;=(Tabelle1!$D$21-Tabelle1!$F$21),Tabelle1!$E$26*(Tabelle1!$D$21-$A83)+Tabelle1!$D$26,IF($A83&lt;Tabelle1!$F$21,Tabelle1!$E$26*$A83+Tabelle1!$D$26,Tabelle1!$F$26)))</f>
        <v>0</v>
      </c>
      <c r="E83">
        <f>IF(A83&gt;=Tabelle1!$D$21,0,IF($A83&gt;=(Tabelle1!$D$21-Tabelle1!$F$21),Tabelle1!$E$27*(Tabelle1!$D$21-$A83)+Tabelle1!$D$27,IF($A83&lt;Tabelle1!$F$21,Tabelle1!$E$27*$A83+Tabelle1!$D$27,Tabelle1!$F$27)))</f>
        <v>0</v>
      </c>
      <c r="F83">
        <f>IF(A83&gt;=Tabelle1!$D$21,0,IF($A83&gt;=(Tabelle1!$D$21-Tabelle1!$F$21),Tabelle1!$E$28*(Tabelle1!$D$21-$A83)+Tabelle1!$D$28,IF($A83&lt;Tabelle1!$F$21,Tabelle1!$E$28*$A83+Tabelle1!$D$28,Tabelle1!$F$28)))</f>
        <v>0</v>
      </c>
      <c r="G83">
        <f>IF(A83&gt;=Tabelle1!$D$21,0,IF($A83&gt;=(Tabelle1!$D$21-Tabelle1!$F$21),Tabelle1!$E$29*(Tabelle1!$D$21-$A83)+Tabelle1!$D$29,IF($A83&lt;Tabelle1!$F$21,Tabelle1!$E$29*$A83+Tabelle1!$D$29,Tabelle1!$F$29)))</f>
        <v>0</v>
      </c>
    </row>
    <row r="84" spans="1:7" x14ac:dyDescent="0.25">
      <c r="A84">
        <v>8.1</v>
      </c>
      <c r="B84">
        <f>IF(A84&gt;=Tabelle1!$D$21,0,IF($A84&gt;=(Tabelle1!$D$21-Tabelle1!$F$21),Tabelle1!$E$24*(Tabelle1!$D$21-$A84)+Tabelle1!$D$24,IF($A84&lt;Tabelle1!$F$21,Tabelle1!$E$24*$A84+Tabelle1!$D$24,Tabelle1!$F$24)))</f>
        <v>0</v>
      </c>
      <c r="C84">
        <f>IF(A84&gt;=Tabelle1!$D$21,0,IF($A84&gt;=(Tabelle1!$D$21-Tabelle1!$F$21),Tabelle1!$E$25*(Tabelle1!$D$21-$A84)+Tabelle1!$D$25,IF($A84&lt;Tabelle1!$F$21,Tabelle1!$E$25*$A84+Tabelle1!$D$25,Tabelle1!$F$25)))</f>
        <v>0</v>
      </c>
      <c r="D84">
        <f>IF(A84&gt;=Tabelle1!$D$21,0,IF($A84&gt;=(Tabelle1!$D$21-Tabelle1!$F$21),Tabelle1!$E$26*(Tabelle1!$D$21-$A84)+Tabelle1!$D$26,IF($A84&lt;Tabelle1!$F$21,Tabelle1!$E$26*$A84+Tabelle1!$D$26,Tabelle1!$F$26)))</f>
        <v>0</v>
      </c>
      <c r="E84">
        <f>IF(A84&gt;=Tabelle1!$D$21,0,IF($A84&gt;=(Tabelle1!$D$21-Tabelle1!$F$21),Tabelle1!$E$27*(Tabelle1!$D$21-$A84)+Tabelle1!$D$27,IF($A84&lt;Tabelle1!$F$21,Tabelle1!$E$27*$A84+Tabelle1!$D$27,Tabelle1!$F$27)))</f>
        <v>0</v>
      </c>
      <c r="F84">
        <f>IF(A84&gt;=Tabelle1!$D$21,0,IF($A84&gt;=(Tabelle1!$D$21-Tabelle1!$F$21),Tabelle1!$E$28*(Tabelle1!$D$21-$A84)+Tabelle1!$D$28,IF($A84&lt;Tabelle1!$F$21,Tabelle1!$E$28*$A84+Tabelle1!$D$28,Tabelle1!$F$28)))</f>
        <v>0</v>
      </c>
      <c r="G84">
        <f>IF(A84&gt;=Tabelle1!$D$21,0,IF($A84&gt;=(Tabelle1!$D$21-Tabelle1!$F$21),Tabelle1!$E$29*(Tabelle1!$D$21-$A84)+Tabelle1!$D$29,IF($A84&lt;Tabelle1!$F$21,Tabelle1!$E$29*$A84+Tabelle1!$D$29,Tabelle1!$F$29)))</f>
        <v>0</v>
      </c>
    </row>
    <row r="85" spans="1:7" x14ac:dyDescent="0.25">
      <c r="A85">
        <v>8.1999999999999993</v>
      </c>
      <c r="B85">
        <f>IF(A85&gt;=Tabelle1!$D$21,0,IF($A85&gt;=(Tabelle1!$D$21-Tabelle1!$F$21),Tabelle1!$E$24*(Tabelle1!$D$21-$A85)+Tabelle1!$D$24,IF($A85&lt;Tabelle1!$F$21,Tabelle1!$E$24*$A85+Tabelle1!$D$24,Tabelle1!$F$24)))</f>
        <v>0</v>
      </c>
      <c r="C85">
        <f>IF(A85&gt;=Tabelle1!$D$21,0,IF($A85&gt;=(Tabelle1!$D$21-Tabelle1!$F$21),Tabelle1!$E$25*(Tabelle1!$D$21-$A85)+Tabelle1!$D$25,IF($A85&lt;Tabelle1!$F$21,Tabelle1!$E$25*$A85+Tabelle1!$D$25,Tabelle1!$F$25)))</f>
        <v>0</v>
      </c>
      <c r="D85">
        <f>IF(A85&gt;=Tabelle1!$D$21,0,IF($A85&gt;=(Tabelle1!$D$21-Tabelle1!$F$21),Tabelle1!$E$26*(Tabelle1!$D$21-$A85)+Tabelle1!$D$26,IF($A85&lt;Tabelle1!$F$21,Tabelle1!$E$26*$A85+Tabelle1!$D$26,Tabelle1!$F$26)))</f>
        <v>0</v>
      </c>
      <c r="E85">
        <f>IF(A85&gt;=Tabelle1!$D$21,0,IF($A85&gt;=(Tabelle1!$D$21-Tabelle1!$F$21),Tabelle1!$E$27*(Tabelle1!$D$21-$A85)+Tabelle1!$D$27,IF($A85&lt;Tabelle1!$F$21,Tabelle1!$E$27*$A85+Tabelle1!$D$27,Tabelle1!$F$27)))</f>
        <v>0</v>
      </c>
      <c r="F85">
        <f>IF(A85&gt;=Tabelle1!$D$21,0,IF($A85&gt;=(Tabelle1!$D$21-Tabelle1!$F$21),Tabelle1!$E$28*(Tabelle1!$D$21-$A85)+Tabelle1!$D$28,IF($A85&lt;Tabelle1!$F$21,Tabelle1!$E$28*$A85+Tabelle1!$D$28,Tabelle1!$F$28)))</f>
        <v>0</v>
      </c>
      <c r="G85">
        <f>IF(A85&gt;=Tabelle1!$D$21,0,IF($A85&gt;=(Tabelle1!$D$21-Tabelle1!$F$21),Tabelle1!$E$29*(Tabelle1!$D$21-$A85)+Tabelle1!$D$29,IF($A85&lt;Tabelle1!$F$21,Tabelle1!$E$29*$A85+Tabelle1!$D$29,Tabelle1!$F$29)))</f>
        <v>0</v>
      </c>
    </row>
    <row r="86" spans="1:7" x14ac:dyDescent="0.25">
      <c r="A86">
        <v>8.3000000000000007</v>
      </c>
      <c r="B86">
        <f>IF(A86&gt;=Tabelle1!$D$21,0,IF($A86&gt;=(Tabelle1!$D$21-Tabelle1!$F$21),Tabelle1!$E$24*(Tabelle1!$D$21-$A86)+Tabelle1!$D$24,IF($A86&lt;Tabelle1!$F$21,Tabelle1!$E$24*$A86+Tabelle1!$D$24,Tabelle1!$F$24)))</f>
        <v>0</v>
      </c>
      <c r="C86">
        <f>IF(A86&gt;=Tabelle1!$D$21,0,IF($A86&gt;=(Tabelle1!$D$21-Tabelle1!$F$21),Tabelle1!$E$25*(Tabelle1!$D$21-$A86)+Tabelle1!$D$25,IF($A86&lt;Tabelle1!$F$21,Tabelle1!$E$25*$A86+Tabelle1!$D$25,Tabelle1!$F$25)))</f>
        <v>0</v>
      </c>
      <c r="D86">
        <f>IF(A86&gt;=Tabelle1!$D$21,0,IF($A86&gt;=(Tabelle1!$D$21-Tabelle1!$F$21),Tabelle1!$E$26*(Tabelle1!$D$21-$A86)+Tabelle1!$D$26,IF($A86&lt;Tabelle1!$F$21,Tabelle1!$E$26*$A86+Tabelle1!$D$26,Tabelle1!$F$26)))</f>
        <v>0</v>
      </c>
      <c r="E86">
        <f>IF(A86&gt;=Tabelle1!$D$21,0,IF($A86&gt;=(Tabelle1!$D$21-Tabelle1!$F$21),Tabelle1!$E$27*(Tabelle1!$D$21-$A86)+Tabelle1!$D$27,IF($A86&lt;Tabelle1!$F$21,Tabelle1!$E$27*$A86+Tabelle1!$D$27,Tabelle1!$F$27)))</f>
        <v>0</v>
      </c>
      <c r="F86">
        <f>IF(A86&gt;=Tabelle1!$D$21,0,IF($A86&gt;=(Tabelle1!$D$21-Tabelle1!$F$21),Tabelle1!$E$28*(Tabelle1!$D$21-$A86)+Tabelle1!$D$28,IF($A86&lt;Tabelle1!$F$21,Tabelle1!$E$28*$A86+Tabelle1!$D$28,Tabelle1!$F$28)))</f>
        <v>0</v>
      </c>
      <c r="G86">
        <f>IF(A86&gt;=Tabelle1!$D$21,0,IF($A86&gt;=(Tabelle1!$D$21-Tabelle1!$F$21),Tabelle1!$E$29*(Tabelle1!$D$21-$A86)+Tabelle1!$D$29,IF($A86&lt;Tabelle1!$F$21,Tabelle1!$E$29*$A86+Tabelle1!$D$29,Tabelle1!$F$29)))</f>
        <v>0</v>
      </c>
    </row>
    <row r="87" spans="1:7" x14ac:dyDescent="0.25">
      <c r="A87">
        <v>8.4</v>
      </c>
      <c r="B87">
        <f>IF(A87&gt;=Tabelle1!$D$21,0,IF($A87&gt;=(Tabelle1!$D$21-Tabelle1!$F$21),Tabelle1!$E$24*(Tabelle1!$D$21-$A87)+Tabelle1!$D$24,IF($A87&lt;Tabelle1!$F$21,Tabelle1!$E$24*$A87+Tabelle1!$D$24,Tabelle1!$F$24)))</f>
        <v>0</v>
      </c>
      <c r="C87">
        <f>IF(A87&gt;=Tabelle1!$D$21,0,IF($A87&gt;=(Tabelle1!$D$21-Tabelle1!$F$21),Tabelle1!$E$25*(Tabelle1!$D$21-$A87)+Tabelle1!$D$25,IF($A87&lt;Tabelle1!$F$21,Tabelle1!$E$25*$A87+Tabelle1!$D$25,Tabelle1!$F$25)))</f>
        <v>0</v>
      </c>
      <c r="D87">
        <f>IF(A87&gt;=Tabelle1!$D$21,0,IF($A87&gt;=(Tabelle1!$D$21-Tabelle1!$F$21),Tabelle1!$E$26*(Tabelle1!$D$21-$A87)+Tabelle1!$D$26,IF($A87&lt;Tabelle1!$F$21,Tabelle1!$E$26*$A87+Tabelle1!$D$26,Tabelle1!$F$26)))</f>
        <v>0</v>
      </c>
      <c r="E87">
        <f>IF(A87&gt;=Tabelle1!$D$21,0,IF($A87&gt;=(Tabelle1!$D$21-Tabelle1!$F$21),Tabelle1!$E$27*(Tabelle1!$D$21-$A87)+Tabelle1!$D$27,IF($A87&lt;Tabelle1!$F$21,Tabelle1!$E$27*$A87+Tabelle1!$D$27,Tabelle1!$F$27)))</f>
        <v>0</v>
      </c>
      <c r="F87">
        <f>IF(A87&gt;=Tabelle1!$D$21,0,IF($A87&gt;=(Tabelle1!$D$21-Tabelle1!$F$21),Tabelle1!$E$28*(Tabelle1!$D$21-$A87)+Tabelle1!$D$28,IF($A87&lt;Tabelle1!$F$21,Tabelle1!$E$28*$A87+Tabelle1!$D$28,Tabelle1!$F$28)))</f>
        <v>0</v>
      </c>
      <c r="G87">
        <f>IF(A87&gt;=Tabelle1!$D$21,0,IF($A87&gt;=(Tabelle1!$D$21-Tabelle1!$F$21),Tabelle1!$E$29*(Tabelle1!$D$21-$A87)+Tabelle1!$D$29,IF($A87&lt;Tabelle1!$F$21,Tabelle1!$E$29*$A87+Tabelle1!$D$29,Tabelle1!$F$29)))</f>
        <v>0</v>
      </c>
    </row>
    <row r="88" spans="1:7" x14ac:dyDescent="0.25">
      <c r="A88">
        <v>8.5</v>
      </c>
      <c r="B88">
        <f>IF(A88&gt;=Tabelle1!$D$21,0,IF($A88&gt;=(Tabelle1!$D$21-Tabelle1!$F$21),Tabelle1!$E$24*(Tabelle1!$D$21-$A88)+Tabelle1!$D$24,IF($A88&lt;Tabelle1!$F$21,Tabelle1!$E$24*$A88+Tabelle1!$D$24,Tabelle1!$F$24)))</f>
        <v>0</v>
      </c>
      <c r="C88">
        <f>IF(A88&gt;=Tabelle1!$D$21,0,IF($A88&gt;=(Tabelle1!$D$21-Tabelle1!$F$21),Tabelle1!$E$25*(Tabelle1!$D$21-$A88)+Tabelle1!$D$25,IF($A88&lt;Tabelle1!$F$21,Tabelle1!$E$25*$A88+Tabelle1!$D$25,Tabelle1!$F$25)))</f>
        <v>0</v>
      </c>
      <c r="D88">
        <f>IF(A88&gt;=Tabelle1!$D$21,0,IF($A88&gt;=(Tabelle1!$D$21-Tabelle1!$F$21),Tabelle1!$E$26*(Tabelle1!$D$21-$A88)+Tabelle1!$D$26,IF($A88&lt;Tabelle1!$F$21,Tabelle1!$E$26*$A88+Tabelle1!$D$26,Tabelle1!$F$26)))</f>
        <v>0</v>
      </c>
      <c r="E88">
        <f>IF(A88&gt;=Tabelle1!$D$21,0,IF($A88&gt;=(Tabelle1!$D$21-Tabelle1!$F$21),Tabelle1!$E$27*(Tabelle1!$D$21-$A88)+Tabelle1!$D$27,IF($A88&lt;Tabelle1!$F$21,Tabelle1!$E$27*$A88+Tabelle1!$D$27,Tabelle1!$F$27)))</f>
        <v>0</v>
      </c>
      <c r="F88">
        <f>IF(A88&gt;=Tabelle1!$D$21,0,IF($A88&gt;=(Tabelle1!$D$21-Tabelle1!$F$21),Tabelle1!$E$28*(Tabelle1!$D$21-$A88)+Tabelle1!$D$28,IF($A88&lt;Tabelle1!$F$21,Tabelle1!$E$28*$A88+Tabelle1!$D$28,Tabelle1!$F$28)))</f>
        <v>0</v>
      </c>
      <c r="G88">
        <f>IF(A88&gt;=Tabelle1!$D$21,0,IF($A88&gt;=(Tabelle1!$D$21-Tabelle1!$F$21),Tabelle1!$E$29*(Tabelle1!$D$21-$A88)+Tabelle1!$D$29,IF($A88&lt;Tabelle1!$F$21,Tabelle1!$E$29*$A88+Tabelle1!$D$29,Tabelle1!$F$29)))</f>
        <v>0</v>
      </c>
    </row>
    <row r="89" spans="1:7" x14ac:dyDescent="0.25">
      <c r="A89">
        <v>8.6</v>
      </c>
      <c r="B89">
        <f>IF(A89&gt;=Tabelle1!$D$21,0,IF($A89&gt;=(Tabelle1!$D$21-Tabelle1!$F$21),Tabelle1!$E$24*(Tabelle1!$D$21-$A89)+Tabelle1!$D$24,IF($A89&lt;Tabelle1!$F$21,Tabelle1!$E$24*$A89+Tabelle1!$D$24,Tabelle1!$F$24)))</f>
        <v>0</v>
      </c>
      <c r="C89">
        <f>IF(A89&gt;=Tabelle1!$D$21,0,IF($A89&gt;=(Tabelle1!$D$21-Tabelle1!$F$21),Tabelle1!$E$25*(Tabelle1!$D$21-$A89)+Tabelle1!$D$25,IF($A89&lt;Tabelle1!$F$21,Tabelle1!$E$25*$A89+Tabelle1!$D$25,Tabelle1!$F$25)))</f>
        <v>0</v>
      </c>
      <c r="D89">
        <f>IF(A89&gt;=Tabelle1!$D$21,0,IF($A89&gt;=(Tabelle1!$D$21-Tabelle1!$F$21),Tabelle1!$E$26*(Tabelle1!$D$21-$A89)+Tabelle1!$D$26,IF($A89&lt;Tabelle1!$F$21,Tabelle1!$E$26*$A89+Tabelle1!$D$26,Tabelle1!$F$26)))</f>
        <v>0</v>
      </c>
      <c r="E89">
        <f>IF(A89&gt;=Tabelle1!$D$21,0,IF($A89&gt;=(Tabelle1!$D$21-Tabelle1!$F$21),Tabelle1!$E$27*(Tabelle1!$D$21-$A89)+Tabelle1!$D$27,IF($A89&lt;Tabelle1!$F$21,Tabelle1!$E$27*$A89+Tabelle1!$D$27,Tabelle1!$F$27)))</f>
        <v>0</v>
      </c>
      <c r="F89">
        <f>IF(A89&gt;=Tabelle1!$D$21,0,IF($A89&gt;=(Tabelle1!$D$21-Tabelle1!$F$21),Tabelle1!$E$28*(Tabelle1!$D$21-$A89)+Tabelle1!$D$28,IF($A89&lt;Tabelle1!$F$21,Tabelle1!$E$28*$A89+Tabelle1!$D$28,Tabelle1!$F$28)))</f>
        <v>0</v>
      </c>
      <c r="G89">
        <f>IF(A89&gt;=Tabelle1!$D$21,0,IF($A89&gt;=(Tabelle1!$D$21-Tabelle1!$F$21),Tabelle1!$E$29*(Tabelle1!$D$21-$A89)+Tabelle1!$D$29,IF($A89&lt;Tabelle1!$F$21,Tabelle1!$E$29*$A89+Tabelle1!$D$29,Tabelle1!$F$29)))</f>
        <v>0</v>
      </c>
    </row>
    <row r="90" spans="1:7" x14ac:dyDescent="0.25">
      <c r="A90">
        <v>8.6999999999999993</v>
      </c>
      <c r="B90">
        <f>IF(A90&gt;=Tabelle1!$D$21,0,IF($A90&gt;=(Tabelle1!$D$21-Tabelle1!$F$21),Tabelle1!$E$24*(Tabelle1!$D$21-$A90)+Tabelle1!$D$24,IF($A90&lt;Tabelle1!$F$21,Tabelle1!$E$24*$A90+Tabelle1!$D$24,Tabelle1!$F$24)))</f>
        <v>0</v>
      </c>
      <c r="C90">
        <f>IF(A90&gt;=Tabelle1!$D$21,0,IF($A90&gt;=(Tabelle1!$D$21-Tabelle1!$F$21),Tabelle1!$E$25*(Tabelle1!$D$21-$A90)+Tabelle1!$D$25,IF($A90&lt;Tabelle1!$F$21,Tabelle1!$E$25*$A90+Tabelle1!$D$25,Tabelle1!$F$25)))</f>
        <v>0</v>
      </c>
      <c r="D90">
        <f>IF(A90&gt;=Tabelle1!$D$21,0,IF($A90&gt;=(Tabelle1!$D$21-Tabelle1!$F$21),Tabelle1!$E$26*(Tabelle1!$D$21-$A90)+Tabelle1!$D$26,IF($A90&lt;Tabelle1!$F$21,Tabelle1!$E$26*$A90+Tabelle1!$D$26,Tabelle1!$F$26)))</f>
        <v>0</v>
      </c>
      <c r="E90">
        <f>IF(A90&gt;=Tabelle1!$D$21,0,IF($A90&gt;=(Tabelle1!$D$21-Tabelle1!$F$21),Tabelle1!$E$27*(Tabelle1!$D$21-$A90)+Tabelle1!$D$27,IF($A90&lt;Tabelle1!$F$21,Tabelle1!$E$27*$A90+Tabelle1!$D$27,Tabelle1!$F$27)))</f>
        <v>0</v>
      </c>
      <c r="F90">
        <f>IF(A90&gt;=Tabelle1!$D$21,0,IF($A90&gt;=(Tabelle1!$D$21-Tabelle1!$F$21),Tabelle1!$E$28*(Tabelle1!$D$21-$A90)+Tabelle1!$D$28,IF($A90&lt;Tabelle1!$F$21,Tabelle1!$E$28*$A90+Tabelle1!$D$28,Tabelle1!$F$28)))</f>
        <v>0</v>
      </c>
      <c r="G90">
        <f>IF(A90&gt;=Tabelle1!$D$21,0,IF($A90&gt;=(Tabelle1!$D$21-Tabelle1!$F$21),Tabelle1!$E$29*(Tabelle1!$D$21-$A90)+Tabelle1!$D$29,IF($A90&lt;Tabelle1!$F$21,Tabelle1!$E$29*$A90+Tabelle1!$D$29,Tabelle1!$F$29)))</f>
        <v>0</v>
      </c>
    </row>
    <row r="91" spans="1:7" x14ac:dyDescent="0.25">
      <c r="A91">
        <v>8.8000000000000007</v>
      </c>
      <c r="B91">
        <f>IF(A91&gt;=Tabelle1!$D$21,0,IF($A91&gt;=(Tabelle1!$D$21-Tabelle1!$F$21),Tabelle1!$E$24*(Tabelle1!$D$21-$A91)+Tabelle1!$D$24,IF($A91&lt;Tabelle1!$F$21,Tabelle1!$E$24*$A91+Tabelle1!$D$24,Tabelle1!$F$24)))</f>
        <v>0</v>
      </c>
      <c r="C91">
        <f>IF(A91&gt;=Tabelle1!$D$21,0,IF($A91&gt;=(Tabelle1!$D$21-Tabelle1!$F$21),Tabelle1!$E$25*(Tabelle1!$D$21-$A91)+Tabelle1!$D$25,IF($A91&lt;Tabelle1!$F$21,Tabelle1!$E$25*$A91+Tabelle1!$D$25,Tabelle1!$F$25)))</f>
        <v>0</v>
      </c>
      <c r="D91">
        <f>IF(A91&gt;=Tabelle1!$D$21,0,IF($A91&gt;=(Tabelle1!$D$21-Tabelle1!$F$21),Tabelle1!$E$26*(Tabelle1!$D$21-$A91)+Tabelle1!$D$26,IF($A91&lt;Tabelle1!$F$21,Tabelle1!$E$26*$A91+Tabelle1!$D$26,Tabelle1!$F$26)))</f>
        <v>0</v>
      </c>
      <c r="E91">
        <f>IF(A91&gt;=Tabelle1!$D$21,0,IF($A91&gt;=(Tabelle1!$D$21-Tabelle1!$F$21),Tabelle1!$E$27*(Tabelle1!$D$21-$A91)+Tabelle1!$D$27,IF($A91&lt;Tabelle1!$F$21,Tabelle1!$E$27*$A91+Tabelle1!$D$27,Tabelle1!$F$27)))</f>
        <v>0</v>
      </c>
      <c r="F91">
        <f>IF(A91&gt;=Tabelle1!$D$21,0,IF($A91&gt;=(Tabelle1!$D$21-Tabelle1!$F$21),Tabelle1!$E$28*(Tabelle1!$D$21-$A91)+Tabelle1!$D$28,IF($A91&lt;Tabelle1!$F$21,Tabelle1!$E$28*$A91+Tabelle1!$D$28,Tabelle1!$F$28)))</f>
        <v>0</v>
      </c>
      <c r="G91">
        <f>IF(A91&gt;=Tabelle1!$D$21,0,IF($A91&gt;=(Tabelle1!$D$21-Tabelle1!$F$21),Tabelle1!$E$29*(Tabelle1!$D$21-$A91)+Tabelle1!$D$29,IF($A91&lt;Tabelle1!$F$21,Tabelle1!$E$29*$A91+Tabelle1!$D$29,Tabelle1!$F$29)))</f>
        <v>0</v>
      </c>
    </row>
    <row r="92" spans="1:7" x14ac:dyDescent="0.25">
      <c r="A92">
        <v>8.9</v>
      </c>
      <c r="B92">
        <f>IF(A92&gt;=Tabelle1!$D$21,0,IF($A92&gt;=(Tabelle1!$D$21-Tabelle1!$F$21),Tabelle1!$E$24*(Tabelle1!$D$21-$A92)+Tabelle1!$D$24,IF($A92&lt;Tabelle1!$F$21,Tabelle1!$E$24*$A92+Tabelle1!$D$24,Tabelle1!$F$24)))</f>
        <v>0</v>
      </c>
      <c r="C92">
        <f>IF(A92&gt;=Tabelle1!$D$21,0,IF($A92&gt;=(Tabelle1!$D$21-Tabelle1!$F$21),Tabelle1!$E$25*(Tabelle1!$D$21-$A92)+Tabelle1!$D$25,IF($A92&lt;Tabelle1!$F$21,Tabelle1!$E$25*$A92+Tabelle1!$D$25,Tabelle1!$F$25)))</f>
        <v>0</v>
      </c>
      <c r="D92">
        <f>IF(A92&gt;=Tabelle1!$D$21,0,IF($A92&gt;=(Tabelle1!$D$21-Tabelle1!$F$21),Tabelle1!$E$26*(Tabelle1!$D$21-$A92)+Tabelle1!$D$26,IF($A92&lt;Tabelle1!$F$21,Tabelle1!$E$26*$A92+Tabelle1!$D$26,Tabelle1!$F$26)))</f>
        <v>0</v>
      </c>
      <c r="E92">
        <f>IF(A92&gt;=Tabelle1!$D$21,0,IF($A92&gt;=(Tabelle1!$D$21-Tabelle1!$F$21),Tabelle1!$E$27*(Tabelle1!$D$21-$A92)+Tabelle1!$D$27,IF($A92&lt;Tabelle1!$F$21,Tabelle1!$E$27*$A92+Tabelle1!$D$27,Tabelle1!$F$27)))</f>
        <v>0</v>
      </c>
      <c r="F92">
        <f>IF(A92&gt;=Tabelle1!$D$21,0,IF($A92&gt;=(Tabelle1!$D$21-Tabelle1!$F$21),Tabelle1!$E$28*(Tabelle1!$D$21-$A92)+Tabelle1!$D$28,IF($A92&lt;Tabelle1!$F$21,Tabelle1!$E$28*$A92+Tabelle1!$D$28,Tabelle1!$F$28)))</f>
        <v>0</v>
      </c>
      <c r="G92">
        <f>IF(A92&gt;=Tabelle1!$D$21,0,IF($A92&gt;=(Tabelle1!$D$21-Tabelle1!$F$21),Tabelle1!$E$29*(Tabelle1!$D$21-$A92)+Tabelle1!$D$29,IF($A92&lt;Tabelle1!$F$21,Tabelle1!$E$29*$A92+Tabelle1!$D$29,Tabelle1!$F$29)))</f>
        <v>0</v>
      </c>
    </row>
    <row r="93" spans="1:7" x14ac:dyDescent="0.25">
      <c r="A93">
        <v>9</v>
      </c>
      <c r="B93">
        <f>IF(A93&gt;=Tabelle1!$D$21,0,IF($A93&gt;=(Tabelle1!$D$21-Tabelle1!$F$21),Tabelle1!$E$24*(Tabelle1!$D$21-$A93)+Tabelle1!$D$24,IF($A93&lt;Tabelle1!$F$21,Tabelle1!$E$24*$A93+Tabelle1!$D$24,Tabelle1!$F$24)))</f>
        <v>0</v>
      </c>
      <c r="C93">
        <f>IF(A93&gt;=Tabelle1!$D$21,0,IF($A93&gt;=(Tabelle1!$D$21-Tabelle1!$F$21),Tabelle1!$E$25*(Tabelle1!$D$21-$A93)+Tabelle1!$D$25,IF($A93&lt;Tabelle1!$F$21,Tabelle1!$E$25*$A93+Tabelle1!$D$25,Tabelle1!$F$25)))</f>
        <v>0</v>
      </c>
      <c r="D93">
        <f>IF(A93&gt;=Tabelle1!$D$21,0,IF($A93&gt;=(Tabelle1!$D$21-Tabelle1!$F$21),Tabelle1!$E$26*(Tabelle1!$D$21-$A93)+Tabelle1!$D$26,IF($A93&lt;Tabelle1!$F$21,Tabelle1!$E$26*$A93+Tabelle1!$D$26,Tabelle1!$F$26)))</f>
        <v>0</v>
      </c>
      <c r="E93">
        <f>IF(A93&gt;=Tabelle1!$D$21,0,IF($A93&gt;=(Tabelle1!$D$21-Tabelle1!$F$21),Tabelle1!$E$27*(Tabelle1!$D$21-$A93)+Tabelle1!$D$27,IF($A93&lt;Tabelle1!$F$21,Tabelle1!$E$27*$A93+Tabelle1!$D$27,Tabelle1!$F$27)))</f>
        <v>0</v>
      </c>
      <c r="F93">
        <f>IF(A93&gt;=Tabelle1!$D$21,0,IF($A93&gt;=(Tabelle1!$D$21-Tabelle1!$F$21),Tabelle1!$E$28*(Tabelle1!$D$21-$A93)+Tabelle1!$D$28,IF($A93&lt;Tabelle1!$F$21,Tabelle1!$E$28*$A93+Tabelle1!$D$28,Tabelle1!$F$28)))</f>
        <v>0</v>
      </c>
      <c r="G93">
        <f>IF(A93&gt;=Tabelle1!$D$21,0,IF($A93&gt;=(Tabelle1!$D$21-Tabelle1!$F$21),Tabelle1!$E$29*(Tabelle1!$D$21-$A93)+Tabelle1!$D$29,IF($A93&lt;Tabelle1!$F$21,Tabelle1!$E$29*$A93+Tabelle1!$D$29,Tabelle1!$F$29)))</f>
        <v>0</v>
      </c>
    </row>
    <row r="94" spans="1:7" x14ac:dyDescent="0.25">
      <c r="A94">
        <v>9.1</v>
      </c>
      <c r="B94">
        <f>IF(A94&gt;=Tabelle1!$D$21,0,IF($A94&gt;=(Tabelle1!$D$21-Tabelle1!$F$21),Tabelle1!$E$24*(Tabelle1!$D$21-$A94)+Tabelle1!$D$24,IF($A94&lt;Tabelle1!$F$21,Tabelle1!$E$24*$A94+Tabelle1!$D$24,Tabelle1!$F$24)))</f>
        <v>0</v>
      </c>
      <c r="C94">
        <f>IF(A94&gt;=Tabelle1!$D$21,0,IF($A94&gt;=(Tabelle1!$D$21-Tabelle1!$F$21),Tabelle1!$E$25*(Tabelle1!$D$21-$A94)+Tabelle1!$D$25,IF($A94&lt;Tabelle1!$F$21,Tabelle1!$E$25*$A94+Tabelle1!$D$25,Tabelle1!$F$25)))</f>
        <v>0</v>
      </c>
      <c r="D94">
        <f>IF(A94&gt;=Tabelle1!$D$21,0,IF($A94&gt;=(Tabelle1!$D$21-Tabelle1!$F$21),Tabelle1!$E$26*(Tabelle1!$D$21-$A94)+Tabelle1!$D$26,IF($A94&lt;Tabelle1!$F$21,Tabelle1!$E$26*$A94+Tabelle1!$D$26,Tabelle1!$F$26)))</f>
        <v>0</v>
      </c>
      <c r="E94">
        <f>IF(A94&gt;=Tabelle1!$D$21,0,IF($A94&gt;=(Tabelle1!$D$21-Tabelle1!$F$21),Tabelle1!$E$27*(Tabelle1!$D$21-$A94)+Tabelle1!$D$27,IF($A94&lt;Tabelle1!$F$21,Tabelle1!$E$27*$A94+Tabelle1!$D$27,Tabelle1!$F$27)))</f>
        <v>0</v>
      </c>
      <c r="F94">
        <f>IF(A94&gt;=Tabelle1!$D$21,0,IF($A94&gt;=(Tabelle1!$D$21-Tabelle1!$F$21),Tabelle1!$E$28*(Tabelle1!$D$21-$A94)+Tabelle1!$D$28,IF($A94&lt;Tabelle1!$F$21,Tabelle1!$E$28*$A94+Tabelle1!$D$28,Tabelle1!$F$28)))</f>
        <v>0</v>
      </c>
      <c r="G94">
        <f>IF(A94&gt;=Tabelle1!$D$21,0,IF($A94&gt;=(Tabelle1!$D$21-Tabelle1!$F$21),Tabelle1!$E$29*(Tabelle1!$D$21-$A94)+Tabelle1!$D$29,IF($A94&lt;Tabelle1!$F$21,Tabelle1!$E$29*$A94+Tabelle1!$D$29,Tabelle1!$F$29)))</f>
        <v>0</v>
      </c>
    </row>
    <row r="95" spans="1:7" x14ac:dyDescent="0.25">
      <c r="A95">
        <v>9.1999999999999993</v>
      </c>
      <c r="B95">
        <f>IF(A95&gt;=Tabelle1!$D$21,0,IF($A95&gt;=(Tabelle1!$D$21-Tabelle1!$F$21),Tabelle1!$E$24*(Tabelle1!$D$21-$A95)+Tabelle1!$D$24,IF($A95&lt;Tabelle1!$F$21,Tabelle1!$E$24*$A95+Tabelle1!$D$24,Tabelle1!$F$24)))</f>
        <v>0</v>
      </c>
      <c r="C95">
        <f>IF(A95&gt;=Tabelle1!$D$21,0,IF($A95&gt;=(Tabelle1!$D$21-Tabelle1!$F$21),Tabelle1!$E$25*(Tabelle1!$D$21-$A95)+Tabelle1!$D$25,IF($A95&lt;Tabelle1!$F$21,Tabelle1!$E$25*$A95+Tabelle1!$D$25,Tabelle1!$F$25)))</f>
        <v>0</v>
      </c>
      <c r="D95">
        <f>IF(A95&gt;=Tabelle1!$D$21,0,IF($A95&gt;=(Tabelle1!$D$21-Tabelle1!$F$21),Tabelle1!$E$26*(Tabelle1!$D$21-$A95)+Tabelle1!$D$26,IF($A95&lt;Tabelle1!$F$21,Tabelle1!$E$26*$A95+Tabelle1!$D$26,Tabelle1!$F$26)))</f>
        <v>0</v>
      </c>
      <c r="E95">
        <f>IF(A95&gt;=Tabelle1!$D$21,0,IF($A95&gt;=(Tabelle1!$D$21-Tabelle1!$F$21),Tabelle1!$E$27*(Tabelle1!$D$21-$A95)+Tabelle1!$D$27,IF($A95&lt;Tabelle1!$F$21,Tabelle1!$E$27*$A95+Tabelle1!$D$27,Tabelle1!$F$27)))</f>
        <v>0</v>
      </c>
      <c r="F95">
        <f>IF(A95&gt;=Tabelle1!$D$21,0,IF($A95&gt;=(Tabelle1!$D$21-Tabelle1!$F$21),Tabelle1!$E$28*(Tabelle1!$D$21-$A95)+Tabelle1!$D$28,IF($A95&lt;Tabelle1!$F$21,Tabelle1!$E$28*$A95+Tabelle1!$D$28,Tabelle1!$F$28)))</f>
        <v>0</v>
      </c>
      <c r="G95">
        <f>IF(A95&gt;=Tabelle1!$D$21,0,IF($A95&gt;=(Tabelle1!$D$21-Tabelle1!$F$21),Tabelle1!$E$29*(Tabelle1!$D$21-$A95)+Tabelle1!$D$29,IF($A95&lt;Tabelle1!$F$21,Tabelle1!$E$29*$A95+Tabelle1!$D$29,Tabelle1!$F$29)))</f>
        <v>0</v>
      </c>
    </row>
    <row r="96" spans="1:7" x14ac:dyDescent="0.25">
      <c r="A96">
        <v>9.3000000000000007</v>
      </c>
      <c r="B96">
        <f>IF(A96&gt;=Tabelle1!$D$21,0,IF($A96&gt;=(Tabelle1!$D$21-Tabelle1!$F$21),Tabelle1!$E$24*(Tabelle1!$D$21-$A96)+Tabelle1!$D$24,IF($A96&lt;Tabelle1!$F$21,Tabelle1!$E$24*$A96+Tabelle1!$D$24,Tabelle1!$F$24)))</f>
        <v>0</v>
      </c>
      <c r="C96">
        <f>IF(A96&gt;=Tabelle1!$D$21,0,IF($A96&gt;=(Tabelle1!$D$21-Tabelle1!$F$21),Tabelle1!$E$25*(Tabelle1!$D$21-$A96)+Tabelle1!$D$25,IF($A96&lt;Tabelle1!$F$21,Tabelle1!$E$25*$A96+Tabelle1!$D$25,Tabelle1!$F$25)))</f>
        <v>0</v>
      </c>
      <c r="D96">
        <f>IF(A96&gt;=Tabelle1!$D$21,0,IF($A96&gt;=(Tabelle1!$D$21-Tabelle1!$F$21),Tabelle1!$E$26*(Tabelle1!$D$21-$A96)+Tabelle1!$D$26,IF($A96&lt;Tabelle1!$F$21,Tabelle1!$E$26*$A96+Tabelle1!$D$26,Tabelle1!$F$26)))</f>
        <v>0</v>
      </c>
      <c r="E96">
        <f>IF(A96&gt;=Tabelle1!$D$21,0,IF($A96&gt;=(Tabelle1!$D$21-Tabelle1!$F$21),Tabelle1!$E$27*(Tabelle1!$D$21-$A96)+Tabelle1!$D$27,IF($A96&lt;Tabelle1!$F$21,Tabelle1!$E$27*$A96+Tabelle1!$D$27,Tabelle1!$F$27)))</f>
        <v>0</v>
      </c>
      <c r="F96">
        <f>IF(A96&gt;=Tabelle1!$D$21,0,IF($A96&gt;=(Tabelle1!$D$21-Tabelle1!$F$21),Tabelle1!$E$28*(Tabelle1!$D$21-$A96)+Tabelle1!$D$28,IF($A96&lt;Tabelle1!$F$21,Tabelle1!$E$28*$A96+Tabelle1!$D$28,Tabelle1!$F$28)))</f>
        <v>0</v>
      </c>
      <c r="G96">
        <f>IF(A96&gt;=Tabelle1!$D$21,0,IF($A96&gt;=(Tabelle1!$D$21-Tabelle1!$F$21),Tabelle1!$E$29*(Tabelle1!$D$21-$A96)+Tabelle1!$D$29,IF($A96&lt;Tabelle1!$F$21,Tabelle1!$E$29*$A96+Tabelle1!$D$29,Tabelle1!$F$29)))</f>
        <v>0</v>
      </c>
    </row>
    <row r="97" spans="1:7" x14ac:dyDescent="0.25">
      <c r="A97">
        <v>9.4</v>
      </c>
      <c r="B97">
        <f>IF(A97&gt;=Tabelle1!$D$21,0,IF($A97&gt;=(Tabelle1!$D$21-Tabelle1!$F$21),Tabelle1!$E$24*(Tabelle1!$D$21-$A97)+Tabelle1!$D$24,IF($A97&lt;Tabelle1!$F$21,Tabelle1!$E$24*$A97+Tabelle1!$D$24,Tabelle1!$F$24)))</f>
        <v>0</v>
      </c>
      <c r="C97">
        <f>IF(A97&gt;=Tabelle1!$D$21,0,IF($A97&gt;=(Tabelle1!$D$21-Tabelle1!$F$21),Tabelle1!$E$25*(Tabelle1!$D$21-$A97)+Tabelle1!$D$25,IF($A97&lt;Tabelle1!$F$21,Tabelle1!$E$25*$A97+Tabelle1!$D$25,Tabelle1!$F$25)))</f>
        <v>0</v>
      </c>
      <c r="D97">
        <f>IF(A97&gt;=Tabelle1!$D$21,0,IF($A97&gt;=(Tabelle1!$D$21-Tabelle1!$F$21),Tabelle1!$E$26*(Tabelle1!$D$21-$A97)+Tabelle1!$D$26,IF($A97&lt;Tabelle1!$F$21,Tabelle1!$E$26*$A97+Tabelle1!$D$26,Tabelle1!$F$26)))</f>
        <v>0</v>
      </c>
      <c r="E97">
        <f>IF(A97&gt;=Tabelle1!$D$21,0,IF($A97&gt;=(Tabelle1!$D$21-Tabelle1!$F$21),Tabelle1!$E$27*(Tabelle1!$D$21-$A97)+Tabelle1!$D$27,IF($A97&lt;Tabelle1!$F$21,Tabelle1!$E$27*$A97+Tabelle1!$D$27,Tabelle1!$F$27)))</f>
        <v>0</v>
      </c>
      <c r="F97">
        <f>IF(A97&gt;=Tabelle1!$D$21,0,IF($A97&gt;=(Tabelle1!$D$21-Tabelle1!$F$21),Tabelle1!$E$28*(Tabelle1!$D$21-$A97)+Tabelle1!$D$28,IF($A97&lt;Tabelle1!$F$21,Tabelle1!$E$28*$A97+Tabelle1!$D$28,Tabelle1!$F$28)))</f>
        <v>0</v>
      </c>
      <c r="G97">
        <f>IF(A97&gt;=Tabelle1!$D$21,0,IF($A97&gt;=(Tabelle1!$D$21-Tabelle1!$F$21),Tabelle1!$E$29*(Tabelle1!$D$21-$A97)+Tabelle1!$D$29,IF($A97&lt;Tabelle1!$F$21,Tabelle1!$E$29*$A97+Tabelle1!$D$29,Tabelle1!$F$29)))</f>
        <v>0</v>
      </c>
    </row>
    <row r="98" spans="1:7" x14ac:dyDescent="0.25">
      <c r="A98">
        <v>9.5</v>
      </c>
      <c r="B98">
        <f>IF(A98&gt;=Tabelle1!$D$21,0,IF($A98&gt;=(Tabelle1!$D$21-Tabelle1!$F$21),Tabelle1!$E$24*(Tabelle1!$D$21-$A98)+Tabelle1!$D$24,IF($A98&lt;Tabelle1!$F$21,Tabelle1!$E$24*$A98+Tabelle1!$D$24,Tabelle1!$F$24)))</f>
        <v>0</v>
      </c>
      <c r="C98">
        <f>IF(A98&gt;=Tabelle1!$D$21,0,IF($A98&gt;=(Tabelle1!$D$21-Tabelle1!$F$21),Tabelle1!$E$25*(Tabelle1!$D$21-$A98)+Tabelle1!$D$25,IF($A98&lt;Tabelle1!$F$21,Tabelle1!$E$25*$A98+Tabelle1!$D$25,Tabelle1!$F$25)))</f>
        <v>0</v>
      </c>
      <c r="D98">
        <f>IF(A98&gt;=Tabelle1!$D$21,0,IF($A98&gt;=(Tabelle1!$D$21-Tabelle1!$F$21),Tabelle1!$E$26*(Tabelle1!$D$21-$A98)+Tabelle1!$D$26,IF($A98&lt;Tabelle1!$F$21,Tabelle1!$E$26*$A98+Tabelle1!$D$26,Tabelle1!$F$26)))</f>
        <v>0</v>
      </c>
      <c r="E98">
        <f>IF(A98&gt;=Tabelle1!$D$21,0,IF($A98&gt;=(Tabelle1!$D$21-Tabelle1!$F$21),Tabelle1!$E$27*(Tabelle1!$D$21-$A98)+Tabelle1!$D$27,IF($A98&lt;Tabelle1!$F$21,Tabelle1!$E$27*$A98+Tabelle1!$D$27,Tabelle1!$F$27)))</f>
        <v>0</v>
      </c>
      <c r="F98">
        <f>IF(A98&gt;=Tabelle1!$D$21,0,IF($A98&gt;=(Tabelle1!$D$21-Tabelle1!$F$21),Tabelle1!$E$28*(Tabelle1!$D$21-$A98)+Tabelle1!$D$28,IF($A98&lt;Tabelle1!$F$21,Tabelle1!$E$28*$A98+Tabelle1!$D$28,Tabelle1!$F$28)))</f>
        <v>0</v>
      </c>
      <c r="G98">
        <f>IF(A98&gt;=Tabelle1!$D$21,0,IF($A98&gt;=(Tabelle1!$D$21-Tabelle1!$F$21),Tabelle1!$E$29*(Tabelle1!$D$21-$A98)+Tabelle1!$D$29,IF($A98&lt;Tabelle1!$F$21,Tabelle1!$E$29*$A98+Tabelle1!$D$29,Tabelle1!$F$29)))</f>
        <v>0</v>
      </c>
    </row>
    <row r="99" spans="1:7" x14ac:dyDescent="0.25">
      <c r="A99">
        <v>9.6</v>
      </c>
      <c r="B99">
        <f>IF(A99&gt;=Tabelle1!$D$21,0,IF($A99&gt;=(Tabelle1!$D$21-Tabelle1!$F$21),Tabelle1!$E$24*(Tabelle1!$D$21-$A99)+Tabelle1!$D$24,IF($A99&lt;Tabelle1!$F$21,Tabelle1!$E$24*$A99+Tabelle1!$D$24,Tabelle1!$F$24)))</f>
        <v>0</v>
      </c>
      <c r="C99">
        <f>IF(A99&gt;=Tabelle1!$D$21,0,IF($A99&gt;=(Tabelle1!$D$21-Tabelle1!$F$21),Tabelle1!$E$25*(Tabelle1!$D$21-$A99)+Tabelle1!$D$25,IF($A99&lt;Tabelle1!$F$21,Tabelle1!$E$25*$A99+Tabelle1!$D$25,Tabelle1!$F$25)))</f>
        <v>0</v>
      </c>
      <c r="D99">
        <f>IF(A99&gt;=Tabelle1!$D$21,0,IF($A99&gt;=(Tabelle1!$D$21-Tabelle1!$F$21),Tabelle1!$E$26*(Tabelle1!$D$21-$A99)+Tabelle1!$D$26,IF($A99&lt;Tabelle1!$F$21,Tabelle1!$E$26*$A99+Tabelle1!$D$26,Tabelle1!$F$26)))</f>
        <v>0</v>
      </c>
      <c r="E99">
        <f>IF(A99&gt;=Tabelle1!$D$21,0,IF($A99&gt;=(Tabelle1!$D$21-Tabelle1!$F$21),Tabelle1!$E$27*(Tabelle1!$D$21-$A99)+Tabelle1!$D$27,IF($A99&lt;Tabelle1!$F$21,Tabelle1!$E$27*$A99+Tabelle1!$D$27,Tabelle1!$F$27)))</f>
        <v>0</v>
      </c>
      <c r="F99">
        <f>IF(A99&gt;=Tabelle1!$D$21,0,IF($A99&gt;=(Tabelle1!$D$21-Tabelle1!$F$21),Tabelle1!$E$28*(Tabelle1!$D$21-$A99)+Tabelle1!$D$28,IF($A99&lt;Tabelle1!$F$21,Tabelle1!$E$28*$A99+Tabelle1!$D$28,Tabelle1!$F$28)))</f>
        <v>0</v>
      </c>
      <c r="G99">
        <f>IF(A99&gt;=Tabelle1!$D$21,0,IF($A99&gt;=(Tabelle1!$D$21-Tabelle1!$F$21),Tabelle1!$E$29*(Tabelle1!$D$21-$A99)+Tabelle1!$D$29,IF($A99&lt;Tabelle1!$F$21,Tabelle1!$E$29*$A99+Tabelle1!$D$29,Tabelle1!$F$29)))</f>
        <v>0</v>
      </c>
    </row>
    <row r="100" spans="1:7" x14ac:dyDescent="0.25">
      <c r="A100">
        <v>9.6999999999999993</v>
      </c>
      <c r="B100">
        <f>IF(A100&gt;=Tabelle1!$D$21,0,IF($A100&gt;=(Tabelle1!$D$21-Tabelle1!$F$21),Tabelle1!$E$24*(Tabelle1!$D$21-$A100)+Tabelle1!$D$24,IF($A100&lt;Tabelle1!$F$21,Tabelle1!$E$24*$A100+Tabelle1!$D$24,Tabelle1!$F$24)))</f>
        <v>0</v>
      </c>
      <c r="C100">
        <f>IF(A100&gt;=Tabelle1!$D$21,0,IF($A100&gt;=(Tabelle1!$D$21-Tabelle1!$F$21),Tabelle1!$E$25*(Tabelle1!$D$21-$A100)+Tabelle1!$D$25,IF($A100&lt;Tabelle1!$F$21,Tabelle1!$E$25*$A100+Tabelle1!$D$25,Tabelle1!$F$25)))</f>
        <v>0</v>
      </c>
      <c r="D100">
        <f>IF(A100&gt;=Tabelle1!$D$21,0,IF($A100&gt;=(Tabelle1!$D$21-Tabelle1!$F$21),Tabelle1!$E$26*(Tabelle1!$D$21-$A100)+Tabelle1!$D$26,IF($A100&lt;Tabelle1!$F$21,Tabelle1!$E$26*$A100+Tabelle1!$D$26,Tabelle1!$F$26)))</f>
        <v>0</v>
      </c>
      <c r="E100">
        <f>IF(A100&gt;=Tabelle1!$D$21,0,IF($A100&gt;=(Tabelle1!$D$21-Tabelle1!$F$21),Tabelle1!$E$27*(Tabelle1!$D$21-$A100)+Tabelle1!$D$27,IF($A100&lt;Tabelle1!$F$21,Tabelle1!$E$27*$A100+Tabelle1!$D$27,Tabelle1!$F$27)))</f>
        <v>0</v>
      </c>
      <c r="F100">
        <f>IF(A100&gt;=Tabelle1!$D$21,0,IF($A100&gt;=(Tabelle1!$D$21-Tabelle1!$F$21),Tabelle1!$E$28*(Tabelle1!$D$21-$A100)+Tabelle1!$D$28,IF($A100&lt;Tabelle1!$F$21,Tabelle1!$E$28*$A100+Tabelle1!$D$28,Tabelle1!$F$28)))</f>
        <v>0</v>
      </c>
      <c r="G100">
        <f>IF(A100&gt;=Tabelle1!$D$21,0,IF($A100&gt;=(Tabelle1!$D$21-Tabelle1!$F$21),Tabelle1!$E$29*(Tabelle1!$D$21-$A100)+Tabelle1!$D$29,IF($A100&lt;Tabelle1!$F$21,Tabelle1!$E$29*$A100+Tabelle1!$D$29,Tabelle1!$F$29)))</f>
        <v>0</v>
      </c>
    </row>
    <row r="101" spans="1:7" x14ac:dyDescent="0.25">
      <c r="A101">
        <v>9.8000000000000007</v>
      </c>
      <c r="B101">
        <f>IF(A101&gt;=Tabelle1!$D$21,0,IF($A101&gt;=(Tabelle1!$D$21-Tabelle1!$F$21),Tabelle1!$E$24*(Tabelle1!$D$21-$A101)+Tabelle1!$D$24,IF($A101&lt;Tabelle1!$F$21,Tabelle1!$E$24*$A101+Tabelle1!$D$24,Tabelle1!$F$24)))</f>
        <v>0</v>
      </c>
      <c r="C101">
        <f>IF(A101&gt;=Tabelle1!$D$21,0,IF($A101&gt;=(Tabelle1!$D$21-Tabelle1!$F$21),Tabelle1!$E$25*(Tabelle1!$D$21-$A101)+Tabelle1!$D$25,IF($A101&lt;Tabelle1!$F$21,Tabelle1!$E$25*$A101+Tabelle1!$D$25,Tabelle1!$F$25)))</f>
        <v>0</v>
      </c>
      <c r="D101">
        <f>IF(A101&gt;=Tabelle1!$D$21,0,IF($A101&gt;=(Tabelle1!$D$21-Tabelle1!$F$21),Tabelle1!$E$26*(Tabelle1!$D$21-$A101)+Tabelle1!$D$26,IF($A101&lt;Tabelle1!$F$21,Tabelle1!$E$26*$A101+Tabelle1!$D$26,Tabelle1!$F$26)))</f>
        <v>0</v>
      </c>
      <c r="E101">
        <f>IF(A101&gt;=Tabelle1!$D$21,0,IF($A101&gt;=(Tabelle1!$D$21-Tabelle1!$F$21),Tabelle1!$E$27*(Tabelle1!$D$21-$A101)+Tabelle1!$D$27,IF($A101&lt;Tabelle1!$F$21,Tabelle1!$E$27*$A101+Tabelle1!$D$27,Tabelle1!$F$27)))</f>
        <v>0</v>
      </c>
      <c r="F101">
        <f>IF(A101&gt;=Tabelle1!$D$21,0,IF($A101&gt;=(Tabelle1!$D$21-Tabelle1!$F$21),Tabelle1!$E$28*(Tabelle1!$D$21-$A101)+Tabelle1!$D$28,IF($A101&lt;Tabelle1!$F$21,Tabelle1!$E$28*$A101+Tabelle1!$D$28,Tabelle1!$F$28)))</f>
        <v>0</v>
      </c>
      <c r="G101">
        <f>IF(A101&gt;=Tabelle1!$D$21,0,IF($A101&gt;=(Tabelle1!$D$21-Tabelle1!$F$21),Tabelle1!$E$29*(Tabelle1!$D$21-$A101)+Tabelle1!$D$29,IF($A101&lt;Tabelle1!$F$21,Tabelle1!$E$29*$A101+Tabelle1!$D$29,Tabelle1!$F$29)))</f>
        <v>0</v>
      </c>
    </row>
    <row r="102" spans="1:7" x14ac:dyDescent="0.25">
      <c r="A102">
        <v>9.9</v>
      </c>
      <c r="B102">
        <f>IF(A102&gt;=Tabelle1!$D$21,0,IF($A102&gt;=(Tabelle1!$D$21-Tabelle1!$F$21),Tabelle1!$E$24*(Tabelle1!$D$21-$A102)+Tabelle1!$D$24,IF($A102&lt;Tabelle1!$F$21,Tabelle1!$E$24*$A102+Tabelle1!$D$24,Tabelle1!$F$24)))</f>
        <v>0</v>
      </c>
      <c r="C102">
        <f>IF(A102&gt;=Tabelle1!$D$21,0,IF($A102&gt;=(Tabelle1!$D$21-Tabelle1!$F$21),Tabelle1!$E$25*(Tabelle1!$D$21-$A102)+Tabelle1!$D$25,IF($A102&lt;Tabelle1!$F$21,Tabelle1!$E$25*$A102+Tabelle1!$D$25,Tabelle1!$F$25)))</f>
        <v>0</v>
      </c>
      <c r="D102">
        <f>IF(A102&gt;=Tabelle1!$D$21,0,IF($A102&gt;=(Tabelle1!$D$21-Tabelle1!$F$21),Tabelle1!$E$26*(Tabelle1!$D$21-$A102)+Tabelle1!$D$26,IF($A102&lt;Tabelle1!$F$21,Tabelle1!$E$26*$A102+Tabelle1!$D$26,Tabelle1!$F$26)))</f>
        <v>0</v>
      </c>
      <c r="E102">
        <f>IF(A102&gt;=Tabelle1!$D$21,0,IF($A102&gt;=(Tabelle1!$D$21-Tabelle1!$F$21),Tabelle1!$E$27*(Tabelle1!$D$21-$A102)+Tabelle1!$D$27,IF($A102&lt;Tabelle1!$F$21,Tabelle1!$E$27*$A102+Tabelle1!$D$27,Tabelle1!$F$27)))</f>
        <v>0</v>
      </c>
      <c r="F102">
        <f>IF(A102&gt;=Tabelle1!$D$21,0,IF($A102&gt;=(Tabelle1!$D$21-Tabelle1!$F$21),Tabelle1!$E$28*(Tabelle1!$D$21-$A102)+Tabelle1!$D$28,IF($A102&lt;Tabelle1!$F$21,Tabelle1!$E$28*$A102+Tabelle1!$D$28,Tabelle1!$F$28)))</f>
        <v>0</v>
      </c>
      <c r="G102">
        <f>IF(A102&gt;=Tabelle1!$D$21,0,IF($A102&gt;=(Tabelle1!$D$21-Tabelle1!$F$21),Tabelle1!$E$29*(Tabelle1!$D$21-$A102)+Tabelle1!$D$29,IF($A102&lt;Tabelle1!$F$21,Tabelle1!$E$29*$A102+Tabelle1!$D$29,Tabelle1!$F$29)))</f>
        <v>0</v>
      </c>
    </row>
    <row r="103" spans="1:7" x14ac:dyDescent="0.25">
      <c r="A103">
        <v>10</v>
      </c>
      <c r="B103">
        <f>IF(A103&gt;=Tabelle1!$D$21,0,IF($A103&gt;=(Tabelle1!$D$21-Tabelle1!$F$21),Tabelle1!$E$24*(Tabelle1!$D$21-$A103)+Tabelle1!$D$24,IF($A103&lt;Tabelle1!$F$21,Tabelle1!$E$24*$A103+Tabelle1!$D$24,Tabelle1!$F$24)))</f>
        <v>0</v>
      </c>
      <c r="C103">
        <f>IF(A103&gt;=Tabelle1!$D$21,0,IF($A103&gt;=(Tabelle1!$D$21-Tabelle1!$F$21),Tabelle1!$E$25*(Tabelle1!$D$21-$A103)+Tabelle1!$D$25,IF($A103&lt;Tabelle1!$F$21,Tabelle1!$E$25*$A103+Tabelle1!$D$25,Tabelle1!$F$25)))</f>
        <v>0</v>
      </c>
      <c r="D103">
        <f>IF(A103&gt;=Tabelle1!$D$21,0,IF($A103&gt;=(Tabelle1!$D$21-Tabelle1!$F$21),Tabelle1!$E$26*(Tabelle1!$D$21-$A103)+Tabelle1!$D$26,IF($A103&lt;Tabelle1!$F$21,Tabelle1!$E$26*$A103+Tabelle1!$D$26,Tabelle1!$F$26)))</f>
        <v>0</v>
      </c>
      <c r="E103">
        <f>IF(A103&gt;=Tabelle1!$D$21,0,IF($A103&gt;=(Tabelle1!$D$21-Tabelle1!$F$21),Tabelle1!$E$27*(Tabelle1!$D$21-$A103)+Tabelle1!$D$27,IF($A103&lt;Tabelle1!$F$21,Tabelle1!$E$27*$A103+Tabelle1!$D$27,Tabelle1!$F$27)))</f>
        <v>0</v>
      </c>
      <c r="F103">
        <f>IF(A103&gt;=Tabelle1!$D$21,0,IF($A103&gt;=(Tabelle1!$D$21-Tabelle1!$F$21),Tabelle1!$E$28*(Tabelle1!$D$21-$A103)+Tabelle1!$D$28,IF($A103&lt;Tabelle1!$F$21,Tabelle1!$E$28*$A103+Tabelle1!$D$28,Tabelle1!$F$28)))</f>
        <v>0</v>
      </c>
      <c r="G103">
        <f>IF(A103&gt;=Tabelle1!$D$21,0,IF($A103&gt;=(Tabelle1!$D$21-Tabelle1!$F$21),Tabelle1!$E$29*(Tabelle1!$D$21-$A103)+Tabelle1!$D$29,IF($A103&lt;Tabelle1!$F$21,Tabelle1!$E$29*$A103+Tabelle1!$D$29,Tabelle1!$F$29)))</f>
        <v>0</v>
      </c>
    </row>
    <row r="104" spans="1:7" x14ac:dyDescent="0.25">
      <c r="A104">
        <v>10.1</v>
      </c>
      <c r="B104">
        <f>IF(A104&gt;=Tabelle1!$D$21,0,IF($A104&gt;=(Tabelle1!$D$21-Tabelle1!$F$21),Tabelle1!$E$24*(Tabelle1!$D$21-$A104)+Tabelle1!$D$24,IF($A104&lt;Tabelle1!$F$21,Tabelle1!$E$24*$A104+Tabelle1!$D$24,Tabelle1!$F$24)))</f>
        <v>0</v>
      </c>
      <c r="C104">
        <f>IF(A104&gt;=Tabelle1!$D$21,0,IF($A104&gt;=(Tabelle1!$D$21-Tabelle1!$F$21),Tabelle1!$E$25*(Tabelle1!$D$21-$A104)+Tabelle1!$D$25,IF($A104&lt;Tabelle1!$F$21,Tabelle1!$E$25*$A104+Tabelle1!$D$25,Tabelle1!$F$25)))</f>
        <v>0</v>
      </c>
      <c r="D104">
        <f>IF(A104&gt;=Tabelle1!$D$21,0,IF($A104&gt;=(Tabelle1!$D$21-Tabelle1!$F$21),Tabelle1!$E$26*(Tabelle1!$D$21-$A104)+Tabelle1!$D$26,IF($A104&lt;Tabelle1!$F$21,Tabelle1!$E$26*$A104+Tabelle1!$D$26,Tabelle1!$F$26)))</f>
        <v>0</v>
      </c>
      <c r="E104">
        <f>IF(A104&gt;=Tabelle1!$D$21,0,IF($A104&gt;=(Tabelle1!$D$21-Tabelle1!$F$21),Tabelle1!$E$27*(Tabelle1!$D$21-$A104)+Tabelle1!$D$27,IF($A104&lt;Tabelle1!$F$21,Tabelle1!$E$27*$A104+Tabelle1!$D$27,Tabelle1!$F$27)))</f>
        <v>0</v>
      </c>
      <c r="F104">
        <f>IF(A104&gt;=Tabelle1!$D$21,0,IF($A104&gt;=(Tabelle1!$D$21-Tabelle1!$F$21),Tabelle1!$E$28*(Tabelle1!$D$21-$A104)+Tabelle1!$D$28,IF($A104&lt;Tabelle1!$F$21,Tabelle1!$E$28*$A104+Tabelle1!$D$28,Tabelle1!$F$28)))</f>
        <v>0</v>
      </c>
      <c r="G104">
        <f>IF(A104&gt;=Tabelle1!$D$21,0,IF($A104&gt;=(Tabelle1!$D$21-Tabelle1!$F$21),Tabelle1!$E$29*(Tabelle1!$D$21-$A104)+Tabelle1!$D$29,IF($A104&lt;Tabelle1!$F$21,Tabelle1!$E$29*$A104+Tabelle1!$D$29,Tabelle1!$F$29)))</f>
        <v>0</v>
      </c>
    </row>
    <row r="105" spans="1:7" x14ac:dyDescent="0.25">
      <c r="A105">
        <v>10.199999999999999</v>
      </c>
      <c r="B105">
        <f>IF(A105&gt;=Tabelle1!$D$21,0,IF($A105&gt;=(Tabelle1!$D$21-Tabelle1!$F$21),Tabelle1!$E$24*(Tabelle1!$D$21-$A105)+Tabelle1!$D$24,IF($A105&lt;Tabelle1!$F$21,Tabelle1!$E$24*$A105+Tabelle1!$D$24,Tabelle1!$F$24)))</f>
        <v>0</v>
      </c>
      <c r="C105">
        <f>IF(A105&gt;=Tabelle1!$D$21,0,IF($A105&gt;=(Tabelle1!$D$21-Tabelle1!$F$21),Tabelle1!$E$25*(Tabelle1!$D$21-$A105)+Tabelle1!$D$25,IF($A105&lt;Tabelle1!$F$21,Tabelle1!$E$25*$A105+Tabelle1!$D$25,Tabelle1!$F$25)))</f>
        <v>0</v>
      </c>
      <c r="D105">
        <f>IF(A105&gt;=Tabelle1!$D$21,0,IF($A105&gt;=(Tabelle1!$D$21-Tabelle1!$F$21),Tabelle1!$E$26*(Tabelle1!$D$21-$A105)+Tabelle1!$D$26,IF($A105&lt;Tabelle1!$F$21,Tabelle1!$E$26*$A105+Tabelle1!$D$26,Tabelle1!$F$26)))</f>
        <v>0</v>
      </c>
      <c r="E105">
        <f>IF(A105&gt;=Tabelle1!$D$21,0,IF($A105&gt;=(Tabelle1!$D$21-Tabelle1!$F$21),Tabelle1!$E$27*(Tabelle1!$D$21-$A105)+Tabelle1!$D$27,IF($A105&lt;Tabelle1!$F$21,Tabelle1!$E$27*$A105+Tabelle1!$D$27,Tabelle1!$F$27)))</f>
        <v>0</v>
      </c>
      <c r="F105">
        <f>IF(A105&gt;=Tabelle1!$D$21,0,IF($A105&gt;=(Tabelle1!$D$21-Tabelle1!$F$21),Tabelle1!$E$28*(Tabelle1!$D$21-$A105)+Tabelle1!$D$28,IF($A105&lt;Tabelle1!$F$21,Tabelle1!$E$28*$A105+Tabelle1!$D$28,Tabelle1!$F$28)))</f>
        <v>0</v>
      </c>
      <c r="G105">
        <f>IF(A105&gt;=Tabelle1!$D$21,0,IF($A105&gt;=(Tabelle1!$D$21-Tabelle1!$F$21),Tabelle1!$E$29*(Tabelle1!$D$21-$A105)+Tabelle1!$D$29,IF($A105&lt;Tabelle1!$F$21,Tabelle1!$E$29*$A105+Tabelle1!$D$29,Tabelle1!$F$29)))</f>
        <v>0</v>
      </c>
    </row>
    <row r="106" spans="1:7" x14ac:dyDescent="0.25">
      <c r="A106">
        <v>10.3</v>
      </c>
      <c r="B106">
        <f>IF(A106&gt;=Tabelle1!$D$21,0,IF($A106&gt;=(Tabelle1!$D$21-Tabelle1!$F$21),Tabelle1!$E$24*(Tabelle1!$D$21-$A106)+Tabelle1!$D$24,IF($A106&lt;Tabelle1!$F$21,Tabelle1!$E$24*$A106+Tabelle1!$D$24,Tabelle1!$F$24)))</f>
        <v>0</v>
      </c>
      <c r="C106">
        <f>IF(A106&gt;=Tabelle1!$D$21,0,IF($A106&gt;=(Tabelle1!$D$21-Tabelle1!$F$21),Tabelle1!$E$25*(Tabelle1!$D$21-$A106)+Tabelle1!$D$25,IF($A106&lt;Tabelle1!$F$21,Tabelle1!$E$25*$A106+Tabelle1!$D$25,Tabelle1!$F$25)))</f>
        <v>0</v>
      </c>
      <c r="D106">
        <f>IF(A106&gt;=Tabelle1!$D$21,0,IF($A106&gt;=(Tabelle1!$D$21-Tabelle1!$F$21),Tabelle1!$E$26*(Tabelle1!$D$21-$A106)+Tabelle1!$D$26,IF($A106&lt;Tabelle1!$F$21,Tabelle1!$E$26*$A106+Tabelle1!$D$26,Tabelle1!$F$26)))</f>
        <v>0</v>
      </c>
      <c r="E106">
        <f>IF(A106&gt;=Tabelle1!$D$21,0,IF($A106&gt;=(Tabelle1!$D$21-Tabelle1!$F$21),Tabelle1!$E$27*(Tabelle1!$D$21-$A106)+Tabelle1!$D$27,IF($A106&lt;Tabelle1!$F$21,Tabelle1!$E$27*$A106+Tabelle1!$D$27,Tabelle1!$F$27)))</f>
        <v>0</v>
      </c>
      <c r="F106">
        <f>IF(A106&gt;=Tabelle1!$D$21,0,IF($A106&gt;=(Tabelle1!$D$21-Tabelle1!$F$21),Tabelle1!$E$28*(Tabelle1!$D$21-$A106)+Tabelle1!$D$28,IF($A106&lt;Tabelle1!$F$21,Tabelle1!$E$28*$A106+Tabelle1!$D$28,Tabelle1!$F$28)))</f>
        <v>0</v>
      </c>
      <c r="G106">
        <f>IF(A106&gt;=Tabelle1!$D$21,0,IF($A106&gt;=(Tabelle1!$D$21-Tabelle1!$F$21),Tabelle1!$E$29*(Tabelle1!$D$21-$A106)+Tabelle1!$D$29,IF($A106&lt;Tabelle1!$F$21,Tabelle1!$E$29*$A106+Tabelle1!$D$29,Tabelle1!$F$29)))</f>
        <v>0</v>
      </c>
    </row>
    <row r="107" spans="1:7" x14ac:dyDescent="0.25">
      <c r="A107">
        <v>10.4</v>
      </c>
      <c r="B107">
        <f>IF(A107&gt;=Tabelle1!$D$21,0,IF($A107&gt;=(Tabelle1!$D$21-Tabelle1!$F$21),Tabelle1!$E$24*(Tabelle1!$D$21-$A107)+Tabelle1!$D$24,IF($A107&lt;Tabelle1!$F$21,Tabelle1!$E$24*$A107+Tabelle1!$D$24,Tabelle1!$F$24)))</f>
        <v>0</v>
      </c>
      <c r="C107">
        <f>IF(A107&gt;=Tabelle1!$D$21,0,IF($A107&gt;=(Tabelle1!$D$21-Tabelle1!$F$21),Tabelle1!$E$25*(Tabelle1!$D$21-$A107)+Tabelle1!$D$25,IF($A107&lt;Tabelle1!$F$21,Tabelle1!$E$25*$A107+Tabelle1!$D$25,Tabelle1!$F$25)))</f>
        <v>0</v>
      </c>
      <c r="D107">
        <f>IF(A107&gt;=Tabelle1!$D$21,0,IF($A107&gt;=(Tabelle1!$D$21-Tabelle1!$F$21),Tabelle1!$E$26*(Tabelle1!$D$21-$A107)+Tabelle1!$D$26,IF($A107&lt;Tabelle1!$F$21,Tabelle1!$E$26*$A107+Tabelle1!$D$26,Tabelle1!$F$26)))</f>
        <v>0</v>
      </c>
      <c r="E107">
        <f>IF(A107&gt;=Tabelle1!$D$21,0,IF($A107&gt;=(Tabelle1!$D$21-Tabelle1!$F$21),Tabelle1!$E$27*(Tabelle1!$D$21-$A107)+Tabelle1!$D$27,IF($A107&lt;Tabelle1!$F$21,Tabelle1!$E$27*$A107+Tabelle1!$D$27,Tabelle1!$F$27)))</f>
        <v>0</v>
      </c>
      <c r="F107">
        <f>IF(A107&gt;=Tabelle1!$D$21,0,IF($A107&gt;=(Tabelle1!$D$21-Tabelle1!$F$21),Tabelle1!$E$28*(Tabelle1!$D$21-$A107)+Tabelle1!$D$28,IF($A107&lt;Tabelle1!$F$21,Tabelle1!$E$28*$A107+Tabelle1!$D$28,Tabelle1!$F$28)))</f>
        <v>0</v>
      </c>
      <c r="G107">
        <f>IF(A107&gt;=Tabelle1!$D$21,0,IF($A107&gt;=(Tabelle1!$D$21-Tabelle1!$F$21),Tabelle1!$E$29*(Tabelle1!$D$21-$A107)+Tabelle1!$D$29,IF($A107&lt;Tabelle1!$F$21,Tabelle1!$E$29*$A107+Tabelle1!$D$29,Tabelle1!$F$29)))</f>
        <v>0</v>
      </c>
    </row>
    <row r="108" spans="1:7" x14ac:dyDescent="0.25">
      <c r="A108">
        <v>10.5</v>
      </c>
      <c r="B108">
        <f>IF(A108&gt;=Tabelle1!$D$21,0,IF($A108&gt;=(Tabelle1!$D$21-Tabelle1!$F$21),Tabelle1!$E$24*(Tabelle1!$D$21-$A108)+Tabelle1!$D$24,IF($A108&lt;Tabelle1!$F$21,Tabelle1!$E$24*$A108+Tabelle1!$D$24,Tabelle1!$F$24)))</f>
        <v>0</v>
      </c>
      <c r="C108">
        <f>IF(A108&gt;=Tabelle1!$D$21,0,IF($A108&gt;=(Tabelle1!$D$21-Tabelle1!$F$21),Tabelle1!$E$25*(Tabelle1!$D$21-$A108)+Tabelle1!$D$25,IF($A108&lt;Tabelle1!$F$21,Tabelle1!$E$25*$A108+Tabelle1!$D$25,Tabelle1!$F$25)))</f>
        <v>0</v>
      </c>
      <c r="D108">
        <f>IF(A108&gt;=Tabelle1!$D$21,0,IF($A108&gt;=(Tabelle1!$D$21-Tabelle1!$F$21),Tabelle1!$E$26*(Tabelle1!$D$21-$A108)+Tabelle1!$D$26,IF($A108&lt;Tabelle1!$F$21,Tabelle1!$E$26*$A108+Tabelle1!$D$26,Tabelle1!$F$26)))</f>
        <v>0</v>
      </c>
      <c r="E108">
        <f>IF(A108&gt;=Tabelle1!$D$21,0,IF($A108&gt;=(Tabelle1!$D$21-Tabelle1!$F$21),Tabelle1!$E$27*(Tabelle1!$D$21-$A108)+Tabelle1!$D$27,IF($A108&lt;Tabelle1!$F$21,Tabelle1!$E$27*$A108+Tabelle1!$D$27,Tabelle1!$F$27)))</f>
        <v>0</v>
      </c>
      <c r="F108">
        <f>IF(A108&gt;=Tabelle1!$D$21,0,IF($A108&gt;=(Tabelle1!$D$21-Tabelle1!$F$21),Tabelle1!$E$28*(Tabelle1!$D$21-$A108)+Tabelle1!$D$28,IF($A108&lt;Tabelle1!$F$21,Tabelle1!$E$28*$A108+Tabelle1!$D$28,Tabelle1!$F$28)))</f>
        <v>0</v>
      </c>
      <c r="G108">
        <f>IF(A108&gt;=Tabelle1!$D$21,0,IF($A108&gt;=(Tabelle1!$D$21-Tabelle1!$F$21),Tabelle1!$E$29*(Tabelle1!$D$21-$A108)+Tabelle1!$D$29,IF($A108&lt;Tabelle1!$F$21,Tabelle1!$E$29*$A108+Tabelle1!$D$29,Tabelle1!$F$29)))</f>
        <v>0</v>
      </c>
    </row>
    <row r="109" spans="1:7" x14ac:dyDescent="0.25">
      <c r="A109">
        <v>10.6</v>
      </c>
      <c r="B109">
        <f>IF(A109&gt;=Tabelle1!$D$21,0,IF($A109&gt;=(Tabelle1!$D$21-Tabelle1!$F$21),Tabelle1!$E$24*(Tabelle1!$D$21-$A109)+Tabelle1!$D$24,IF($A109&lt;Tabelle1!$F$21,Tabelle1!$E$24*$A109+Tabelle1!$D$24,Tabelle1!$F$24)))</f>
        <v>0</v>
      </c>
      <c r="C109">
        <f>IF(A109&gt;=Tabelle1!$D$21,0,IF($A109&gt;=(Tabelle1!$D$21-Tabelle1!$F$21),Tabelle1!$E$25*(Tabelle1!$D$21-$A109)+Tabelle1!$D$25,IF($A109&lt;Tabelle1!$F$21,Tabelle1!$E$25*$A109+Tabelle1!$D$25,Tabelle1!$F$25)))</f>
        <v>0</v>
      </c>
      <c r="D109">
        <f>IF(A109&gt;=Tabelle1!$D$21,0,IF($A109&gt;=(Tabelle1!$D$21-Tabelle1!$F$21),Tabelle1!$E$26*(Tabelle1!$D$21-$A109)+Tabelle1!$D$26,IF($A109&lt;Tabelle1!$F$21,Tabelle1!$E$26*$A109+Tabelle1!$D$26,Tabelle1!$F$26)))</f>
        <v>0</v>
      </c>
      <c r="E109">
        <f>IF(A109&gt;=Tabelle1!$D$21,0,IF($A109&gt;=(Tabelle1!$D$21-Tabelle1!$F$21),Tabelle1!$E$27*(Tabelle1!$D$21-$A109)+Tabelle1!$D$27,IF($A109&lt;Tabelle1!$F$21,Tabelle1!$E$27*$A109+Tabelle1!$D$27,Tabelle1!$F$27)))</f>
        <v>0</v>
      </c>
      <c r="F109">
        <f>IF(A109&gt;=Tabelle1!$D$21,0,IF($A109&gt;=(Tabelle1!$D$21-Tabelle1!$F$21),Tabelle1!$E$28*(Tabelle1!$D$21-$A109)+Tabelle1!$D$28,IF($A109&lt;Tabelle1!$F$21,Tabelle1!$E$28*$A109+Tabelle1!$D$28,Tabelle1!$F$28)))</f>
        <v>0</v>
      </c>
      <c r="G109">
        <f>IF(A109&gt;=Tabelle1!$D$21,0,IF($A109&gt;=(Tabelle1!$D$21-Tabelle1!$F$21),Tabelle1!$E$29*(Tabelle1!$D$21-$A109)+Tabelle1!$D$29,IF($A109&lt;Tabelle1!$F$21,Tabelle1!$E$29*$A109+Tabelle1!$D$29,Tabelle1!$F$29)))</f>
        <v>0</v>
      </c>
    </row>
    <row r="110" spans="1:7" x14ac:dyDescent="0.25">
      <c r="A110">
        <v>10.7</v>
      </c>
      <c r="B110">
        <f>IF(A110&gt;=Tabelle1!$D$21,0,IF($A110&gt;=(Tabelle1!$D$21-Tabelle1!$F$21),Tabelle1!$E$24*(Tabelle1!$D$21-$A110)+Tabelle1!$D$24,IF($A110&lt;Tabelle1!$F$21,Tabelle1!$E$24*$A110+Tabelle1!$D$24,Tabelle1!$F$24)))</f>
        <v>0</v>
      </c>
      <c r="C110">
        <f>IF(A110&gt;=Tabelle1!$D$21,0,IF($A110&gt;=(Tabelle1!$D$21-Tabelle1!$F$21),Tabelle1!$E$25*(Tabelle1!$D$21-$A110)+Tabelle1!$D$25,IF($A110&lt;Tabelle1!$F$21,Tabelle1!$E$25*$A110+Tabelle1!$D$25,Tabelle1!$F$25)))</f>
        <v>0</v>
      </c>
      <c r="D110">
        <f>IF(A110&gt;=Tabelle1!$D$21,0,IF($A110&gt;=(Tabelle1!$D$21-Tabelle1!$F$21),Tabelle1!$E$26*(Tabelle1!$D$21-$A110)+Tabelle1!$D$26,IF($A110&lt;Tabelle1!$F$21,Tabelle1!$E$26*$A110+Tabelle1!$D$26,Tabelle1!$F$26)))</f>
        <v>0</v>
      </c>
      <c r="E110">
        <f>IF(A110&gt;=Tabelle1!$D$21,0,IF($A110&gt;=(Tabelle1!$D$21-Tabelle1!$F$21),Tabelle1!$E$27*(Tabelle1!$D$21-$A110)+Tabelle1!$D$27,IF($A110&lt;Tabelle1!$F$21,Tabelle1!$E$27*$A110+Tabelle1!$D$27,Tabelle1!$F$27)))</f>
        <v>0</v>
      </c>
      <c r="F110">
        <f>IF(A110&gt;=Tabelle1!$D$21,0,IF($A110&gt;=(Tabelle1!$D$21-Tabelle1!$F$21),Tabelle1!$E$28*(Tabelle1!$D$21-$A110)+Tabelle1!$D$28,IF($A110&lt;Tabelle1!$F$21,Tabelle1!$E$28*$A110+Tabelle1!$D$28,Tabelle1!$F$28)))</f>
        <v>0</v>
      </c>
      <c r="G110">
        <f>IF(A110&gt;=Tabelle1!$D$21,0,IF($A110&gt;=(Tabelle1!$D$21-Tabelle1!$F$21),Tabelle1!$E$29*(Tabelle1!$D$21-$A110)+Tabelle1!$D$29,IF($A110&lt;Tabelle1!$F$21,Tabelle1!$E$29*$A110+Tabelle1!$D$29,Tabelle1!$F$29)))</f>
        <v>0</v>
      </c>
    </row>
    <row r="111" spans="1:7" x14ac:dyDescent="0.25">
      <c r="A111">
        <v>10.8</v>
      </c>
      <c r="B111">
        <f>IF(A111&gt;=Tabelle1!$D$21,0,IF($A111&gt;=(Tabelle1!$D$21-Tabelle1!$F$21),Tabelle1!$E$24*(Tabelle1!$D$21-$A111)+Tabelle1!$D$24,IF($A111&lt;Tabelle1!$F$21,Tabelle1!$E$24*$A111+Tabelle1!$D$24,Tabelle1!$F$24)))</f>
        <v>0</v>
      </c>
      <c r="C111">
        <f>IF(A111&gt;=Tabelle1!$D$21,0,IF($A111&gt;=(Tabelle1!$D$21-Tabelle1!$F$21),Tabelle1!$E$25*(Tabelle1!$D$21-$A111)+Tabelle1!$D$25,IF($A111&lt;Tabelle1!$F$21,Tabelle1!$E$25*$A111+Tabelle1!$D$25,Tabelle1!$F$25)))</f>
        <v>0</v>
      </c>
      <c r="D111">
        <f>IF(A111&gt;=Tabelle1!$D$21,0,IF($A111&gt;=(Tabelle1!$D$21-Tabelle1!$F$21),Tabelle1!$E$26*(Tabelle1!$D$21-$A111)+Tabelle1!$D$26,IF($A111&lt;Tabelle1!$F$21,Tabelle1!$E$26*$A111+Tabelle1!$D$26,Tabelle1!$F$26)))</f>
        <v>0</v>
      </c>
      <c r="E111">
        <f>IF(A111&gt;=Tabelle1!$D$21,0,IF($A111&gt;=(Tabelle1!$D$21-Tabelle1!$F$21),Tabelle1!$E$27*(Tabelle1!$D$21-$A111)+Tabelle1!$D$27,IF($A111&lt;Tabelle1!$F$21,Tabelle1!$E$27*$A111+Tabelle1!$D$27,Tabelle1!$F$27)))</f>
        <v>0</v>
      </c>
      <c r="F111">
        <f>IF(A111&gt;=Tabelle1!$D$21,0,IF($A111&gt;=(Tabelle1!$D$21-Tabelle1!$F$21),Tabelle1!$E$28*(Tabelle1!$D$21-$A111)+Tabelle1!$D$28,IF($A111&lt;Tabelle1!$F$21,Tabelle1!$E$28*$A111+Tabelle1!$D$28,Tabelle1!$F$28)))</f>
        <v>0</v>
      </c>
      <c r="G111">
        <f>IF(A111&gt;=Tabelle1!$D$21,0,IF($A111&gt;=(Tabelle1!$D$21-Tabelle1!$F$21),Tabelle1!$E$29*(Tabelle1!$D$21-$A111)+Tabelle1!$D$29,IF($A111&lt;Tabelle1!$F$21,Tabelle1!$E$29*$A111+Tabelle1!$D$29,Tabelle1!$F$29)))</f>
        <v>0</v>
      </c>
    </row>
    <row r="112" spans="1:7" x14ac:dyDescent="0.25">
      <c r="A112">
        <v>10.9</v>
      </c>
      <c r="B112">
        <f>IF(A112&gt;=Tabelle1!$D$21,0,IF($A112&gt;=(Tabelle1!$D$21-Tabelle1!$F$21),Tabelle1!$E$24*(Tabelle1!$D$21-$A112)+Tabelle1!$D$24,IF($A112&lt;Tabelle1!$F$21,Tabelle1!$E$24*$A112+Tabelle1!$D$24,Tabelle1!$F$24)))</f>
        <v>0</v>
      </c>
      <c r="C112">
        <f>IF(A112&gt;=Tabelle1!$D$21,0,IF($A112&gt;=(Tabelle1!$D$21-Tabelle1!$F$21),Tabelle1!$E$25*(Tabelle1!$D$21-$A112)+Tabelle1!$D$25,IF($A112&lt;Tabelle1!$F$21,Tabelle1!$E$25*$A112+Tabelle1!$D$25,Tabelle1!$F$25)))</f>
        <v>0</v>
      </c>
      <c r="D112">
        <f>IF(A112&gt;=Tabelle1!$D$21,0,IF($A112&gt;=(Tabelle1!$D$21-Tabelle1!$F$21),Tabelle1!$E$26*(Tabelle1!$D$21-$A112)+Tabelle1!$D$26,IF($A112&lt;Tabelle1!$F$21,Tabelle1!$E$26*$A112+Tabelle1!$D$26,Tabelle1!$F$26)))</f>
        <v>0</v>
      </c>
      <c r="E112">
        <f>IF(A112&gt;=Tabelle1!$D$21,0,IF($A112&gt;=(Tabelle1!$D$21-Tabelle1!$F$21),Tabelle1!$E$27*(Tabelle1!$D$21-$A112)+Tabelle1!$D$27,IF($A112&lt;Tabelle1!$F$21,Tabelle1!$E$27*$A112+Tabelle1!$D$27,Tabelle1!$F$27)))</f>
        <v>0</v>
      </c>
      <c r="F112">
        <f>IF(A112&gt;=Tabelle1!$D$21,0,IF($A112&gt;=(Tabelle1!$D$21-Tabelle1!$F$21),Tabelle1!$E$28*(Tabelle1!$D$21-$A112)+Tabelle1!$D$28,IF($A112&lt;Tabelle1!$F$21,Tabelle1!$E$28*$A112+Tabelle1!$D$28,Tabelle1!$F$28)))</f>
        <v>0</v>
      </c>
      <c r="G112">
        <f>IF(A112&gt;=Tabelle1!$D$21,0,IF($A112&gt;=(Tabelle1!$D$21-Tabelle1!$F$21),Tabelle1!$E$29*(Tabelle1!$D$21-$A112)+Tabelle1!$D$29,IF($A112&lt;Tabelle1!$F$21,Tabelle1!$E$29*$A112+Tabelle1!$D$29,Tabelle1!$F$29)))</f>
        <v>0</v>
      </c>
    </row>
    <row r="113" spans="1:7" x14ac:dyDescent="0.25">
      <c r="A113">
        <v>11</v>
      </c>
      <c r="B113">
        <f>IF(A113&gt;=Tabelle1!$D$21,0,IF($A113&gt;=(Tabelle1!$D$21-Tabelle1!$F$21),Tabelle1!$E$24*(Tabelle1!$D$21-$A113)+Tabelle1!$D$24,IF($A113&lt;Tabelle1!$F$21,Tabelle1!$E$24*$A113+Tabelle1!$D$24,Tabelle1!$F$24)))</f>
        <v>0</v>
      </c>
      <c r="C113">
        <f>IF(A113&gt;=Tabelle1!$D$21,0,IF($A113&gt;=(Tabelle1!$D$21-Tabelle1!$F$21),Tabelle1!$E$25*(Tabelle1!$D$21-$A113)+Tabelle1!$D$25,IF($A113&lt;Tabelle1!$F$21,Tabelle1!$E$25*$A113+Tabelle1!$D$25,Tabelle1!$F$25)))</f>
        <v>0</v>
      </c>
      <c r="D113">
        <f>IF(A113&gt;=Tabelle1!$D$21,0,IF($A113&gt;=(Tabelle1!$D$21-Tabelle1!$F$21),Tabelle1!$E$26*(Tabelle1!$D$21-$A113)+Tabelle1!$D$26,IF($A113&lt;Tabelle1!$F$21,Tabelle1!$E$26*$A113+Tabelle1!$D$26,Tabelle1!$F$26)))</f>
        <v>0</v>
      </c>
      <c r="E113">
        <f>IF(A113&gt;=Tabelle1!$D$21,0,IF($A113&gt;=(Tabelle1!$D$21-Tabelle1!$F$21),Tabelle1!$E$27*(Tabelle1!$D$21-$A113)+Tabelle1!$D$27,IF($A113&lt;Tabelle1!$F$21,Tabelle1!$E$27*$A113+Tabelle1!$D$27,Tabelle1!$F$27)))</f>
        <v>0</v>
      </c>
      <c r="F113">
        <f>IF(A113&gt;=Tabelle1!$D$21,0,IF($A113&gt;=(Tabelle1!$D$21-Tabelle1!$F$21),Tabelle1!$E$28*(Tabelle1!$D$21-$A113)+Tabelle1!$D$28,IF($A113&lt;Tabelle1!$F$21,Tabelle1!$E$28*$A113+Tabelle1!$D$28,Tabelle1!$F$28)))</f>
        <v>0</v>
      </c>
      <c r="G113">
        <f>IF(A113&gt;=Tabelle1!$D$21,0,IF($A113&gt;=(Tabelle1!$D$21-Tabelle1!$F$21),Tabelle1!$E$29*(Tabelle1!$D$21-$A113)+Tabelle1!$D$29,IF($A113&lt;Tabelle1!$F$21,Tabelle1!$E$29*$A113+Tabelle1!$D$29,Tabelle1!$F$29)))</f>
        <v>0</v>
      </c>
    </row>
    <row r="114" spans="1:7" x14ac:dyDescent="0.25">
      <c r="A114">
        <v>11.1</v>
      </c>
      <c r="B114">
        <f>IF(A114&gt;=Tabelle1!$D$21,0,IF($A114&gt;=(Tabelle1!$D$21-Tabelle1!$F$21),Tabelle1!$E$24*(Tabelle1!$D$21-$A114)+Tabelle1!$D$24,IF($A114&lt;Tabelle1!$F$21,Tabelle1!$E$24*$A114+Tabelle1!$D$24,Tabelle1!$F$24)))</f>
        <v>0</v>
      </c>
      <c r="C114">
        <f>IF(A114&gt;=Tabelle1!$D$21,0,IF($A114&gt;=(Tabelle1!$D$21-Tabelle1!$F$21),Tabelle1!$E$25*(Tabelle1!$D$21-$A114)+Tabelle1!$D$25,IF($A114&lt;Tabelle1!$F$21,Tabelle1!$E$25*$A114+Tabelle1!$D$25,Tabelle1!$F$25)))</f>
        <v>0</v>
      </c>
      <c r="D114">
        <f>IF(A114&gt;=Tabelle1!$D$21,0,IF($A114&gt;=(Tabelle1!$D$21-Tabelle1!$F$21),Tabelle1!$E$26*(Tabelle1!$D$21-$A114)+Tabelle1!$D$26,IF($A114&lt;Tabelle1!$F$21,Tabelle1!$E$26*$A114+Tabelle1!$D$26,Tabelle1!$F$26)))</f>
        <v>0</v>
      </c>
      <c r="E114">
        <f>IF(A114&gt;=Tabelle1!$D$21,0,IF($A114&gt;=(Tabelle1!$D$21-Tabelle1!$F$21),Tabelle1!$E$27*(Tabelle1!$D$21-$A114)+Tabelle1!$D$27,IF($A114&lt;Tabelle1!$F$21,Tabelle1!$E$27*$A114+Tabelle1!$D$27,Tabelle1!$F$27)))</f>
        <v>0</v>
      </c>
      <c r="F114">
        <f>IF(A114&gt;=Tabelle1!$D$21,0,IF($A114&gt;=(Tabelle1!$D$21-Tabelle1!$F$21),Tabelle1!$E$28*(Tabelle1!$D$21-$A114)+Tabelle1!$D$28,IF($A114&lt;Tabelle1!$F$21,Tabelle1!$E$28*$A114+Tabelle1!$D$28,Tabelle1!$F$28)))</f>
        <v>0</v>
      </c>
      <c r="G114">
        <f>IF(A114&gt;=Tabelle1!$D$21,0,IF($A114&gt;=(Tabelle1!$D$21-Tabelle1!$F$21),Tabelle1!$E$29*(Tabelle1!$D$21-$A114)+Tabelle1!$D$29,IF($A114&lt;Tabelle1!$F$21,Tabelle1!$E$29*$A114+Tabelle1!$D$29,Tabelle1!$F$29)))</f>
        <v>0</v>
      </c>
    </row>
    <row r="115" spans="1:7" x14ac:dyDescent="0.25">
      <c r="A115">
        <v>11.2</v>
      </c>
      <c r="B115">
        <f>IF(A115&gt;=Tabelle1!$D$21,0,IF($A115&gt;=(Tabelle1!$D$21-Tabelle1!$F$21),Tabelle1!$E$24*(Tabelle1!$D$21-$A115)+Tabelle1!$D$24,IF($A115&lt;Tabelle1!$F$21,Tabelle1!$E$24*$A115+Tabelle1!$D$24,Tabelle1!$F$24)))</f>
        <v>0</v>
      </c>
      <c r="C115">
        <f>IF(A115&gt;=Tabelle1!$D$21,0,IF($A115&gt;=(Tabelle1!$D$21-Tabelle1!$F$21),Tabelle1!$E$25*(Tabelle1!$D$21-$A115)+Tabelle1!$D$25,IF($A115&lt;Tabelle1!$F$21,Tabelle1!$E$25*$A115+Tabelle1!$D$25,Tabelle1!$F$25)))</f>
        <v>0</v>
      </c>
      <c r="D115">
        <f>IF(A115&gt;=Tabelle1!$D$21,0,IF($A115&gt;=(Tabelle1!$D$21-Tabelle1!$F$21),Tabelle1!$E$26*(Tabelle1!$D$21-$A115)+Tabelle1!$D$26,IF($A115&lt;Tabelle1!$F$21,Tabelle1!$E$26*$A115+Tabelle1!$D$26,Tabelle1!$F$26)))</f>
        <v>0</v>
      </c>
      <c r="E115">
        <f>IF(A115&gt;=Tabelle1!$D$21,0,IF($A115&gt;=(Tabelle1!$D$21-Tabelle1!$F$21),Tabelle1!$E$27*(Tabelle1!$D$21-$A115)+Tabelle1!$D$27,IF($A115&lt;Tabelle1!$F$21,Tabelle1!$E$27*$A115+Tabelle1!$D$27,Tabelle1!$F$27)))</f>
        <v>0</v>
      </c>
      <c r="F115">
        <f>IF(A115&gt;=Tabelle1!$D$21,0,IF($A115&gt;=(Tabelle1!$D$21-Tabelle1!$F$21),Tabelle1!$E$28*(Tabelle1!$D$21-$A115)+Tabelle1!$D$28,IF($A115&lt;Tabelle1!$F$21,Tabelle1!$E$28*$A115+Tabelle1!$D$28,Tabelle1!$F$28)))</f>
        <v>0</v>
      </c>
      <c r="G115">
        <f>IF(A115&gt;=Tabelle1!$D$21,0,IF($A115&gt;=(Tabelle1!$D$21-Tabelle1!$F$21),Tabelle1!$E$29*(Tabelle1!$D$21-$A115)+Tabelle1!$D$29,IF($A115&lt;Tabelle1!$F$21,Tabelle1!$E$29*$A115+Tabelle1!$D$29,Tabelle1!$F$29)))</f>
        <v>0</v>
      </c>
    </row>
    <row r="116" spans="1:7" x14ac:dyDescent="0.25">
      <c r="A116">
        <v>11.3</v>
      </c>
      <c r="B116">
        <f>IF(A116&gt;=Tabelle1!$D$21,0,IF($A116&gt;=(Tabelle1!$D$21-Tabelle1!$F$21),Tabelle1!$E$24*(Tabelle1!$D$21-$A116)+Tabelle1!$D$24,IF($A116&lt;Tabelle1!$F$21,Tabelle1!$E$24*$A116+Tabelle1!$D$24,Tabelle1!$F$24)))</f>
        <v>0</v>
      </c>
      <c r="C116">
        <f>IF(A116&gt;=Tabelle1!$D$21,0,IF($A116&gt;=(Tabelle1!$D$21-Tabelle1!$F$21),Tabelle1!$E$25*(Tabelle1!$D$21-$A116)+Tabelle1!$D$25,IF($A116&lt;Tabelle1!$F$21,Tabelle1!$E$25*$A116+Tabelle1!$D$25,Tabelle1!$F$25)))</f>
        <v>0</v>
      </c>
      <c r="D116">
        <f>IF(A116&gt;=Tabelle1!$D$21,0,IF($A116&gt;=(Tabelle1!$D$21-Tabelle1!$F$21),Tabelle1!$E$26*(Tabelle1!$D$21-$A116)+Tabelle1!$D$26,IF($A116&lt;Tabelle1!$F$21,Tabelle1!$E$26*$A116+Tabelle1!$D$26,Tabelle1!$F$26)))</f>
        <v>0</v>
      </c>
      <c r="E116">
        <f>IF(A116&gt;=Tabelle1!$D$21,0,IF($A116&gt;=(Tabelle1!$D$21-Tabelle1!$F$21),Tabelle1!$E$27*(Tabelle1!$D$21-$A116)+Tabelle1!$D$27,IF($A116&lt;Tabelle1!$F$21,Tabelle1!$E$27*$A116+Tabelle1!$D$27,Tabelle1!$F$27)))</f>
        <v>0</v>
      </c>
      <c r="F116">
        <f>IF(A116&gt;=Tabelle1!$D$21,0,IF($A116&gt;=(Tabelle1!$D$21-Tabelle1!$F$21),Tabelle1!$E$28*(Tabelle1!$D$21-$A116)+Tabelle1!$D$28,IF($A116&lt;Tabelle1!$F$21,Tabelle1!$E$28*$A116+Tabelle1!$D$28,Tabelle1!$F$28)))</f>
        <v>0</v>
      </c>
      <c r="G116">
        <f>IF(A116&gt;=Tabelle1!$D$21,0,IF($A116&gt;=(Tabelle1!$D$21-Tabelle1!$F$21),Tabelle1!$E$29*(Tabelle1!$D$21-$A116)+Tabelle1!$D$29,IF($A116&lt;Tabelle1!$F$21,Tabelle1!$E$29*$A116+Tabelle1!$D$29,Tabelle1!$F$29)))</f>
        <v>0</v>
      </c>
    </row>
    <row r="117" spans="1:7" x14ac:dyDescent="0.25">
      <c r="A117">
        <v>11.4</v>
      </c>
      <c r="B117">
        <f>IF(A117&gt;=Tabelle1!$D$21,0,IF($A117&gt;=(Tabelle1!$D$21-Tabelle1!$F$21),Tabelle1!$E$24*(Tabelle1!$D$21-$A117)+Tabelle1!$D$24,IF($A117&lt;Tabelle1!$F$21,Tabelle1!$E$24*$A117+Tabelle1!$D$24,Tabelle1!$F$24)))</f>
        <v>0</v>
      </c>
      <c r="C117">
        <f>IF(A117&gt;=Tabelle1!$D$21,0,IF($A117&gt;=(Tabelle1!$D$21-Tabelle1!$F$21),Tabelle1!$E$25*(Tabelle1!$D$21-$A117)+Tabelle1!$D$25,IF($A117&lt;Tabelle1!$F$21,Tabelle1!$E$25*$A117+Tabelle1!$D$25,Tabelle1!$F$25)))</f>
        <v>0</v>
      </c>
      <c r="D117">
        <f>IF(A117&gt;=Tabelle1!$D$21,0,IF($A117&gt;=(Tabelle1!$D$21-Tabelle1!$F$21),Tabelle1!$E$26*(Tabelle1!$D$21-$A117)+Tabelle1!$D$26,IF($A117&lt;Tabelle1!$F$21,Tabelle1!$E$26*$A117+Tabelle1!$D$26,Tabelle1!$F$26)))</f>
        <v>0</v>
      </c>
      <c r="E117">
        <f>IF(A117&gt;=Tabelle1!$D$21,0,IF($A117&gt;=(Tabelle1!$D$21-Tabelle1!$F$21),Tabelle1!$E$27*(Tabelle1!$D$21-$A117)+Tabelle1!$D$27,IF($A117&lt;Tabelle1!$F$21,Tabelle1!$E$27*$A117+Tabelle1!$D$27,Tabelle1!$F$27)))</f>
        <v>0</v>
      </c>
      <c r="F117">
        <f>IF(A117&gt;=Tabelle1!$D$21,0,IF($A117&gt;=(Tabelle1!$D$21-Tabelle1!$F$21),Tabelle1!$E$28*(Tabelle1!$D$21-$A117)+Tabelle1!$D$28,IF($A117&lt;Tabelle1!$F$21,Tabelle1!$E$28*$A117+Tabelle1!$D$28,Tabelle1!$F$28)))</f>
        <v>0</v>
      </c>
      <c r="G117">
        <f>IF(A117&gt;=Tabelle1!$D$21,0,IF($A117&gt;=(Tabelle1!$D$21-Tabelle1!$F$21),Tabelle1!$E$29*(Tabelle1!$D$21-$A117)+Tabelle1!$D$29,IF($A117&lt;Tabelle1!$F$21,Tabelle1!$E$29*$A117+Tabelle1!$D$29,Tabelle1!$F$29)))</f>
        <v>0</v>
      </c>
    </row>
    <row r="118" spans="1:7" x14ac:dyDescent="0.25">
      <c r="A118">
        <v>11.5</v>
      </c>
      <c r="B118">
        <f>IF(A118&gt;=Tabelle1!$D$21,0,IF($A118&gt;=(Tabelle1!$D$21-Tabelle1!$F$21),Tabelle1!$E$24*(Tabelle1!$D$21-$A118)+Tabelle1!$D$24,IF($A118&lt;Tabelle1!$F$21,Tabelle1!$E$24*$A118+Tabelle1!$D$24,Tabelle1!$F$24)))</f>
        <v>0</v>
      </c>
      <c r="C118">
        <f>IF(A118&gt;=Tabelle1!$D$21,0,IF($A118&gt;=(Tabelle1!$D$21-Tabelle1!$F$21),Tabelle1!$E$25*(Tabelle1!$D$21-$A118)+Tabelle1!$D$25,IF($A118&lt;Tabelle1!$F$21,Tabelle1!$E$25*$A118+Tabelle1!$D$25,Tabelle1!$F$25)))</f>
        <v>0</v>
      </c>
      <c r="D118">
        <f>IF(A118&gt;=Tabelle1!$D$21,0,IF($A118&gt;=(Tabelle1!$D$21-Tabelle1!$F$21),Tabelle1!$E$26*(Tabelle1!$D$21-$A118)+Tabelle1!$D$26,IF($A118&lt;Tabelle1!$F$21,Tabelle1!$E$26*$A118+Tabelle1!$D$26,Tabelle1!$F$26)))</f>
        <v>0</v>
      </c>
      <c r="E118">
        <f>IF(A118&gt;=Tabelle1!$D$21,0,IF($A118&gt;=(Tabelle1!$D$21-Tabelle1!$F$21),Tabelle1!$E$27*(Tabelle1!$D$21-$A118)+Tabelle1!$D$27,IF($A118&lt;Tabelle1!$F$21,Tabelle1!$E$27*$A118+Tabelle1!$D$27,Tabelle1!$F$27)))</f>
        <v>0</v>
      </c>
      <c r="F118">
        <f>IF(A118&gt;=Tabelle1!$D$21,0,IF($A118&gt;=(Tabelle1!$D$21-Tabelle1!$F$21),Tabelle1!$E$28*(Tabelle1!$D$21-$A118)+Tabelle1!$D$28,IF($A118&lt;Tabelle1!$F$21,Tabelle1!$E$28*$A118+Tabelle1!$D$28,Tabelle1!$F$28)))</f>
        <v>0</v>
      </c>
      <c r="G118">
        <f>IF(A118&gt;=Tabelle1!$D$21,0,IF($A118&gt;=(Tabelle1!$D$21-Tabelle1!$F$21),Tabelle1!$E$29*(Tabelle1!$D$21-$A118)+Tabelle1!$D$29,IF($A118&lt;Tabelle1!$F$21,Tabelle1!$E$29*$A118+Tabelle1!$D$29,Tabelle1!$F$29)))</f>
        <v>0</v>
      </c>
    </row>
    <row r="119" spans="1:7" x14ac:dyDescent="0.25">
      <c r="A119">
        <v>11.6</v>
      </c>
      <c r="B119">
        <f>IF(A119&gt;=Tabelle1!$D$21,0,IF($A119&gt;=(Tabelle1!$D$21-Tabelle1!$F$21),Tabelle1!$E$24*(Tabelle1!$D$21-$A119)+Tabelle1!$D$24,IF($A119&lt;Tabelle1!$F$21,Tabelle1!$E$24*$A119+Tabelle1!$D$24,Tabelle1!$F$24)))</f>
        <v>0</v>
      </c>
      <c r="C119">
        <f>IF(A119&gt;=Tabelle1!$D$21,0,IF($A119&gt;=(Tabelle1!$D$21-Tabelle1!$F$21),Tabelle1!$E$25*(Tabelle1!$D$21-$A119)+Tabelle1!$D$25,IF($A119&lt;Tabelle1!$F$21,Tabelle1!$E$25*$A119+Tabelle1!$D$25,Tabelle1!$F$25)))</f>
        <v>0</v>
      </c>
      <c r="D119">
        <f>IF(A119&gt;=Tabelle1!$D$21,0,IF($A119&gt;=(Tabelle1!$D$21-Tabelle1!$F$21),Tabelle1!$E$26*(Tabelle1!$D$21-$A119)+Tabelle1!$D$26,IF($A119&lt;Tabelle1!$F$21,Tabelle1!$E$26*$A119+Tabelle1!$D$26,Tabelle1!$F$26)))</f>
        <v>0</v>
      </c>
      <c r="E119">
        <f>IF(A119&gt;=Tabelle1!$D$21,0,IF($A119&gt;=(Tabelle1!$D$21-Tabelle1!$F$21),Tabelle1!$E$27*(Tabelle1!$D$21-$A119)+Tabelle1!$D$27,IF($A119&lt;Tabelle1!$F$21,Tabelle1!$E$27*$A119+Tabelle1!$D$27,Tabelle1!$F$27)))</f>
        <v>0</v>
      </c>
      <c r="F119">
        <f>IF(A119&gt;=Tabelle1!$D$21,0,IF($A119&gt;=(Tabelle1!$D$21-Tabelle1!$F$21),Tabelle1!$E$28*(Tabelle1!$D$21-$A119)+Tabelle1!$D$28,IF($A119&lt;Tabelle1!$F$21,Tabelle1!$E$28*$A119+Tabelle1!$D$28,Tabelle1!$F$28)))</f>
        <v>0</v>
      </c>
      <c r="G119">
        <f>IF(A119&gt;=Tabelle1!$D$21,0,IF($A119&gt;=(Tabelle1!$D$21-Tabelle1!$F$21),Tabelle1!$E$29*(Tabelle1!$D$21-$A119)+Tabelle1!$D$29,IF($A119&lt;Tabelle1!$F$21,Tabelle1!$E$29*$A119+Tabelle1!$D$29,Tabelle1!$F$29)))</f>
        <v>0</v>
      </c>
    </row>
    <row r="120" spans="1:7" x14ac:dyDescent="0.25">
      <c r="A120">
        <v>11.7</v>
      </c>
      <c r="B120">
        <f>IF(A120&gt;=Tabelle1!$D$21,0,IF($A120&gt;=(Tabelle1!$D$21-Tabelle1!$F$21),Tabelle1!$E$24*(Tabelle1!$D$21-$A120)+Tabelle1!$D$24,IF($A120&lt;Tabelle1!$F$21,Tabelle1!$E$24*$A120+Tabelle1!$D$24,Tabelle1!$F$24)))</f>
        <v>0</v>
      </c>
      <c r="C120">
        <f>IF(A120&gt;=Tabelle1!$D$21,0,IF($A120&gt;=(Tabelle1!$D$21-Tabelle1!$F$21),Tabelle1!$E$25*(Tabelle1!$D$21-$A120)+Tabelle1!$D$25,IF($A120&lt;Tabelle1!$F$21,Tabelle1!$E$25*$A120+Tabelle1!$D$25,Tabelle1!$F$25)))</f>
        <v>0</v>
      </c>
      <c r="D120">
        <f>IF(A120&gt;=Tabelle1!$D$21,0,IF($A120&gt;=(Tabelle1!$D$21-Tabelle1!$F$21),Tabelle1!$E$26*(Tabelle1!$D$21-$A120)+Tabelle1!$D$26,IF($A120&lt;Tabelle1!$F$21,Tabelle1!$E$26*$A120+Tabelle1!$D$26,Tabelle1!$F$26)))</f>
        <v>0</v>
      </c>
      <c r="E120">
        <f>IF(A120&gt;=Tabelle1!$D$21,0,IF($A120&gt;=(Tabelle1!$D$21-Tabelle1!$F$21),Tabelle1!$E$27*(Tabelle1!$D$21-$A120)+Tabelle1!$D$27,IF($A120&lt;Tabelle1!$F$21,Tabelle1!$E$27*$A120+Tabelle1!$D$27,Tabelle1!$F$27)))</f>
        <v>0</v>
      </c>
      <c r="F120">
        <f>IF(A120&gt;=Tabelle1!$D$21,0,IF($A120&gt;=(Tabelle1!$D$21-Tabelle1!$F$21),Tabelle1!$E$28*(Tabelle1!$D$21-$A120)+Tabelle1!$D$28,IF($A120&lt;Tabelle1!$F$21,Tabelle1!$E$28*$A120+Tabelle1!$D$28,Tabelle1!$F$28)))</f>
        <v>0</v>
      </c>
      <c r="G120">
        <f>IF(A120&gt;=Tabelle1!$D$21,0,IF($A120&gt;=(Tabelle1!$D$21-Tabelle1!$F$21),Tabelle1!$E$29*(Tabelle1!$D$21-$A120)+Tabelle1!$D$29,IF($A120&lt;Tabelle1!$F$21,Tabelle1!$E$29*$A120+Tabelle1!$D$29,Tabelle1!$F$29)))</f>
        <v>0</v>
      </c>
    </row>
    <row r="121" spans="1:7" x14ac:dyDescent="0.25">
      <c r="A121">
        <v>11.8</v>
      </c>
      <c r="B121">
        <f>IF(A121&gt;=Tabelle1!$D$21,0,IF($A121&gt;=(Tabelle1!$D$21-Tabelle1!$F$21),Tabelle1!$E$24*(Tabelle1!$D$21-$A121)+Tabelle1!$D$24,IF($A121&lt;Tabelle1!$F$21,Tabelle1!$E$24*$A121+Tabelle1!$D$24,Tabelle1!$F$24)))</f>
        <v>0</v>
      </c>
      <c r="C121">
        <f>IF(A121&gt;=Tabelle1!$D$21,0,IF($A121&gt;=(Tabelle1!$D$21-Tabelle1!$F$21),Tabelle1!$E$25*(Tabelle1!$D$21-$A121)+Tabelle1!$D$25,IF($A121&lt;Tabelle1!$F$21,Tabelle1!$E$25*$A121+Tabelle1!$D$25,Tabelle1!$F$25)))</f>
        <v>0</v>
      </c>
      <c r="D121">
        <f>IF(A121&gt;=Tabelle1!$D$21,0,IF($A121&gt;=(Tabelle1!$D$21-Tabelle1!$F$21),Tabelle1!$E$26*(Tabelle1!$D$21-$A121)+Tabelle1!$D$26,IF($A121&lt;Tabelle1!$F$21,Tabelle1!$E$26*$A121+Tabelle1!$D$26,Tabelle1!$F$26)))</f>
        <v>0</v>
      </c>
      <c r="E121">
        <f>IF(A121&gt;=Tabelle1!$D$21,0,IF($A121&gt;=(Tabelle1!$D$21-Tabelle1!$F$21),Tabelle1!$E$27*(Tabelle1!$D$21-$A121)+Tabelle1!$D$27,IF($A121&lt;Tabelle1!$F$21,Tabelle1!$E$27*$A121+Tabelle1!$D$27,Tabelle1!$F$27)))</f>
        <v>0</v>
      </c>
      <c r="F121">
        <f>IF(A121&gt;=Tabelle1!$D$21,0,IF($A121&gt;=(Tabelle1!$D$21-Tabelle1!$F$21),Tabelle1!$E$28*(Tabelle1!$D$21-$A121)+Tabelle1!$D$28,IF($A121&lt;Tabelle1!$F$21,Tabelle1!$E$28*$A121+Tabelle1!$D$28,Tabelle1!$F$28)))</f>
        <v>0</v>
      </c>
      <c r="G121">
        <f>IF(A121&gt;=Tabelle1!$D$21,0,IF($A121&gt;=(Tabelle1!$D$21-Tabelle1!$F$21),Tabelle1!$E$29*(Tabelle1!$D$21-$A121)+Tabelle1!$D$29,IF($A121&lt;Tabelle1!$F$21,Tabelle1!$E$29*$A121+Tabelle1!$D$29,Tabelle1!$F$29)))</f>
        <v>0</v>
      </c>
    </row>
    <row r="122" spans="1:7" x14ac:dyDescent="0.25">
      <c r="A122">
        <v>11.9</v>
      </c>
      <c r="B122">
        <f>IF(A122&gt;=Tabelle1!$D$21,0,IF($A122&gt;=(Tabelle1!$D$21-Tabelle1!$F$21),Tabelle1!$E$24*(Tabelle1!$D$21-$A122)+Tabelle1!$D$24,IF($A122&lt;Tabelle1!$F$21,Tabelle1!$E$24*$A122+Tabelle1!$D$24,Tabelle1!$F$24)))</f>
        <v>0</v>
      </c>
      <c r="C122">
        <f>IF(A122&gt;=Tabelle1!$D$21,0,IF($A122&gt;=(Tabelle1!$D$21-Tabelle1!$F$21),Tabelle1!$E$25*(Tabelle1!$D$21-$A122)+Tabelle1!$D$25,IF($A122&lt;Tabelle1!$F$21,Tabelle1!$E$25*$A122+Tabelle1!$D$25,Tabelle1!$F$25)))</f>
        <v>0</v>
      </c>
      <c r="D122">
        <f>IF(A122&gt;=Tabelle1!$D$21,0,IF($A122&gt;=(Tabelle1!$D$21-Tabelle1!$F$21),Tabelle1!$E$26*(Tabelle1!$D$21-$A122)+Tabelle1!$D$26,IF($A122&lt;Tabelle1!$F$21,Tabelle1!$E$26*$A122+Tabelle1!$D$26,Tabelle1!$F$26)))</f>
        <v>0</v>
      </c>
      <c r="E122">
        <f>IF(A122&gt;=Tabelle1!$D$21,0,IF($A122&gt;=(Tabelle1!$D$21-Tabelle1!$F$21),Tabelle1!$E$27*(Tabelle1!$D$21-$A122)+Tabelle1!$D$27,IF($A122&lt;Tabelle1!$F$21,Tabelle1!$E$27*$A122+Tabelle1!$D$27,Tabelle1!$F$27)))</f>
        <v>0</v>
      </c>
      <c r="F122">
        <f>IF(A122&gt;=Tabelle1!$D$21,0,IF($A122&gt;=(Tabelle1!$D$21-Tabelle1!$F$21),Tabelle1!$E$28*(Tabelle1!$D$21-$A122)+Tabelle1!$D$28,IF($A122&lt;Tabelle1!$F$21,Tabelle1!$E$28*$A122+Tabelle1!$D$28,Tabelle1!$F$28)))</f>
        <v>0</v>
      </c>
      <c r="G122">
        <f>IF(A122&gt;=Tabelle1!$D$21,0,IF($A122&gt;=(Tabelle1!$D$21-Tabelle1!$F$21),Tabelle1!$E$29*(Tabelle1!$D$21-$A122)+Tabelle1!$D$29,IF($A122&lt;Tabelle1!$F$21,Tabelle1!$E$29*$A122+Tabelle1!$D$29,Tabelle1!$F$29)))</f>
        <v>0</v>
      </c>
    </row>
    <row r="123" spans="1:7" x14ac:dyDescent="0.25">
      <c r="A123">
        <v>12</v>
      </c>
      <c r="B123">
        <f>IF(A123&gt;=Tabelle1!$D$21,0,IF($A123&gt;=(Tabelle1!$D$21-Tabelle1!$F$21),Tabelle1!$E$24*(Tabelle1!$D$21-$A123)+Tabelle1!$D$24,IF($A123&lt;Tabelle1!$F$21,Tabelle1!$E$24*$A123+Tabelle1!$D$24,Tabelle1!$F$24)))</f>
        <v>0</v>
      </c>
      <c r="C123">
        <f>IF(A123&gt;=Tabelle1!$D$21,0,IF($A123&gt;=(Tabelle1!$D$21-Tabelle1!$F$21),Tabelle1!$E$25*(Tabelle1!$D$21-$A123)+Tabelle1!$D$25,IF($A123&lt;Tabelle1!$F$21,Tabelle1!$E$25*$A123+Tabelle1!$D$25,Tabelle1!$F$25)))</f>
        <v>0</v>
      </c>
      <c r="D123">
        <f>IF(A123&gt;=Tabelle1!$D$21,0,IF($A123&gt;=(Tabelle1!$D$21-Tabelle1!$F$21),Tabelle1!$E$26*(Tabelle1!$D$21-$A123)+Tabelle1!$D$26,IF($A123&lt;Tabelle1!$F$21,Tabelle1!$E$26*$A123+Tabelle1!$D$26,Tabelle1!$F$26)))</f>
        <v>0</v>
      </c>
      <c r="E123">
        <f>IF(A123&gt;=Tabelle1!$D$21,0,IF($A123&gt;=(Tabelle1!$D$21-Tabelle1!$F$21),Tabelle1!$E$27*(Tabelle1!$D$21-$A123)+Tabelle1!$D$27,IF($A123&lt;Tabelle1!$F$21,Tabelle1!$E$27*$A123+Tabelle1!$D$27,Tabelle1!$F$27)))</f>
        <v>0</v>
      </c>
      <c r="F123">
        <f>IF(A123&gt;=Tabelle1!$D$21,0,IF($A123&gt;=(Tabelle1!$D$21-Tabelle1!$F$21),Tabelle1!$E$28*(Tabelle1!$D$21-$A123)+Tabelle1!$D$28,IF($A123&lt;Tabelle1!$F$21,Tabelle1!$E$28*$A123+Tabelle1!$D$28,Tabelle1!$F$28)))</f>
        <v>0</v>
      </c>
      <c r="G123">
        <f>IF(A123&gt;=Tabelle1!$D$21,0,IF($A123&gt;=(Tabelle1!$D$21-Tabelle1!$F$21),Tabelle1!$E$29*(Tabelle1!$D$21-$A123)+Tabelle1!$D$29,IF($A123&lt;Tabelle1!$F$21,Tabelle1!$E$29*$A123+Tabelle1!$D$29,Tabelle1!$F$29)))</f>
        <v>0</v>
      </c>
    </row>
    <row r="124" spans="1:7" x14ac:dyDescent="0.25">
      <c r="A124">
        <v>12.1</v>
      </c>
      <c r="B124">
        <f>IF(A124&gt;=Tabelle1!$D$21,0,IF($A124&gt;=(Tabelle1!$D$21-Tabelle1!$F$21),Tabelle1!$E$24*(Tabelle1!$D$21-$A124)+Tabelle1!$D$24,IF($A124&lt;Tabelle1!$F$21,Tabelle1!$E$24*$A124+Tabelle1!$D$24,Tabelle1!$F$24)))</f>
        <v>0</v>
      </c>
      <c r="C124">
        <f>IF(A124&gt;=Tabelle1!$D$21,0,IF($A124&gt;=(Tabelle1!$D$21-Tabelle1!$F$21),Tabelle1!$E$25*(Tabelle1!$D$21-$A124)+Tabelle1!$D$25,IF($A124&lt;Tabelle1!$F$21,Tabelle1!$E$25*$A124+Tabelle1!$D$25,Tabelle1!$F$25)))</f>
        <v>0</v>
      </c>
      <c r="D124">
        <f>IF(A124&gt;=Tabelle1!$D$21,0,IF($A124&gt;=(Tabelle1!$D$21-Tabelle1!$F$21),Tabelle1!$E$26*(Tabelle1!$D$21-$A124)+Tabelle1!$D$26,IF($A124&lt;Tabelle1!$F$21,Tabelle1!$E$26*$A124+Tabelle1!$D$26,Tabelle1!$F$26)))</f>
        <v>0</v>
      </c>
      <c r="E124">
        <f>IF(A124&gt;=Tabelle1!$D$21,0,IF($A124&gt;=(Tabelle1!$D$21-Tabelle1!$F$21),Tabelle1!$E$27*(Tabelle1!$D$21-$A124)+Tabelle1!$D$27,IF($A124&lt;Tabelle1!$F$21,Tabelle1!$E$27*$A124+Tabelle1!$D$27,Tabelle1!$F$27)))</f>
        <v>0</v>
      </c>
      <c r="F124">
        <f>IF(A124&gt;=Tabelle1!$D$21,0,IF($A124&gt;=(Tabelle1!$D$21-Tabelle1!$F$21),Tabelle1!$E$28*(Tabelle1!$D$21-$A124)+Tabelle1!$D$28,IF($A124&lt;Tabelle1!$F$21,Tabelle1!$E$28*$A124+Tabelle1!$D$28,Tabelle1!$F$28)))</f>
        <v>0</v>
      </c>
      <c r="G124">
        <f>IF(A124&gt;=Tabelle1!$D$21,0,IF($A124&gt;=(Tabelle1!$D$21-Tabelle1!$F$21),Tabelle1!$E$29*(Tabelle1!$D$21-$A124)+Tabelle1!$D$29,IF($A124&lt;Tabelle1!$F$21,Tabelle1!$E$29*$A124+Tabelle1!$D$29,Tabelle1!$F$29)))</f>
        <v>0</v>
      </c>
    </row>
    <row r="125" spans="1:7" x14ac:dyDescent="0.25">
      <c r="A125">
        <v>12.2</v>
      </c>
      <c r="B125">
        <f>IF(A125&gt;=Tabelle1!$D$21,0,IF($A125&gt;=(Tabelle1!$D$21-Tabelle1!$F$21),Tabelle1!$E$24*(Tabelle1!$D$21-$A125)+Tabelle1!$D$24,IF($A125&lt;Tabelle1!$F$21,Tabelle1!$E$24*$A125+Tabelle1!$D$24,Tabelle1!$F$24)))</f>
        <v>0</v>
      </c>
      <c r="C125">
        <f>IF(A125&gt;=Tabelle1!$D$21,0,IF($A125&gt;=(Tabelle1!$D$21-Tabelle1!$F$21),Tabelle1!$E$25*(Tabelle1!$D$21-$A125)+Tabelle1!$D$25,IF($A125&lt;Tabelle1!$F$21,Tabelle1!$E$25*$A125+Tabelle1!$D$25,Tabelle1!$F$25)))</f>
        <v>0</v>
      </c>
      <c r="D125">
        <f>IF(A125&gt;=Tabelle1!$D$21,0,IF($A125&gt;=(Tabelle1!$D$21-Tabelle1!$F$21),Tabelle1!$E$26*(Tabelle1!$D$21-$A125)+Tabelle1!$D$26,IF($A125&lt;Tabelle1!$F$21,Tabelle1!$E$26*$A125+Tabelle1!$D$26,Tabelle1!$F$26)))</f>
        <v>0</v>
      </c>
      <c r="E125">
        <f>IF(A125&gt;=Tabelle1!$D$21,0,IF($A125&gt;=(Tabelle1!$D$21-Tabelle1!$F$21),Tabelle1!$E$27*(Tabelle1!$D$21-$A125)+Tabelle1!$D$27,IF($A125&lt;Tabelle1!$F$21,Tabelle1!$E$27*$A125+Tabelle1!$D$27,Tabelle1!$F$27)))</f>
        <v>0</v>
      </c>
      <c r="F125">
        <f>IF(A125&gt;=Tabelle1!$D$21,0,IF($A125&gt;=(Tabelle1!$D$21-Tabelle1!$F$21),Tabelle1!$E$28*(Tabelle1!$D$21-$A125)+Tabelle1!$D$28,IF($A125&lt;Tabelle1!$F$21,Tabelle1!$E$28*$A125+Tabelle1!$D$28,Tabelle1!$F$28)))</f>
        <v>0</v>
      </c>
      <c r="G125">
        <f>IF(A125&gt;=Tabelle1!$D$21,0,IF($A125&gt;=(Tabelle1!$D$21-Tabelle1!$F$21),Tabelle1!$E$29*(Tabelle1!$D$21-$A125)+Tabelle1!$D$29,IF($A125&lt;Tabelle1!$F$21,Tabelle1!$E$29*$A125+Tabelle1!$D$29,Tabelle1!$F$29)))</f>
        <v>0</v>
      </c>
    </row>
    <row r="126" spans="1:7" x14ac:dyDescent="0.25">
      <c r="A126">
        <v>12.3</v>
      </c>
      <c r="B126">
        <f>IF(A126&gt;=Tabelle1!$D$21,0,IF($A126&gt;=(Tabelle1!$D$21-Tabelle1!$F$21),Tabelle1!$E$24*(Tabelle1!$D$21-$A126)+Tabelle1!$D$24,IF($A126&lt;Tabelle1!$F$21,Tabelle1!$E$24*$A126+Tabelle1!$D$24,Tabelle1!$F$24)))</f>
        <v>0</v>
      </c>
      <c r="C126">
        <f>IF(A126&gt;=Tabelle1!$D$21,0,IF($A126&gt;=(Tabelle1!$D$21-Tabelle1!$F$21),Tabelle1!$E$25*(Tabelle1!$D$21-$A126)+Tabelle1!$D$25,IF($A126&lt;Tabelle1!$F$21,Tabelle1!$E$25*$A126+Tabelle1!$D$25,Tabelle1!$F$25)))</f>
        <v>0</v>
      </c>
      <c r="D126">
        <f>IF(A126&gt;=Tabelle1!$D$21,0,IF($A126&gt;=(Tabelle1!$D$21-Tabelle1!$F$21),Tabelle1!$E$26*(Tabelle1!$D$21-$A126)+Tabelle1!$D$26,IF($A126&lt;Tabelle1!$F$21,Tabelle1!$E$26*$A126+Tabelle1!$D$26,Tabelle1!$F$26)))</f>
        <v>0</v>
      </c>
      <c r="E126">
        <f>IF(A126&gt;=Tabelle1!$D$21,0,IF($A126&gt;=(Tabelle1!$D$21-Tabelle1!$F$21),Tabelle1!$E$27*(Tabelle1!$D$21-$A126)+Tabelle1!$D$27,IF($A126&lt;Tabelle1!$F$21,Tabelle1!$E$27*$A126+Tabelle1!$D$27,Tabelle1!$F$27)))</f>
        <v>0</v>
      </c>
      <c r="F126">
        <f>IF(A126&gt;=Tabelle1!$D$21,0,IF($A126&gt;=(Tabelle1!$D$21-Tabelle1!$F$21),Tabelle1!$E$28*(Tabelle1!$D$21-$A126)+Tabelle1!$D$28,IF($A126&lt;Tabelle1!$F$21,Tabelle1!$E$28*$A126+Tabelle1!$D$28,Tabelle1!$F$28)))</f>
        <v>0</v>
      </c>
      <c r="G126">
        <f>IF(A126&gt;=Tabelle1!$D$21,0,IF($A126&gt;=(Tabelle1!$D$21-Tabelle1!$F$21),Tabelle1!$E$29*(Tabelle1!$D$21-$A126)+Tabelle1!$D$29,IF($A126&lt;Tabelle1!$F$21,Tabelle1!$E$29*$A126+Tabelle1!$D$29,Tabelle1!$F$29)))</f>
        <v>0</v>
      </c>
    </row>
    <row r="127" spans="1:7" x14ac:dyDescent="0.25">
      <c r="A127">
        <v>12.4</v>
      </c>
      <c r="B127">
        <f>IF(A127&gt;=Tabelle1!$D$21,0,IF($A127&gt;=(Tabelle1!$D$21-Tabelle1!$F$21),Tabelle1!$E$24*(Tabelle1!$D$21-$A127)+Tabelle1!$D$24,IF($A127&lt;Tabelle1!$F$21,Tabelle1!$E$24*$A127+Tabelle1!$D$24,Tabelle1!$F$24)))</f>
        <v>0</v>
      </c>
      <c r="C127">
        <f>IF(A127&gt;=Tabelle1!$D$21,0,IF($A127&gt;=(Tabelle1!$D$21-Tabelle1!$F$21),Tabelle1!$E$25*(Tabelle1!$D$21-$A127)+Tabelle1!$D$25,IF($A127&lt;Tabelle1!$F$21,Tabelle1!$E$25*$A127+Tabelle1!$D$25,Tabelle1!$F$25)))</f>
        <v>0</v>
      </c>
      <c r="D127">
        <f>IF(A127&gt;=Tabelle1!$D$21,0,IF($A127&gt;=(Tabelle1!$D$21-Tabelle1!$F$21),Tabelle1!$E$26*(Tabelle1!$D$21-$A127)+Tabelle1!$D$26,IF($A127&lt;Tabelle1!$F$21,Tabelle1!$E$26*$A127+Tabelle1!$D$26,Tabelle1!$F$26)))</f>
        <v>0</v>
      </c>
      <c r="E127">
        <f>IF(A127&gt;=Tabelle1!$D$21,0,IF($A127&gt;=(Tabelle1!$D$21-Tabelle1!$F$21),Tabelle1!$E$27*(Tabelle1!$D$21-$A127)+Tabelle1!$D$27,IF($A127&lt;Tabelle1!$F$21,Tabelle1!$E$27*$A127+Tabelle1!$D$27,Tabelle1!$F$27)))</f>
        <v>0</v>
      </c>
      <c r="F127">
        <f>IF(A127&gt;=Tabelle1!$D$21,0,IF($A127&gt;=(Tabelle1!$D$21-Tabelle1!$F$21),Tabelle1!$E$28*(Tabelle1!$D$21-$A127)+Tabelle1!$D$28,IF($A127&lt;Tabelle1!$F$21,Tabelle1!$E$28*$A127+Tabelle1!$D$28,Tabelle1!$F$28)))</f>
        <v>0</v>
      </c>
      <c r="G127">
        <f>IF(A127&gt;=Tabelle1!$D$21,0,IF($A127&gt;=(Tabelle1!$D$21-Tabelle1!$F$21),Tabelle1!$E$29*(Tabelle1!$D$21-$A127)+Tabelle1!$D$29,IF($A127&lt;Tabelle1!$F$21,Tabelle1!$E$29*$A127+Tabelle1!$D$29,Tabelle1!$F$29)))</f>
        <v>0</v>
      </c>
    </row>
    <row r="128" spans="1:7" x14ac:dyDescent="0.25">
      <c r="A128">
        <v>12.5</v>
      </c>
      <c r="B128">
        <f>IF(A128&gt;=Tabelle1!$D$21,0,IF($A128&gt;=(Tabelle1!$D$21-Tabelle1!$F$21),Tabelle1!$E$24*(Tabelle1!$D$21-$A128)+Tabelle1!$D$24,IF($A128&lt;Tabelle1!$F$21,Tabelle1!$E$24*$A128+Tabelle1!$D$24,Tabelle1!$F$24)))</f>
        <v>0</v>
      </c>
      <c r="C128">
        <f>IF(A128&gt;=Tabelle1!$D$21,0,IF($A128&gt;=(Tabelle1!$D$21-Tabelle1!$F$21),Tabelle1!$E$25*(Tabelle1!$D$21-$A128)+Tabelle1!$D$25,IF($A128&lt;Tabelle1!$F$21,Tabelle1!$E$25*$A128+Tabelle1!$D$25,Tabelle1!$F$25)))</f>
        <v>0</v>
      </c>
      <c r="D128">
        <f>IF(A128&gt;=Tabelle1!$D$21,0,IF($A128&gt;=(Tabelle1!$D$21-Tabelle1!$F$21),Tabelle1!$E$26*(Tabelle1!$D$21-$A128)+Tabelle1!$D$26,IF($A128&lt;Tabelle1!$F$21,Tabelle1!$E$26*$A128+Tabelle1!$D$26,Tabelle1!$F$26)))</f>
        <v>0</v>
      </c>
      <c r="E128">
        <f>IF(A128&gt;=Tabelle1!$D$21,0,IF($A128&gt;=(Tabelle1!$D$21-Tabelle1!$F$21),Tabelle1!$E$27*(Tabelle1!$D$21-$A128)+Tabelle1!$D$27,IF($A128&lt;Tabelle1!$F$21,Tabelle1!$E$27*$A128+Tabelle1!$D$27,Tabelle1!$F$27)))</f>
        <v>0</v>
      </c>
      <c r="F128">
        <f>IF(A128&gt;=Tabelle1!$D$21,0,IF($A128&gt;=(Tabelle1!$D$21-Tabelle1!$F$21),Tabelle1!$E$28*(Tabelle1!$D$21-$A128)+Tabelle1!$D$28,IF($A128&lt;Tabelle1!$F$21,Tabelle1!$E$28*$A128+Tabelle1!$D$28,Tabelle1!$F$28)))</f>
        <v>0</v>
      </c>
      <c r="G128">
        <f>IF(A128&gt;=Tabelle1!$D$21,0,IF($A128&gt;=(Tabelle1!$D$21-Tabelle1!$F$21),Tabelle1!$E$29*(Tabelle1!$D$21-$A128)+Tabelle1!$D$29,IF($A128&lt;Tabelle1!$F$21,Tabelle1!$E$29*$A128+Tabelle1!$D$29,Tabelle1!$F$29)))</f>
        <v>0</v>
      </c>
    </row>
    <row r="129" spans="1:7" x14ac:dyDescent="0.25">
      <c r="A129">
        <v>12.6</v>
      </c>
      <c r="B129">
        <f>IF(A129&gt;=Tabelle1!$D$21,0,IF($A129&gt;=(Tabelle1!$D$21-Tabelle1!$F$21),Tabelle1!$E$24*(Tabelle1!$D$21-$A129)+Tabelle1!$D$24,IF($A129&lt;Tabelle1!$F$21,Tabelle1!$E$24*$A129+Tabelle1!$D$24,Tabelle1!$F$24)))</f>
        <v>0</v>
      </c>
      <c r="C129">
        <f>IF(A129&gt;=Tabelle1!$D$21,0,IF($A129&gt;=(Tabelle1!$D$21-Tabelle1!$F$21),Tabelle1!$E$25*(Tabelle1!$D$21-$A129)+Tabelle1!$D$25,IF($A129&lt;Tabelle1!$F$21,Tabelle1!$E$25*$A129+Tabelle1!$D$25,Tabelle1!$F$25)))</f>
        <v>0</v>
      </c>
      <c r="D129">
        <f>IF(A129&gt;=Tabelle1!$D$21,0,IF($A129&gt;=(Tabelle1!$D$21-Tabelle1!$F$21),Tabelle1!$E$26*(Tabelle1!$D$21-$A129)+Tabelle1!$D$26,IF($A129&lt;Tabelle1!$F$21,Tabelle1!$E$26*$A129+Tabelle1!$D$26,Tabelle1!$F$26)))</f>
        <v>0</v>
      </c>
      <c r="E129">
        <f>IF(A129&gt;=Tabelle1!$D$21,0,IF($A129&gt;=(Tabelle1!$D$21-Tabelle1!$F$21),Tabelle1!$E$27*(Tabelle1!$D$21-$A129)+Tabelle1!$D$27,IF($A129&lt;Tabelle1!$F$21,Tabelle1!$E$27*$A129+Tabelle1!$D$27,Tabelle1!$F$27)))</f>
        <v>0</v>
      </c>
      <c r="F129">
        <f>IF(A129&gt;=Tabelle1!$D$21,0,IF($A129&gt;=(Tabelle1!$D$21-Tabelle1!$F$21),Tabelle1!$E$28*(Tabelle1!$D$21-$A129)+Tabelle1!$D$28,IF($A129&lt;Tabelle1!$F$21,Tabelle1!$E$28*$A129+Tabelle1!$D$28,Tabelle1!$F$28)))</f>
        <v>0</v>
      </c>
      <c r="G129">
        <f>IF(A129&gt;=Tabelle1!$D$21,0,IF($A129&gt;=(Tabelle1!$D$21-Tabelle1!$F$21),Tabelle1!$E$29*(Tabelle1!$D$21-$A129)+Tabelle1!$D$29,IF($A129&lt;Tabelle1!$F$21,Tabelle1!$E$29*$A129+Tabelle1!$D$29,Tabelle1!$F$29)))</f>
        <v>0</v>
      </c>
    </row>
    <row r="130" spans="1:7" x14ac:dyDescent="0.25">
      <c r="A130">
        <v>12.7</v>
      </c>
      <c r="B130">
        <f>IF(A130&gt;=Tabelle1!$D$21,0,IF($A130&gt;=(Tabelle1!$D$21-Tabelle1!$F$21),Tabelle1!$E$24*(Tabelle1!$D$21-$A130)+Tabelle1!$D$24,IF($A130&lt;Tabelle1!$F$21,Tabelle1!$E$24*$A130+Tabelle1!$D$24,Tabelle1!$F$24)))</f>
        <v>0</v>
      </c>
      <c r="C130">
        <f>IF(A130&gt;=Tabelle1!$D$21,0,IF($A130&gt;=(Tabelle1!$D$21-Tabelle1!$F$21),Tabelle1!$E$25*(Tabelle1!$D$21-$A130)+Tabelle1!$D$25,IF($A130&lt;Tabelle1!$F$21,Tabelle1!$E$25*$A130+Tabelle1!$D$25,Tabelle1!$F$25)))</f>
        <v>0</v>
      </c>
      <c r="D130">
        <f>IF(A130&gt;=Tabelle1!$D$21,0,IF($A130&gt;=(Tabelle1!$D$21-Tabelle1!$F$21),Tabelle1!$E$26*(Tabelle1!$D$21-$A130)+Tabelle1!$D$26,IF($A130&lt;Tabelle1!$F$21,Tabelle1!$E$26*$A130+Tabelle1!$D$26,Tabelle1!$F$26)))</f>
        <v>0</v>
      </c>
      <c r="E130">
        <f>IF(A130&gt;=Tabelle1!$D$21,0,IF($A130&gt;=(Tabelle1!$D$21-Tabelle1!$F$21),Tabelle1!$E$27*(Tabelle1!$D$21-$A130)+Tabelle1!$D$27,IF($A130&lt;Tabelle1!$F$21,Tabelle1!$E$27*$A130+Tabelle1!$D$27,Tabelle1!$F$27)))</f>
        <v>0</v>
      </c>
      <c r="F130">
        <f>IF(A130&gt;=Tabelle1!$D$21,0,IF($A130&gt;=(Tabelle1!$D$21-Tabelle1!$F$21),Tabelle1!$E$28*(Tabelle1!$D$21-$A130)+Tabelle1!$D$28,IF($A130&lt;Tabelle1!$F$21,Tabelle1!$E$28*$A130+Tabelle1!$D$28,Tabelle1!$F$28)))</f>
        <v>0</v>
      </c>
      <c r="G130">
        <f>IF(A130&gt;=Tabelle1!$D$21,0,IF($A130&gt;=(Tabelle1!$D$21-Tabelle1!$F$21),Tabelle1!$E$29*(Tabelle1!$D$21-$A130)+Tabelle1!$D$29,IF($A130&lt;Tabelle1!$F$21,Tabelle1!$E$29*$A130+Tabelle1!$D$29,Tabelle1!$F$29)))</f>
        <v>0</v>
      </c>
    </row>
    <row r="131" spans="1:7" x14ac:dyDescent="0.25">
      <c r="A131">
        <v>12.8</v>
      </c>
      <c r="B131">
        <f>IF(A131&gt;=Tabelle1!$D$21,0,IF($A131&gt;=(Tabelle1!$D$21-Tabelle1!$F$21),Tabelle1!$E$24*(Tabelle1!$D$21-$A131)+Tabelle1!$D$24,IF($A131&lt;Tabelle1!$F$21,Tabelle1!$E$24*$A131+Tabelle1!$D$24,Tabelle1!$F$24)))</f>
        <v>0</v>
      </c>
      <c r="C131">
        <f>IF(A131&gt;=Tabelle1!$D$21,0,IF($A131&gt;=(Tabelle1!$D$21-Tabelle1!$F$21),Tabelle1!$E$25*(Tabelle1!$D$21-$A131)+Tabelle1!$D$25,IF($A131&lt;Tabelle1!$F$21,Tabelle1!$E$25*$A131+Tabelle1!$D$25,Tabelle1!$F$25)))</f>
        <v>0</v>
      </c>
      <c r="D131">
        <f>IF(A131&gt;=Tabelle1!$D$21,0,IF($A131&gt;=(Tabelle1!$D$21-Tabelle1!$F$21),Tabelle1!$E$26*(Tabelle1!$D$21-$A131)+Tabelle1!$D$26,IF($A131&lt;Tabelle1!$F$21,Tabelle1!$E$26*$A131+Tabelle1!$D$26,Tabelle1!$F$26)))</f>
        <v>0</v>
      </c>
      <c r="E131">
        <f>IF(A131&gt;=Tabelle1!$D$21,0,IF($A131&gt;=(Tabelle1!$D$21-Tabelle1!$F$21),Tabelle1!$E$27*(Tabelle1!$D$21-$A131)+Tabelle1!$D$27,IF($A131&lt;Tabelle1!$F$21,Tabelle1!$E$27*$A131+Tabelle1!$D$27,Tabelle1!$F$27)))</f>
        <v>0</v>
      </c>
      <c r="F131">
        <f>IF(A131&gt;=Tabelle1!$D$21,0,IF($A131&gt;=(Tabelle1!$D$21-Tabelle1!$F$21),Tabelle1!$E$28*(Tabelle1!$D$21-$A131)+Tabelle1!$D$28,IF($A131&lt;Tabelle1!$F$21,Tabelle1!$E$28*$A131+Tabelle1!$D$28,Tabelle1!$F$28)))</f>
        <v>0</v>
      </c>
      <c r="G131">
        <f>IF(A131&gt;=Tabelle1!$D$21,0,IF($A131&gt;=(Tabelle1!$D$21-Tabelle1!$F$21),Tabelle1!$E$29*(Tabelle1!$D$21-$A131)+Tabelle1!$D$29,IF($A131&lt;Tabelle1!$F$21,Tabelle1!$E$29*$A131+Tabelle1!$D$29,Tabelle1!$F$29)))</f>
        <v>0</v>
      </c>
    </row>
    <row r="132" spans="1:7" x14ac:dyDescent="0.25">
      <c r="A132">
        <v>12.9</v>
      </c>
      <c r="B132">
        <f>IF(A132&gt;=Tabelle1!$D$21,0,IF($A132&gt;=(Tabelle1!$D$21-Tabelle1!$F$21),Tabelle1!$E$24*(Tabelle1!$D$21-$A132)+Tabelle1!$D$24,IF($A132&lt;Tabelle1!$F$21,Tabelle1!$E$24*$A132+Tabelle1!$D$24,Tabelle1!$F$24)))</f>
        <v>0</v>
      </c>
      <c r="C132">
        <f>IF(A132&gt;=Tabelle1!$D$21,0,IF($A132&gt;=(Tabelle1!$D$21-Tabelle1!$F$21),Tabelle1!$E$25*(Tabelle1!$D$21-$A132)+Tabelle1!$D$25,IF($A132&lt;Tabelle1!$F$21,Tabelle1!$E$25*$A132+Tabelle1!$D$25,Tabelle1!$F$25)))</f>
        <v>0</v>
      </c>
      <c r="D132">
        <f>IF(A132&gt;=Tabelle1!$D$21,0,IF($A132&gt;=(Tabelle1!$D$21-Tabelle1!$F$21),Tabelle1!$E$26*(Tabelle1!$D$21-$A132)+Tabelle1!$D$26,IF($A132&lt;Tabelle1!$F$21,Tabelle1!$E$26*$A132+Tabelle1!$D$26,Tabelle1!$F$26)))</f>
        <v>0</v>
      </c>
      <c r="E132">
        <f>IF(A132&gt;=Tabelle1!$D$21,0,IF($A132&gt;=(Tabelle1!$D$21-Tabelle1!$F$21),Tabelle1!$E$27*(Tabelle1!$D$21-$A132)+Tabelle1!$D$27,IF($A132&lt;Tabelle1!$F$21,Tabelle1!$E$27*$A132+Tabelle1!$D$27,Tabelle1!$F$27)))</f>
        <v>0</v>
      </c>
      <c r="F132">
        <f>IF(A132&gt;=Tabelle1!$D$21,0,IF($A132&gt;=(Tabelle1!$D$21-Tabelle1!$F$21),Tabelle1!$E$28*(Tabelle1!$D$21-$A132)+Tabelle1!$D$28,IF($A132&lt;Tabelle1!$F$21,Tabelle1!$E$28*$A132+Tabelle1!$D$28,Tabelle1!$F$28)))</f>
        <v>0</v>
      </c>
      <c r="G132">
        <f>IF(A132&gt;=Tabelle1!$D$21,0,IF($A132&gt;=(Tabelle1!$D$21-Tabelle1!$F$21),Tabelle1!$E$29*(Tabelle1!$D$21-$A132)+Tabelle1!$D$29,IF($A132&lt;Tabelle1!$F$21,Tabelle1!$E$29*$A132+Tabelle1!$D$29,Tabelle1!$F$29)))</f>
        <v>0</v>
      </c>
    </row>
    <row r="133" spans="1:7" x14ac:dyDescent="0.25">
      <c r="A133">
        <v>13</v>
      </c>
      <c r="B133">
        <f>IF(A133&gt;=Tabelle1!$D$21,0,IF($A133&gt;=(Tabelle1!$D$21-Tabelle1!$F$21),Tabelle1!$E$24*(Tabelle1!$D$21-$A133)+Tabelle1!$D$24,IF($A133&lt;Tabelle1!$F$21,Tabelle1!$E$24*$A133+Tabelle1!$D$24,Tabelle1!$F$24)))</f>
        <v>0</v>
      </c>
      <c r="C133">
        <f>IF(A133&gt;=Tabelle1!$D$21,0,IF($A133&gt;=(Tabelle1!$D$21-Tabelle1!$F$21),Tabelle1!$E$25*(Tabelle1!$D$21-$A133)+Tabelle1!$D$25,IF($A133&lt;Tabelle1!$F$21,Tabelle1!$E$25*$A133+Tabelle1!$D$25,Tabelle1!$F$25)))</f>
        <v>0</v>
      </c>
      <c r="D133">
        <f>IF(A133&gt;=Tabelle1!$D$21,0,IF($A133&gt;=(Tabelle1!$D$21-Tabelle1!$F$21),Tabelle1!$E$26*(Tabelle1!$D$21-$A133)+Tabelle1!$D$26,IF($A133&lt;Tabelle1!$F$21,Tabelle1!$E$26*$A133+Tabelle1!$D$26,Tabelle1!$F$26)))</f>
        <v>0</v>
      </c>
      <c r="E133">
        <f>IF(A133&gt;=Tabelle1!$D$21,0,IF($A133&gt;=(Tabelle1!$D$21-Tabelle1!$F$21),Tabelle1!$E$27*(Tabelle1!$D$21-$A133)+Tabelle1!$D$27,IF($A133&lt;Tabelle1!$F$21,Tabelle1!$E$27*$A133+Tabelle1!$D$27,Tabelle1!$F$27)))</f>
        <v>0</v>
      </c>
      <c r="F133">
        <f>IF(A133&gt;=Tabelle1!$D$21,0,IF($A133&gt;=(Tabelle1!$D$21-Tabelle1!$F$21),Tabelle1!$E$28*(Tabelle1!$D$21-$A133)+Tabelle1!$D$28,IF($A133&lt;Tabelle1!$F$21,Tabelle1!$E$28*$A133+Tabelle1!$D$28,Tabelle1!$F$28)))</f>
        <v>0</v>
      </c>
      <c r="G133">
        <f>IF(A133&gt;=Tabelle1!$D$21,0,IF($A133&gt;=(Tabelle1!$D$21-Tabelle1!$F$21),Tabelle1!$E$29*(Tabelle1!$D$21-$A133)+Tabelle1!$D$29,IF($A133&lt;Tabelle1!$F$21,Tabelle1!$E$29*$A133+Tabelle1!$D$29,Tabelle1!$F$29)))</f>
        <v>0</v>
      </c>
    </row>
    <row r="134" spans="1:7" x14ac:dyDescent="0.25">
      <c r="A134">
        <v>13.1</v>
      </c>
      <c r="B134">
        <f>IF(A134&gt;=Tabelle1!$D$21,0,IF($A134&gt;=(Tabelle1!$D$21-Tabelle1!$F$21),Tabelle1!$E$24*(Tabelle1!$D$21-$A134)+Tabelle1!$D$24,IF($A134&lt;Tabelle1!$F$21,Tabelle1!$E$24*$A134+Tabelle1!$D$24,Tabelle1!$F$24)))</f>
        <v>0</v>
      </c>
      <c r="C134">
        <f>IF(A134&gt;=Tabelle1!$D$21,0,IF($A134&gt;=(Tabelle1!$D$21-Tabelle1!$F$21),Tabelle1!$E$25*(Tabelle1!$D$21-$A134)+Tabelle1!$D$25,IF($A134&lt;Tabelle1!$F$21,Tabelle1!$E$25*$A134+Tabelle1!$D$25,Tabelle1!$F$25)))</f>
        <v>0</v>
      </c>
      <c r="D134">
        <f>IF(A134&gt;=Tabelle1!$D$21,0,IF($A134&gt;=(Tabelle1!$D$21-Tabelle1!$F$21),Tabelle1!$E$26*(Tabelle1!$D$21-$A134)+Tabelle1!$D$26,IF($A134&lt;Tabelle1!$F$21,Tabelle1!$E$26*$A134+Tabelle1!$D$26,Tabelle1!$F$26)))</f>
        <v>0</v>
      </c>
      <c r="E134">
        <f>IF(A134&gt;=Tabelle1!$D$21,0,IF($A134&gt;=(Tabelle1!$D$21-Tabelle1!$F$21),Tabelle1!$E$27*(Tabelle1!$D$21-$A134)+Tabelle1!$D$27,IF($A134&lt;Tabelle1!$F$21,Tabelle1!$E$27*$A134+Tabelle1!$D$27,Tabelle1!$F$27)))</f>
        <v>0</v>
      </c>
      <c r="F134">
        <f>IF(A134&gt;=Tabelle1!$D$21,0,IF($A134&gt;=(Tabelle1!$D$21-Tabelle1!$F$21),Tabelle1!$E$28*(Tabelle1!$D$21-$A134)+Tabelle1!$D$28,IF($A134&lt;Tabelle1!$F$21,Tabelle1!$E$28*$A134+Tabelle1!$D$28,Tabelle1!$F$28)))</f>
        <v>0</v>
      </c>
      <c r="G134">
        <f>IF(A134&gt;=Tabelle1!$D$21,0,IF($A134&gt;=(Tabelle1!$D$21-Tabelle1!$F$21),Tabelle1!$E$29*(Tabelle1!$D$21-$A134)+Tabelle1!$D$29,IF($A134&lt;Tabelle1!$F$21,Tabelle1!$E$29*$A134+Tabelle1!$D$29,Tabelle1!$F$29)))</f>
        <v>0</v>
      </c>
    </row>
    <row r="135" spans="1:7" x14ac:dyDescent="0.25">
      <c r="A135">
        <v>13.2</v>
      </c>
      <c r="B135">
        <f>IF(A135&gt;=Tabelle1!$D$21,0,IF($A135&gt;=(Tabelle1!$D$21-Tabelle1!$F$21),Tabelle1!$E$24*(Tabelle1!$D$21-$A135)+Tabelle1!$D$24,IF($A135&lt;Tabelle1!$F$21,Tabelle1!$E$24*$A135+Tabelle1!$D$24,Tabelle1!$F$24)))</f>
        <v>0</v>
      </c>
      <c r="C135">
        <f>IF(A135&gt;=Tabelle1!$D$21,0,IF($A135&gt;=(Tabelle1!$D$21-Tabelle1!$F$21),Tabelle1!$E$25*(Tabelle1!$D$21-$A135)+Tabelle1!$D$25,IF($A135&lt;Tabelle1!$F$21,Tabelle1!$E$25*$A135+Tabelle1!$D$25,Tabelle1!$F$25)))</f>
        <v>0</v>
      </c>
      <c r="D135">
        <f>IF(A135&gt;=Tabelle1!$D$21,0,IF($A135&gt;=(Tabelle1!$D$21-Tabelle1!$F$21),Tabelle1!$E$26*(Tabelle1!$D$21-$A135)+Tabelle1!$D$26,IF($A135&lt;Tabelle1!$F$21,Tabelle1!$E$26*$A135+Tabelle1!$D$26,Tabelle1!$F$26)))</f>
        <v>0</v>
      </c>
      <c r="E135">
        <f>IF(A135&gt;=Tabelle1!$D$21,0,IF($A135&gt;=(Tabelle1!$D$21-Tabelle1!$F$21),Tabelle1!$E$27*(Tabelle1!$D$21-$A135)+Tabelle1!$D$27,IF($A135&lt;Tabelle1!$F$21,Tabelle1!$E$27*$A135+Tabelle1!$D$27,Tabelle1!$F$27)))</f>
        <v>0</v>
      </c>
      <c r="F135">
        <f>IF(A135&gt;=Tabelle1!$D$21,0,IF($A135&gt;=(Tabelle1!$D$21-Tabelle1!$F$21),Tabelle1!$E$28*(Tabelle1!$D$21-$A135)+Tabelle1!$D$28,IF($A135&lt;Tabelle1!$F$21,Tabelle1!$E$28*$A135+Tabelle1!$D$28,Tabelle1!$F$28)))</f>
        <v>0</v>
      </c>
      <c r="G135">
        <f>IF(A135&gt;=Tabelle1!$D$21,0,IF($A135&gt;=(Tabelle1!$D$21-Tabelle1!$F$21),Tabelle1!$E$29*(Tabelle1!$D$21-$A135)+Tabelle1!$D$29,IF($A135&lt;Tabelle1!$F$21,Tabelle1!$E$29*$A135+Tabelle1!$D$29,Tabelle1!$F$29)))</f>
        <v>0</v>
      </c>
    </row>
    <row r="136" spans="1:7" x14ac:dyDescent="0.25">
      <c r="A136">
        <v>13.3</v>
      </c>
      <c r="B136">
        <f>IF(A136&gt;=Tabelle1!$D$21,0,IF($A136&gt;=(Tabelle1!$D$21-Tabelle1!$F$21),Tabelle1!$E$24*(Tabelle1!$D$21-$A136)+Tabelle1!$D$24,IF($A136&lt;Tabelle1!$F$21,Tabelle1!$E$24*$A136+Tabelle1!$D$24,Tabelle1!$F$24)))</f>
        <v>0</v>
      </c>
      <c r="C136">
        <f>IF(A136&gt;=Tabelle1!$D$21,0,IF($A136&gt;=(Tabelle1!$D$21-Tabelle1!$F$21),Tabelle1!$E$25*(Tabelle1!$D$21-$A136)+Tabelle1!$D$25,IF($A136&lt;Tabelle1!$F$21,Tabelle1!$E$25*$A136+Tabelle1!$D$25,Tabelle1!$F$25)))</f>
        <v>0</v>
      </c>
      <c r="D136">
        <f>IF(A136&gt;=Tabelle1!$D$21,0,IF($A136&gt;=(Tabelle1!$D$21-Tabelle1!$F$21),Tabelle1!$E$26*(Tabelle1!$D$21-$A136)+Tabelle1!$D$26,IF($A136&lt;Tabelle1!$F$21,Tabelle1!$E$26*$A136+Tabelle1!$D$26,Tabelle1!$F$26)))</f>
        <v>0</v>
      </c>
      <c r="E136">
        <f>IF(A136&gt;=Tabelle1!$D$21,0,IF($A136&gt;=(Tabelle1!$D$21-Tabelle1!$F$21),Tabelle1!$E$27*(Tabelle1!$D$21-$A136)+Tabelle1!$D$27,IF($A136&lt;Tabelle1!$F$21,Tabelle1!$E$27*$A136+Tabelle1!$D$27,Tabelle1!$F$27)))</f>
        <v>0</v>
      </c>
      <c r="F136">
        <f>IF(A136&gt;=Tabelle1!$D$21,0,IF($A136&gt;=(Tabelle1!$D$21-Tabelle1!$F$21),Tabelle1!$E$28*(Tabelle1!$D$21-$A136)+Tabelle1!$D$28,IF($A136&lt;Tabelle1!$F$21,Tabelle1!$E$28*$A136+Tabelle1!$D$28,Tabelle1!$F$28)))</f>
        <v>0</v>
      </c>
      <c r="G136">
        <f>IF(A136&gt;=Tabelle1!$D$21,0,IF($A136&gt;=(Tabelle1!$D$21-Tabelle1!$F$21),Tabelle1!$E$29*(Tabelle1!$D$21-$A136)+Tabelle1!$D$29,IF($A136&lt;Tabelle1!$F$21,Tabelle1!$E$29*$A136+Tabelle1!$D$29,Tabelle1!$F$29)))</f>
        <v>0</v>
      </c>
    </row>
    <row r="137" spans="1:7" x14ac:dyDescent="0.25">
      <c r="A137">
        <v>13.4</v>
      </c>
      <c r="B137">
        <f>IF(A137&gt;=Tabelle1!$D$21,0,IF($A137&gt;=(Tabelle1!$D$21-Tabelle1!$F$21),Tabelle1!$E$24*(Tabelle1!$D$21-$A137)+Tabelle1!$D$24,IF($A137&lt;Tabelle1!$F$21,Tabelle1!$E$24*$A137+Tabelle1!$D$24,Tabelle1!$F$24)))</f>
        <v>0</v>
      </c>
      <c r="C137">
        <f>IF(A137&gt;=Tabelle1!$D$21,0,IF($A137&gt;=(Tabelle1!$D$21-Tabelle1!$F$21),Tabelle1!$E$25*(Tabelle1!$D$21-$A137)+Tabelle1!$D$25,IF($A137&lt;Tabelle1!$F$21,Tabelle1!$E$25*$A137+Tabelle1!$D$25,Tabelle1!$F$25)))</f>
        <v>0</v>
      </c>
      <c r="D137">
        <f>IF(A137&gt;=Tabelle1!$D$21,0,IF($A137&gt;=(Tabelle1!$D$21-Tabelle1!$F$21),Tabelle1!$E$26*(Tabelle1!$D$21-$A137)+Tabelle1!$D$26,IF($A137&lt;Tabelle1!$F$21,Tabelle1!$E$26*$A137+Tabelle1!$D$26,Tabelle1!$F$26)))</f>
        <v>0</v>
      </c>
      <c r="E137">
        <f>IF(A137&gt;=Tabelle1!$D$21,0,IF($A137&gt;=(Tabelle1!$D$21-Tabelle1!$F$21),Tabelle1!$E$27*(Tabelle1!$D$21-$A137)+Tabelle1!$D$27,IF($A137&lt;Tabelle1!$F$21,Tabelle1!$E$27*$A137+Tabelle1!$D$27,Tabelle1!$F$27)))</f>
        <v>0</v>
      </c>
      <c r="F137">
        <f>IF(A137&gt;=Tabelle1!$D$21,0,IF($A137&gt;=(Tabelle1!$D$21-Tabelle1!$F$21),Tabelle1!$E$28*(Tabelle1!$D$21-$A137)+Tabelle1!$D$28,IF($A137&lt;Tabelle1!$F$21,Tabelle1!$E$28*$A137+Tabelle1!$D$28,Tabelle1!$F$28)))</f>
        <v>0</v>
      </c>
      <c r="G137">
        <f>IF(A137&gt;=Tabelle1!$D$21,0,IF($A137&gt;=(Tabelle1!$D$21-Tabelle1!$F$21),Tabelle1!$E$29*(Tabelle1!$D$21-$A137)+Tabelle1!$D$29,IF($A137&lt;Tabelle1!$F$21,Tabelle1!$E$29*$A137+Tabelle1!$D$29,Tabelle1!$F$29)))</f>
        <v>0</v>
      </c>
    </row>
    <row r="138" spans="1:7" x14ac:dyDescent="0.25">
      <c r="A138">
        <v>13.5</v>
      </c>
      <c r="B138">
        <f>IF(A138&gt;=Tabelle1!$D$21,0,IF($A138&gt;=(Tabelle1!$D$21-Tabelle1!$F$21),Tabelle1!$E$24*(Tabelle1!$D$21-$A138)+Tabelle1!$D$24,IF($A138&lt;Tabelle1!$F$21,Tabelle1!$E$24*$A138+Tabelle1!$D$24,Tabelle1!$F$24)))</f>
        <v>0</v>
      </c>
      <c r="C138">
        <f>IF(A138&gt;=Tabelle1!$D$21,0,IF($A138&gt;=(Tabelle1!$D$21-Tabelle1!$F$21),Tabelle1!$E$25*(Tabelle1!$D$21-$A138)+Tabelle1!$D$25,IF($A138&lt;Tabelle1!$F$21,Tabelle1!$E$25*$A138+Tabelle1!$D$25,Tabelle1!$F$25)))</f>
        <v>0</v>
      </c>
      <c r="D138">
        <f>IF(A138&gt;=Tabelle1!$D$21,0,IF($A138&gt;=(Tabelle1!$D$21-Tabelle1!$F$21),Tabelle1!$E$26*(Tabelle1!$D$21-$A138)+Tabelle1!$D$26,IF($A138&lt;Tabelle1!$F$21,Tabelle1!$E$26*$A138+Tabelle1!$D$26,Tabelle1!$F$26)))</f>
        <v>0</v>
      </c>
      <c r="E138">
        <f>IF(A138&gt;=Tabelle1!$D$21,0,IF($A138&gt;=(Tabelle1!$D$21-Tabelle1!$F$21),Tabelle1!$E$27*(Tabelle1!$D$21-$A138)+Tabelle1!$D$27,IF($A138&lt;Tabelle1!$F$21,Tabelle1!$E$27*$A138+Tabelle1!$D$27,Tabelle1!$F$27)))</f>
        <v>0</v>
      </c>
      <c r="F138">
        <f>IF(A138&gt;=Tabelle1!$D$21,0,IF($A138&gt;=(Tabelle1!$D$21-Tabelle1!$F$21),Tabelle1!$E$28*(Tabelle1!$D$21-$A138)+Tabelle1!$D$28,IF($A138&lt;Tabelle1!$F$21,Tabelle1!$E$28*$A138+Tabelle1!$D$28,Tabelle1!$F$28)))</f>
        <v>0</v>
      </c>
      <c r="G138">
        <f>IF(A138&gt;=Tabelle1!$D$21,0,IF($A138&gt;=(Tabelle1!$D$21-Tabelle1!$F$21),Tabelle1!$E$29*(Tabelle1!$D$21-$A138)+Tabelle1!$D$29,IF($A138&lt;Tabelle1!$F$21,Tabelle1!$E$29*$A138+Tabelle1!$D$29,Tabelle1!$F$29)))</f>
        <v>0</v>
      </c>
    </row>
    <row r="139" spans="1:7" x14ac:dyDescent="0.25">
      <c r="A139">
        <v>13.6</v>
      </c>
      <c r="B139">
        <f>IF(A139&gt;=Tabelle1!$D$21,0,IF($A139&gt;=(Tabelle1!$D$21-Tabelle1!$F$21),Tabelle1!$E$24*(Tabelle1!$D$21-$A139)+Tabelle1!$D$24,IF($A139&lt;Tabelle1!$F$21,Tabelle1!$E$24*$A139+Tabelle1!$D$24,Tabelle1!$F$24)))</f>
        <v>0</v>
      </c>
      <c r="C139">
        <f>IF(A139&gt;=Tabelle1!$D$21,0,IF($A139&gt;=(Tabelle1!$D$21-Tabelle1!$F$21),Tabelle1!$E$25*(Tabelle1!$D$21-$A139)+Tabelle1!$D$25,IF($A139&lt;Tabelle1!$F$21,Tabelle1!$E$25*$A139+Tabelle1!$D$25,Tabelle1!$F$25)))</f>
        <v>0</v>
      </c>
      <c r="D139">
        <f>IF(A139&gt;=Tabelle1!$D$21,0,IF($A139&gt;=(Tabelle1!$D$21-Tabelle1!$F$21),Tabelle1!$E$26*(Tabelle1!$D$21-$A139)+Tabelle1!$D$26,IF($A139&lt;Tabelle1!$F$21,Tabelle1!$E$26*$A139+Tabelle1!$D$26,Tabelle1!$F$26)))</f>
        <v>0</v>
      </c>
      <c r="E139">
        <f>IF(A139&gt;=Tabelle1!$D$21,0,IF($A139&gt;=(Tabelle1!$D$21-Tabelle1!$F$21),Tabelle1!$E$27*(Tabelle1!$D$21-$A139)+Tabelle1!$D$27,IF($A139&lt;Tabelle1!$F$21,Tabelle1!$E$27*$A139+Tabelle1!$D$27,Tabelle1!$F$27)))</f>
        <v>0</v>
      </c>
      <c r="F139">
        <f>IF(A139&gt;=Tabelle1!$D$21,0,IF($A139&gt;=(Tabelle1!$D$21-Tabelle1!$F$21),Tabelle1!$E$28*(Tabelle1!$D$21-$A139)+Tabelle1!$D$28,IF($A139&lt;Tabelle1!$F$21,Tabelle1!$E$28*$A139+Tabelle1!$D$28,Tabelle1!$F$28)))</f>
        <v>0</v>
      </c>
      <c r="G139">
        <f>IF(A139&gt;=Tabelle1!$D$21,0,IF($A139&gt;=(Tabelle1!$D$21-Tabelle1!$F$21),Tabelle1!$E$29*(Tabelle1!$D$21-$A139)+Tabelle1!$D$29,IF($A139&lt;Tabelle1!$F$21,Tabelle1!$E$29*$A139+Tabelle1!$D$29,Tabelle1!$F$29)))</f>
        <v>0</v>
      </c>
    </row>
    <row r="140" spans="1:7" x14ac:dyDescent="0.25">
      <c r="A140">
        <v>13.7</v>
      </c>
      <c r="B140">
        <f>IF(A140&gt;=Tabelle1!$D$21,0,IF($A140&gt;=(Tabelle1!$D$21-Tabelle1!$F$21),Tabelle1!$E$24*(Tabelle1!$D$21-$A140)+Tabelle1!$D$24,IF($A140&lt;Tabelle1!$F$21,Tabelle1!$E$24*$A140+Tabelle1!$D$24,Tabelle1!$F$24)))</f>
        <v>0</v>
      </c>
      <c r="C140">
        <f>IF(A140&gt;=Tabelle1!$D$21,0,IF($A140&gt;=(Tabelle1!$D$21-Tabelle1!$F$21),Tabelle1!$E$25*(Tabelle1!$D$21-$A140)+Tabelle1!$D$25,IF($A140&lt;Tabelle1!$F$21,Tabelle1!$E$25*$A140+Tabelle1!$D$25,Tabelle1!$F$25)))</f>
        <v>0</v>
      </c>
      <c r="D140">
        <f>IF(A140&gt;=Tabelle1!$D$21,0,IF($A140&gt;=(Tabelle1!$D$21-Tabelle1!$F$21),Tabelle1!$E$26*(Tabelle1!$D$21-$A140)+Tabelle1!$D$26,IF($A140&lt;Tabelle1!$F$21,Tabelle1!$E$26*$A140+Tabelle1!$D$26,Tabelle1!$F$26)))</f>
        <v>0</v>
      </c>
      <c r="E140">
        <f>IF(A140&gt;=Tabelle1!$D$21,0,IF($A140&gt;=(Tabelle1!$D$21-Tabelle1!$F$21),Tabelle1!$E$27*(Tabelle1!$D$21-$A140)+Tabelle1!$D$27,IF($A140&lt;Tabelle1!$F$21,Tabelle1!$E$27*$A140+Tabelle1!$D$27,Tabelle1!$F$27)))</f>
        <v>0</v>
      </c>
      <c r="F140">
        <f>IF(A140&gt;=Tabelle1!$D$21,0,IF($A140&gt;=(Tabelle1!$D$21-Tabelle1!$F$21),Tabelle1!$E$28*(Tabelle1!$D$21-$A140)+Tabelle1!$D$28,IF($A140&lt;Tabelle1!$F$21,Tabelle1!$E$28*$A140+Tabelle1!$D$28,Tabelle1!$F$28)))</f>
        <v>0</v>
      </c>
      <c r="G140">
        <f>IF(A140&gt;=Tabelle1!$D$21,0,IF($A140&gt;=(Tabelle1!$D$21-Tabelle1!$F$21),Tabelle1!$E$29*(Tabelle1!$D$21-$A140)+Tabelle1!$D$29,IF($A140&lt;Tabelle1!$F$21,Tabelle1!$E$29*$A140+Tabelle1!$D$29,Tabelle1!$F$29)))</f>
        <v>0</v>
      </c>
    </row>
    <row r="141" spans="1:7" x14ac:dyDescent="0.25">
      <c r="A141">
        <v>13.8</v>
      </c>
      <c r="B141">
        <f>IF(A141&gt;=Tabelle1!$D$21,0,IF($A141&gt;=(Tabelle1!$D$21-Tabelle1!$F$21),Tabelle1!$E$24*(Tabelle1!$D$21-$A141)+Tabelle1!$D$24,IF($A141&lt;Tabelle1!$F$21,Tabelle1!$E$24*$A141+Tabelle1!$D$24,Tabelle1!$F$24)))</f>
        <v>0</v>
      </c>
      <c r="C141">
        <f>IF(A141&gt;=Tabelle1!$D$21,0,IF($A141&gt;=(Tabelle1!$D$21-Tabelle1!$F$21),Tabelle1!$E$25*(Tabelle1!$D$21-$A141)+Tabelle1!$D$25,IF($A141&lt;Tabelle1!$F$21,Tabelle1!$E$25*$A141+Tabelle1!$D$25,Tabelle1!$F$25)))</f>
        <v>0</v>
      </c>
      <c r="D141">
        <f>IF(A141&gt;=Tabelle1!$D$21,0,IF($A141&gt;=(Tabelle1!$D$21-Tabelle1!$F$21),Tabelle1!$E$26*(Tabelle1!$D$21-$A141)+Tabelle1!$D$26,IF($A141&lt;Tabelle1!$F$21,Tabelle1!$E$26*$A141+Tabelle1!$D$26,Tabelle1!$F$26)))</f>
        <v>0</v>
      </c>
      <c r="E141">
        <f>IF(A141&gt;=Tabelle1!$D$21,0,IF($A141&gt;=(Tabelle1!$D$21-Tabelle1!$F$21),Tabelle1!$E$27*(Tabelle1!$D$21-$A141)+Tabelle1!$D$27,IF($A141&lt;Tabelle1!$F$21,Tabelle1!$E$27*$A141+Tabelle1!$D$27,Tabelle1!$F$27)))</f>
        <v>0</v>
      </c>
      <c r="F141">
        <f>IF(A141&gt;=Tabelle1!$D$21,0,IF($A141&gt;=(Tabelle1!$D$21-Tabelle1!$F$21),Tabelle1!$E$28*(Tabelle1!$D$21-$A141)+Tabelle1!$D$28,IF($A141&lt;Tabelle1!$F$21,Tabelle1!$E$28*$A141+Tabelle1!$D$28,Tabelle1!$F$28)))</f>
        <v>0</v>
      </c>
      <c r="G141">
        <f>IF(A141&gt;=Tabelle1!$D$21,0,IF($A141&gt;=(Tabelle1!$D$21-Tabelle1!$F$21),Tabelle1!$E$29*(Tabelle1!$D$21-$A141)+Tabelle1!$D$29,IF($A141&lt;Tabelle1!$F$21,Tabelle1!$E$29*$A141+Tabelle1!$D$29,Tabelle1!$F$29)))</f>
        <v>0</v>
      </c>
    </row>
    <row r="142" spans="1:7" x14ac:dyDescent="0.25">
      <c r="A142">
        <v>13.9</v>
      </c>
      <c r="B142">
        <f>IF(A142&gt;=Tabelle1!$D$21,0,IF($A142&gt;=(Tabelle1!$D$21-Tabelle1!$F$21),Tabelle1!$E$24*(Tabelle1!$D$21-$A142)+Tabelle1!$D$24,IF($A142&lt;Tabelle1!$F$21,Tabelle1!$E$24*$A142+Tabelle1!$D$24,Tabelle1!$F$24)))</f>
        <v>0</v>
      </c>
      <c r="C142">
        <f>IF(A142&gt;=Tabelle1!$D$21,0,IF($A142&gt;=(Tabelle1!$D$21-Tabelle1!$F$21),Tabelle1!$E$25*(Tabelle1!$D$21-$A142)+Tabelle1!$D$25,IF($A142&lt;Tabelle1!$F$21,Tabelle1!$E$25*$A142+Tabelle1!$D$25,Tabelle1!$F$25)))</f>
        <v>0</v>
      </c>
      <c r="D142">
        <f>IF(A142&gt;=Tabelle1!$D$21,0,IF($A142&gt;=(Tabelle1!$D$21-Tabelle1!$F$21),Tabelle1!$E$26*(Tabelle1!$D$21-$A142)+Tabelle1!$D$26,IF($A142&lt;Tabelle1!$F$21,Tabelle1!$E$26*$A142+Tabelle1!$D$26,Tabelle1!$F$26)))</f>
        <v>0</v>
      </c>
      <c r="E142">
        <f>IF(A142&gt;=Tabelle1!$D$21,0,IF($A142&gt;=(Tabelle1!$D$21-Tabelle1!$F$21),Tabelle1!$E$27*(Tabelle1!$D$21-$A142)+Tabelle1!$D$27,IF($A142&lt;Tabelle1!$F$21,Tabelle1!$E$27*$A142+Tabelle1!$D$27,Tabelle1!$F$27)))</f>
        <v>0</v>
      </c>
      <c r="F142">
        <f>IF(A142&gt;=Tabelle1!$D$21,0,IF($A142&gt;=(Tabelle1!$D$21-Tabelle1!$F$21),Tabelle1!$E$28*(Tabelle1!$D$21-$A142)+Tabelle1!$D$28,IF($A142&lt;Tabelle1!$F$21,Tabelle1!$E$28*$A142+Tabelle1!$D$28,Tabelle1!$F$28)))</f>
        <v>0</v>
      </c>
      <c r="G142">
        <f>IF(A142&gt;=Tabelle1!$D$21,0,IF($A142&gt;=(Tabelle1!$D$21-Tabelle1!$F$21),Tabelle1!$E$29*(Tabelle1!$D$21-$A142)+Tabelle1!$D$29,IF($A142&lt;Tabelle1!$F$21,Tabelle1!$E$29*$A142+Tabelle1!$D$29,Tabelle1!$F$29)))</f>
        <v>0</v>
      </c>
    </row>
    <row r="143" spans="1:7" x14ac:dyDescent="0.25">
      <c r="A143">
        <v>14</v>
      </c>
      <c r="B143">
        <f>IF(A143&gt;=Tabelle1!$D$21,0,IF($A143&gt;=(Tabelle1!$D$21-Tabelle1!$F$21),Tabelle1!$E$24*(Tabelle1!$D$21-$A143)+Tabelle1!$D$24,IF($A143&lt;Tabelle1!$F$21,Tabelle1!$E$24*$A143+Tabelle1!$D$24,Tabelle1!$F$24)))</f>
        <v>0</v>
      </c>
      <c r="C143">
        <f>IF(A143&gt;=Tabelle1!$D$21,0,IF($A143&gt;=(Tabelle1!$D$21-Tabelle1!$F$21),Tabelle1!$E$25*(Tabelle1!$D$21-$A143)+Tabelle1!$D$25,IF($A143&lt;Tabelle1!$F$21,Tabelle1!$E$25*$A143+Tabelle1!$D$25,Tabelle1!$F$25)))</f>
        <v>0</v>
      </c>
      <c r="D143">
        <f>IF(A143&gt;=Tabelle1!$D$21,0,IF($A143&gt;=(Tabelle1!$D$21-Tabelle1!$F$21),Tabelle1!$E$26*(Tabelle1!$D$21-$A143)+Tabelle1!$D$26,IF($A143&lt;Tabelle1!$F$21,Tabelle1!$E$26*$A143+Tabelle1!$D$26,Tabelle1!$F$26)))</f>
        <v>0</v>
      </c>
      <c r="E143">
        <f>IF(A143&gt;=Tabelle1!$D$21,0,IF($A143&gt;=(Tabelle1!$D$21-Tabelle1!$F$21),Tabelle1!$E$27*(Tabelle1!$D$21-$A143)+Tabelle1!$D$27,IF($A143&lt;Tabelle1!$F$21,Tabelle1!$E$27*$A143+Tabelle1!$D$27,Tabelle1!$F$27)))</f>
        <v>0</v>
      </c>
      <c r="F143">
        <f>IF(A143&gt;=Tabelle1!$D$21,0,IF($A143&gt;=(Tabelle1!$D$21-Tabelle1!$F$21),Tabelle1!$E$28*(Tabelle1!$D$21-$A143)+Tabelle1!$D$28,IF($A143&lt;Tabelle1!$F$21,Tabelle1!$E$28*$A143+Tabelle1!$D$28,Tabelle1!$F$28)))</f>
        <v>0</v>
      </c>
      <c r="G143">
        <f>IF(A143&gt;=Tabelle1!$D$21,0,IF($A143&gt;=(Tabelle1!$D$21-Tabelle1!$F$21),Tabelle1!$E$29*(Tabelle1!$D$21-$A143)+Tabelle1!$D$29,IF($A143&lt;Tabelle1!$F$21,Tabelle1!$E$29*$A143+Tabelle1!$D$29,Tabelle1!$F$29)))</f>
        <v>0</v>
      </c>
    </row>
    <row r="144" spans="1:7" x14ac:dyDescent="0.25">
      <c r="A144">
        <v>14.1</v>
      </c>
      <c r="B144">
        <f>IF(A144&gt;=Tabelle1!$D$21,0,IF($A144&gt;=(Tabelle1!$D$21-Tabelle1!$F$21),Tabelle1!$E$24*(Tabelle1!$D$21-$A144)+Tabelle1!$D$24,IF($A144&lt;Tabelle1!$F$21,Tabelle1!$E$24*$A144+Tabelle1!$D$24,Tabelle1!$F$24)))</f>
        <v>0</v>
      </c>
      <c r="C144">
        <f>IF(A144&gt;=Tabelle1!$D$21,0,IF($A144&gt;=(Tabelle1!$D$21-Tabelle1!$F$21),Tabelle1!$E$25*(Tabelle1!$D$21-$A144)+Tabelle1!$D$25,IF($A144&lt;Tabelle1!$F$21,Tabelle1!$E$25*$A144+Tabelle1!$D$25,Tabelle1!$F$25)))</f>
        <v>0</v>
      </c>
      <c r="D144">
        <f>IF(A144&gt;=Tabelle1!$D$21,0,IF($A144&gt;=(Tabelle1!$D$21-Tabelle1!$F$21),Tabelle1!$E$26*(Tabelle1!$D$21-$A144)+Tabelle1!$D$26,IF($A144&lt;Tabelle1!$F$21,Tabelle1!$E$26*$A144+Tabelle1!$D$26,Tabelle1!$F$26)))</f>
        <v>0</v>
      </c>
      <c r="E144">
        <f>IF(A144&gt;=Tabelle1!$D$21,0,IF($A144&gt;=(Tabelle1!$D$21-Tabelle1!$F$21),Tabelle1!$E$27*(Tabelle1!$D$21-$A144)+Tabelle1!$D$27,IF($A144&lt;Tabelle1!$F$21,Tabelle1!$E$27*$A144+Tabelle1!$D$27,Tabelle1!$F$27)))</f>
        <v>0</v>
      </c>
      <c r="F144">
        <f>IF(A144&gt;=Tabelle1!$D$21,0,IF($A144&gt;=(Tabelle1!$D$21-Tabelle1!$F$21),Tabelle1!$E$28*(Tabelle1!$D$21-$A144)+Tabelle1!$D$28,IF($A144&lt;Tabelle1!$F$21,Tabelle1!$E$28*$A144+Tabelle1!$D$28,Tabelle1!$F$28)))</f>
        <v>0</v>
      </c>
      <c r="G144">
        <f>IF(A144&gt;=Tabelle1!$D$21,0,IF($A144&gt;=(Tabelle1!$D$21-Tabelle1!$F$21),Tabelle1!$E$29*(Tabelle1!$D$21-$A144)+Tabelle1!$D$29,IF($A144&lt;Tabelle1!$F$21,Tabelle1!$E$29*$A144+Tabelle1!$D$29,Tabelle1!$F$29)))</f>
        <v>0</v>
      </c>
    </row>
    <row r="145" spans="1:7" x14ac:dyDescent="0.25">
      <c r="A145">
        <v>14.2</v>
      </c>
      <c r="B145">
        <f>IF(A145&gt;=Tabelle1!$D$21,0,IF($A145&gt;=(Tabelle1!$D$21-Tabelle1!$F$21),Tabelle1!$E$24*(Tabelle1!$D$21-$A145)+Tabelle1!$D$24,IF($A145&lt;Tabelle1!$F$21,Tabelle1!$E$24*$A145+Tabelle1!$D$24,Tabelle1!$F$24)))</f>
        <v>0</v>
      </c>
      <c r="C145">
        <f>IF(A145&gt;=Tabelle1!$D$21,0,IF($A145&gt;=(Tabelle1!$D$21-Tabelle1!$F$21),Tabelle1!$E$25*(Tabelle1!$D$21-$A145)+Tabelle1!$D$25,IF($A145&lt;Tabelle1!$F$21,Tabelle1!$E$25*$A145+Tabelle1!$D$25,Tabelle1!$F$25)))</f>
        <v>0</v>
      </c>
      <c r="D145">
        <f>IF(A145&gt;=Tabelle1!$D$21,0,IF($A145&gt;=(Tabelle1!$D$21-Tabelle1!$F$21),Tabelle1!$E$26*(Tabelle1!$D$21-$A145)+Tabelle1!$D$26,IF($A145&lt;Tabelle1!$F$21,Tabelle1!$E$26*$A145+Tabelle1!$D$26,Tabelle1!$F$26)))</f>
        <v>0</v>
      </c>
      <c r="E145">
        <f>IF(A145&gt;=Tabelle1!$D$21,0,IF($A145&gt;=(Tabelle1!$D$21-Tabelle1!$F$21),Tabelle1!$E$27*(Tabelle1!$D$21-$A145)+Tabelle1!$D$27,IF($A145&lt;Tabelle1!$F$21,Tabelle1!$E$27*$A145+Tabelle1!$D$27,Tabelle1!$F$27)))</f>
        <v>0</v>
      </c>
      <c r="F145">
        <f>IF(A145&gt;=Tabelle1!$D$21,0,IF($A145&gt;=(Tabelle1!$D$21-Tabelle1!$F$21),Tabelle1!$E$28*(Tabelle1!$D$21-$A145)+Tabelle1!$D$28,IF($A145&lt;Tabelle1!$F$21,Tabelle1!$E$28*$A145+Tabelle1!$D$28,Tabelle1!$F$28)))</f>
        <v>0</v>
      </c>
      <c r="G145">
        <f>IF(A145&gt;=Tabelle1!$D$21,0,IF($A145&gt;=(Tabelle1!$D$21-Tabelle1!$F$21),Tabelle1!$E$29*(Tabelle1!$D$21-$A145)+Tabelle1!$D$29,IF($A145&lt;Tabelle1!$F$21,Tabelle1!$E$29*$A145+Tabelle1!$D$29,Tabelle1!$F$29)))</f>
        <v>0</v>
      </c>
    </row>
    <row r="146" spans="1:7" x14ac:dyDescent="0.25">
      <c r="A146">
        <v>14.3</v>
      </c>
      <c r="B146">
        <f>IF(A146&gt;=Tabelle1!$D$21,0,IF($A146&gt;=(Tabelle1!$D$21-Tabelle1!$F$21),Tabelle1!$E$24*(Tabelle1!$D$21-$A146)+Tabelle1!$D$24,IF($A146&lt;Tabelle1!$F$21,Tabelle1!$E$24*$A146+Tabelle1!$D$24,Tabelle1!$F$24)))</f>
        <v>0</v>
      </c>
      <c r="C146">
        <f>IF(A146&gt;=Tabelle1!$D$21,0,IF($A146&gt;=(Tabelle1!$D$21-Tabelle1!$F$21),Tabelle1!$E$25*(Tabelle1!$D$21-$A146)+Tabelle1!$D$25,IF($A146&lt;Tabelle1!$F$21,Tabelle1!$E$25*$A146+Tabelle1!$D$25,Tabelle1!$F$25)))</f>
        <v>0</v>
      </c>
      <c r="D146">
        <f>IF(A146&gt;=Tabelle1!$D$21,0,IF($A146&gt;=(Tabelle1!$D$21-Tabelle1!$F$21),Tabelle1!$E$26*(Tabelle1!$D$21-$A146)+Tabelle1!$D$26,IF($A146&lt;Tabelle1!$F$21,Tabelle1!$E$26*$A146+Tabelle1!$D$26,Tabelle1!$F$26)))</f>
        <v>0</v>
      </c>
      <c r="E146">
        <f>IF(A146&gt;=Tabelle1!$D$21,0,IF($A146&gt;=(Tabelle1!$D$21-Tabelle1!$F$21),Tabelle1!$E$27*(Tabelle1!$D$21-$A146)+Tabelle1!$D$27,IF($A146&lt;Tabelle1!$F$21,Tabelle1!$E$27*$A146+Tabelle1!$D$27,Tabelle1!$F$27)))</f>
        <v>0</v>
      </c>
      <c r="F146">
        <f>IF(A146&gt;=Tabelle1!$D$21,0,IF($A146&gt;=(Tabelle1!$D$21-Tabelle1!$F$21),Tabelle1!$E$28*(Tabelle1!$D$21-$A146)+Tabelle1!$D$28,IF($A146&lt;Tabelle1!$F$21,Tabelle1!$E$28*$A146+Tabelle1!$D$28,Tabelle1!$F$28)))</f>
        <v>0</v>
      </c>
      <c r="G146">
        <f>IF(A146&gt;=Tabelle1!$D$21,0,IF($A146&gt;=(Tabelle1!$D$21-Tabelle1!$F$21),Tabelle1!$E$29*(Tabelle1!$D$21-$A146)+Tabelle1!$D$29,IF($A146&lt;Tabelle1!$F$21,Tabelle1!$E$29*$A146+Tabelle1!$D$29,Tabelle1!$F$29)))</f>
        <v>0</v>
      </c>
    </row>
    <row r="147" spans="1:7" x14ac:dyDescent="0.25">
      <c r="A147">
        <v>14.4</v>
      </c>
      <c r="B147">
        <f>IF(A147&gt;=Tabelle1!$D$21,0,IF($A147&gt;=(Tabelle1!$D$21-Tabelle1!$F$21),Tabelle1!$E$24*(Tabelle1!$D$21-$A147)+Tabelle1!$D$24,IF($A147&lt;Tabelle1!$F$21,Tabelle1!$E$24*$A147+Tabelle1!$D$24,Tabelle1!$F$24)))</f>
        <v>0</v>
      </c>
      <c r="C147">
        <f>IF(A147&gt;=Tabelle1!$D$21,0,IF($A147&gt;=(Tabelle1!$D$21-Tabelle1!$F$21),Tabelle1!$E$25*(Tabelle1!$D$21-$A147)+Tabelle1!$D$25,IF($A147&lt;Tabelle1!$F$21,Tabelle1!$E$25*$A147+Tabelle1!$D$25,Tabelle1!$F$25)))</f>
        <v>0</v>
      </c>
      <c r="D147">
        <f>IF(A147&gt;=Tabelle1!$D$21,0,IF($A147&gt;=(Tabelle1!$D$21-Tabelle1!$F$21),Tabelle1!$E$26*(Tabelle1!$D$21-$A147)+Tabelle1!$D$26,IF($A147&lt;Tabelle1!$F$21,Tabelle1!$E$26*$A147+Tabelle1!$D$26,Tabelle1!$F$26)))</f>
        <v>0</v>
      </c>
      <c r="E147">
        <f>IF(A147&gt;=Tabelle1!$D$21,0,IF($A147&gt;=(Tabelle1!$D$21-Tabelle1!$F$21),Tabelle1!$E$27*(Tabelle1!$D$21-$A147)+Tabelle1!$D$27,IF($A147&lt;Tabelle1!$F$21,Tabelle1!$E$27*$A147+Tabelle1!$D$27,Tabelle1!$F$27)))</f>
        <v>0</v>
      </c>
      <c r="F147">
        <f>IF(A147&gt;=Tabelle1!$D$21,0,IF($A147&gt;=(Tabelle1!$D$21-Tabelle1!$F$21),Tabelle1!$E$28*(Tabelle1!$D$21-$A147)+Tabelle1!$D$28,IF($A147&lt;Tabelle1!$F$21,Tabelle1!$E$28*$A147+Tabelle1!$D$28,Tabelle1!$F$28)))</f>
        <v>0</v>
      </c>
      <c r="G147">
        <f>IF(A147&gt;=Tabelle1!$D$21,0,IF($A147&gt;=(Tabelle1!$D$21-Tabelle1!$F$21),Tabelle1!$E$29*(Tabelle1!$D$21-$A147)+Tabelle1!$D$29,IF($A147&lt;Tabelle1!$F$21,Tabelle1!$E$29*$A147+Tabelle1!$D$29,Tabelle1!$F$29)))</f>
        <v>0</v>
      </c>
    </row>
    <row r="148" spans="1:7" x14ac:dyDescent="0.25">
      <c r="A148">
        <v>14.5</v>
      </c>
      <c r="B148">
        <f>IF(A148&gt;=Tabelle1!$D$21,0,IF($A148&gt;=(Tabelle1!$D$21-Tabelle1!$F$21),Tabelle1!$E$24*(Tabelle1!$D$21-$A148)+Tabelle1!$D$24,IF($A148&lt;Tabelle1!$F$21,Tabelle1!$E$24*$A148+Tabelle1!$D$24,Tabelle1!$F$24)))</f>
        <v>0</v>
      </c>
      <c r="C148">
        <f>IF(A148&gt;=Tabelle1!$D$21,0,IF($A148&gt;=(Tabelle1!$D$21-Tabelle1!$F$21),Tabelle1!$E$25*(Tabelle1!$D$21-$A148)+Tabelle1!$D$25,IF($A148&lt;Tabelle1!$F$21,Tabelle1!$E$25*$A148+Tabelle1!$D$25,Tabelle1!$F$25)))</f>
        <v>0</v>
      </c>
      <c r="D148">
        <f>IF(A148&gt;=Tabelle1!$D$21,0,IF($A148&gt;=(Tabelle1!$D$21-Tabelle1!$F$21),Tabelle1!$E$26*(Tabelle1!$D$21-$A148)+Tabelle1!$D$26,IF($A148&lt;Tabelle1!$F$21,Tabelle1!$E$26*$A148+Tabelle1!$D$26,Tabelle1!$F$26)))</f>
        <v>0</v>
      </c>
      <c r="E148">
        <f>IF(A148&gt;=Tabelle1!$D$21,0,IF($A148&gt;=(Tabelle1!$D$21-Tabelle1!$F$21),Tabelle1!$E$27*(Tabelle1!$D$21-$A148)+Tabelle1!$D$27,IF($A148&lt;Tabelle1!$F$21,Tabelle1!$E$27*$A148+Tabelle1!$D$27,Tabelle1!$F$27)))</f>
        <v>0</v>
      </c>
      <c r="F148">
        <f>IF(A148&gt;=Tabelle1!$D$21,0,IF($A148&gt;=(Tabelle1!$D$21-Tabelle1!$F$21),Tabelle1!$E$28*(Tabelle1!$D$21-$A148)+Tabelle1!$D$28,IF($A148&lt;Tabelle1!$F$21,Tabelle1!$E$28*$A148+Tabelle1!$D$28,Tabelle1!$F$28)))</f>
        <v>0</v>
      </c>
      <c r="G148">
        <f>IF(A148&gt;=Tabelle1!$D$21,0,IF($A148&gt;=(Tabelle1!$D$21-Tabelle1!$F$21),Tabelle1!$E$29*(Tabelle1!$D$21-$A148)+Tabelle1!$D$29,IF($A148&lt;Tabelle1!$F$21,Tabelle1!$E$29*$A148+Tabelle1!$D$29,Tabelle1!$F$29)))</f>
        <v>0</v>
      </c>
    </row>
    <row r="149" spans="1:7" x14ac:dyDescent="0.25">
      <c r="A149">
        <v>14.6</v>
      </c>
      <c r="B149">
        <f>IF(A149&gt;=Tabelle1!$D$21,0,IF($A149&gt;=(Tabelle1!$D$21-Tabelle1!$F$21),Tabelle1!$E$24*(Tabelle1!$D$21-$A149)+Tabelle1!$D$24,IF($A149&lt;Tabelle1!$F$21,Tabelle1!$E$24*$A149+Tabelle1!$D$24,Tabelle1!$F$24)))</f>
        <v>0</v>
      </c>
      <c r="C149">
        <f>IF(A149&gt;=Tabelle1!$D$21,0,IF($A149&gt;=(Tabelle1!$D$21-Tabelle1!$F$21),Tabelle1!$E$25*(Tabelle1!$D$21-$A149)+Tabelle1!$D$25,IF($A149&lt;Tabelle1!$F$21,Tabelle1!$E$25*$A149+Tabelle1!$D$25,Tabelle1!$F$25)))</f>
        <v>0</v>
      </c>
      <c r="D149">
        <f>IF(A149&gt;=Tabelle1!$D$21,0,IF($A149&gt;=(Tabelle1!$D$21-Tabelle1!$F$21),Tabelle1!$E$26*(Tabelle1!$D$21-$A149)+Tabelle1!$D$26,IF($A149&lt;Tabelle1!$F$21,Tabelle1!$E$26*$A149+Tabelle1!$D$26,Tabelle1!$F$26)))</f>
        <v>0</v>
      </c>
      <c r="E149">
        <f>IF(A149&gt;=Tabelle1!$D$21,0,IF($A149&gt;=(Tabelle1!$D$21-Tabelle1!$F$21),Tabelle1!$E$27*(Tabelle1!$D$21-$A149)+Tabelle1!$D$27,IF($A149&lt;Tabelle1!$F$21,Tabelle1!$E$27*$A149+Tabelle1!$D$27,Tabelle1!$F$27)))</f>
        <v>0</v>
      </c>
      <c r="F149">
        <f>IF(A149&gt;=Tabelle1!$D$21,0,IF($A149&gt;=(Tabelle1!$D$21-Tabelle1!$F$21),Tabelle1!$E$28*(Tabelle1!$D$21-$A149)+Tabelle1!$D$28,IF($A149&lt;Tabelle1!$F$21,Tabelle1!$E$28*$A149+Tabelle1!$D$28,Tabelle1!$F$28)))</f>
        <v>0</v>
      </c>
      <c r="G149">
        <f>IF(A149&gt;=Tabelle1!$D$21,0,IF($A149&gt;=(Tabelle1!$D$21-Tabelle1!$F$21),Tabelle1!$E$29*(Tabelle1!$D$21-$A149)+Tabelle1!$D$29,IF($A149&lt;Tabelle1!$F$21,Tabelle1!$E$29*$A149+Tabelle1!$D$29,Tabelle1!$F$29)))</f>
        <v>0</v>
      </c>
    </row>
    <row r="150" spans="1:7" x14ac:dyDescent="0.25">
      <c r="A150">
        <v>14.7</v>
      </c>
      <c r="B150">
        <f>IF(A150&gt;=Tabelle1!$D$21,0,IF($A150&gt;=(Tabelle1!$D$21-Tabelle1!$F$21),Tabelle1!$E$24*(Tabelle1!$D$21-$A150)+Tabelle1!$D$24,IF($A150&lt;Tabelle1!$F$21,Tabelle1!$E$24*$A150+Tabelle1!$D$24,Tabelle1!$F$24)))</f>
        <v>0</v>
      </c>
      <c r="C150">
        <f>IF(A150&gt;=Tabelle1!$D$21,0,IF($A150&gt;=(Tabelle1!$D$21-Tabelle1!$F$21),Tabelle1!$E$25*(Tabelle1!$D$21-$A150)+Tabelle1!$D$25,IF($A150&lt;Tabelle1!$F$21,Tabelle1!$E$25*$A150+Tabelle1!$D$25,Tabelle1!$F$25)))</f>
        <v>0</v>
      </c>
      <c r="D150">
        <f>IF(A150&gt;=Tabelle1!$D$21,0,IF($A150&gt;=(Tabelle1!$D$21-Tabelle1!$F$21),Tabelle1!$E$26*(Tabelle1!$D$21-$A150)+Tabelle1!$D$26,IF($A150&lt;Tabelle1!$F$21,Tabelle1!$E$26*$A150+Tabelle1!$D$26,Tabelle1!$F$26)))</f>
        <v>0</v>
      </c>
      <c r="E150">
        <f>IF(A150&gt;=Tabelle1!$D$21,0,IF($A150&gt;=(Tabelle1!$D$21-Tabelle1!$F$21),Tabelle1!$E$27*(Tabelle1!$D$21-$A150)+Tabelle1!$D$27,IF($A150&lt;Tabelle1!$F$21,Tabelle1!$E$27*$A150+Tabelle1!$D$27,Tabelle1!$F$27)))</f>
        <v>0</v>
      </c>
      <c r="F150">
        <f>IF(A150&gt;=Tabelle1!$D$21,0,IF($A150&gt;=(Tabelle1!$D$21-Tabelle1!$F$21),Tabelle1!$E$28*(Tabelle1!$D$21-$A150)+Tabelle1!$D$28,IF($A150&lt;Tabelle1!$F$21,Tabelle1!$E$28*$A150+Tabelle1!$D$28,Tabelle1!$F$28)))</f>
        <v>0</v>
      </c>
      <c r="G150">
        <f>IF(A150&gt;=Tabelle1!$D$21,0,IF($A150&gt;=(Tabelle1!$D$21-Tabelle1!$F$21),Tabelle1!$E$29*(Tabelle1!$D$21-$A150)+Tabelle1!$D$29,IF($A150&lt;Tabelle1!$F$21,Tabelle1!$E$29*$A150+Tabelle1!$D$29,Tabelle1!$F$29)))</f>
        <v>0</v>
      </c>
    </row>
    <row r="151" spans="1:7" x14ac:dyDescent="0.25">
      <c r="A151">
        <v>14.8</v>
      </c>
      <c r="B151">
        <f>IF(A151&gt;=Tabelle1!$D$21,0,IF($A151&gt;=(Tabelle1!$D$21-Tabelle1!$F$21),Tabelle1!$E$24*(Tabelle1!$D$21-$A151)+Tabelle1!$D$24,IF($A151&lt;Tabelle1!$F$21,Tabelle1!$E$24*$A151+Tabelle1!$D$24,Tabelle1!$F$24)))</f>
        <v>0</v>
      </c>
      <c r="C151">
        <f>IF(A151&gt;=Tabelle1!$D$21,0,IF($A151&gt;=(Tabelle1!$D$21-Tabelle1!$F$21),Tabelle1!$E$25*(Tabelle1!$D$21-$A151)+Tabelle1!$D$25,IF($A151&lt;Tabelle1!$F$21,Tabelle1!$E$25*$A151+Tabelle1!$D$25,Tabelle1!$F$25)))</f>
        <v>0</v>
      </c>
      <c r="D151">
        <f>IF(A151&gt;=Tabelle1!$D$21,0,IF($A151&gt;=(Tabelle1!$D$21-Tabelle1!$F$21),Tabelle1!$E$26*(Tabelle1!$D$21-$A151)+Tabelle1!$D$26,IF($A151&lt;Tabelle1!$F$21,Tabelle1!$E$26*$A151+Tabelle1!$D$26,Tabelle1!$F$26)))</f>
        <v>0</v>
      </c>
      <c r="E151">
        <f>IF(A151&gt;=Tabelle1!$D$21,0,IF($A151&gt;=(Tabelle1!$D$21-Tabelle1!$F$21),Tabelle1!$E$27*(Tabelle1!$D$21-$A151)+Tabelle1!$D$27,IF($A151&lt;Tabelle1!$F$21,Tabelle1!$E$27*$A151+Tabelle1!$D$27,Tabelle1!$F$27)))</f>
        <v>0</v>
      </c>
      <c r="F151">
        <f>IF(A151&gt;=Tabelle1!$D$21,0,IF($A151&gt;=(Tabelle1!$D$21-Tabelle1!$F$21),Tabelle1!$E$28*(Tabelle1!$D$21-$A151)+Tabelle1!$D$28,IF($A151&lt;Tabelle1!$F$21,Tabelle1!$E$28*$A151+Tabelle1!$D$28,Tabelle1!$F$28)))</f>
        <v>0</v>
      </c>
      <c r="G151">
        <f>IF(A151&gt;=Tabelle1!$D$21,0,IF($A151&gt;=(Tabelle1!$D$21-Tabelle1!$F$21),Tabelle1!$E$29*(Tabelle1!$D$21-$A151)+Tabelle1!$D$29,IF($A151&lt;Tabelle1!$F$21,Tabelle1!$E$29*$A151+Tabelle1!$D$29,Tabelle1!$F$29)))</f>
        <v>0</v>
      </c>
    </row>
    <row r="152" spans="1:7" x14ac:dyDescent="0.25">
      <c r="A152">
        <v>14.9</v>
      </c>
      <c r="B152">
        <f>IF(A152&gt;=Tabelle1!$D$21,0,IF($A152&gt;=(Tabelle1!$D$21-Tabelle1!$F$21),Tabelle1!$E$24*(Tabelle1!$D$21-$A152)+Tabelle1!$D$24,IF($A152&lt;Tabelle1!$F$21,Tabelle1!$E$24*$A152+Tabelle1!$D$24,Tabelle1!$F$24)))</f>
        <v>0</v>
      </c>
      <c r="C152">
        <f>IF(A152&gt;=Tabelle1!$D$21,0,IF($A152&gt;=(Tabelle1!$D$21-Tabelle1!$F$21),Tabelle1!$E$25*(Tabelle1!$D$21-$A152)+Tabelle1!$D$25,IF($A152&lt;Tabelle1!$F$21,Tabelle1!$E$25*$A152+Tabelle1!$D$25,Tabelle1!$F$25)))</f>
        <v>0</v>
      </c>
      <c r="D152">
        <f>IF(A152&gt;=Tabelle1!$D$21,0,IF($A152&gt;=(Tabelle1!$D$21-Tabelle1!$F$21),Tabelle1!$E$26*(Tabelle1!$D$21-$A152)+Tabelle1!$D$26,IF($A152&lt;Tabelle1!$F$21,Tabelle1!$E$26*$A152+Tabelle1!$D$26,Tabelle1!$F$26)))</f>
        <v>0</v>
      </c>
      <c r="E152">
        <f>IF(A152&gt;=Tabelle1!$D$21,0,IF($A152&gt;=(Tabelle1!$D$21-Tabelle1!$F$21),Tabelle1!$E$27*(Tabelle1!$D$21-$A152)+Tabelle1!$D$27,IF($A152&lt;Tabelle1!$F$21,Tabelle1!$E$27*$A152+Tabelle1!$D$27,Tabelle1!$F$27)))</f>
        <v>0</v>
      </c>
      <c r="F152">
        <f>IF(A152&gt;=Tabelle1!$D$21,0,IF($A152&gt;=(Tabelle1!$D$21-Tabelle1!$F$21),Tabelle1!$E$28*(Tabelle1!$D$21-$A152)+Tabelle1!$D$28,IF($A152&lt;Tabelle1!$F$21,Tabelle1!$E$28*$A152+Tabelle1!$D$28,Tabelle1!$F$28)))</f>
        <v>0</v>
      </c>
      <c r="G152">
        <f>IF(A152&gt;=Tabelle1!$D$21,0,IF($A152&gt;=(Tabelle1!$D$21-Tabelle1!$F$21),Tabelle1!$E$29*(Tabelle1!$D$21-$A152)+Tabelle1!$D$29,IF($A152&lt;Tabelle1!$F$21,Tabelle1!$E$29*$A152+Tabelle1!$D$29,Tabelle1!$F$29)))</f>
        <v>0</v>
      </c>
    </row>
    <row r="153" spans="1:7" x14ac:dyDescent="0.25">
      <c r="A153">
        <v>15</v>
      </c>
      <c r="B153">
        <f>IF(A153&gt;=Tabelle1!$D$21,0,IF($A153&gt;=(Tabelle1!$D$21-Tabelle1!$F$21),Tabelle1!$E$24*(Tabelle1!$D$21-$A153)+Tabelle1!$D$24,IF($A153&lt;Tabelle1!$F$21,Tabelle1!$E$24*$A153+Tabelle1!$D$24,Tabelle1!$F$24)))</f>
        <v>0</v>
      </c>
      <c r="C153">
        <f>IF(A153&gt;=Tabelle1!$D$21,0,IF($A153&gt;=(Tabelle1!$D$21-Tabelle1!$F$21),Tabelle1!$E$25*(Tabelle1!$D$21-$A153)+Tabelle1!$D$25,IF($A153&lt;Tabelle1!$F$21,Tabelle1!$E$25*$A153+Tabelle1!$D$25,Tabelle1!$F$25)))</f>
        <v>0</v>
      </c>
      <c r="D153">
        <f>IF(A153&gt;=Tabelle1!$D$21,0,IF($A153&gt;=(Tabelle1!$D$21-Tabelle1!$F$21),Tabelle1!$E$26*(Tabelle1!$D$21-$A153)+Tabelle1!$D$26,IF($A153&lt;Tabelle1!$F$21,Tabelle1!$E$26*$A153+Tabelle1!$D$26,Tabelle1!$F$26)))</f>
        <v>0</v>
      </c>
      <c r="E153">
        <f>IF(A153&gt;=Tabelle1!$D$21,0,IF($A153&gt;=(Tabelle1!$D$21-Tabelle1!$F$21),Tabelle1!$E$27*(Tabelle1!$D$21-$A153)+Tabelle1!$D$27,IF($A153&lt;Tabelle1!$F$21,Tabelle1!$E$27*$A153+Tabelle1!$D$27,Tabelle1!$F$27)))</f>
        <v>0</v>
      </c>
      <c r="F153">
        <f>IF(A153&gt;=Tabelle1!$D$21,0,IF($A153&gt;=(Tabelle1!$D$21-Tabelle1!$F$21),Tabelle1!$E$28*(Tabelle1!$D$21-$A153)+Tabelle1!$D$28,IF($A153&lt;Tabelle1!$F$21,Tabelle1!$E$28*$A153+Tabelle1!$D$28,Tabelle1!$F$28)))</f>
        <v>0</v>
      </c>
      <c r="G153">
        <f>IF(A153&gt;=Tabelle1!$D$21,0,IF($A153&gt;=(Tabelle1!$D$21-Tabelle1!$F$21),Tabelle1!$E$29*(Tabelle1!$D$21-$A153)+Tabelle1!$D$29,IF($A153&lt;Tabelle1!$F$21,Tabelle1!$E$29*$A153+Tabelle1!$D$29,Tabelle1!$F$29)))</f>
        <v>0</v>
      </c>
    </row>
  </sheetData>
  <mergeCells count="1">
    <mergeCell ref="A1:B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2018-05-15T06:11:48Z</dcterms:created>
  <dcterms:modified xsi:type="dcterms:W3CDTF">2019-04-24T21:36:43Z</dcterms:modified>
</cp:coreProperties>
</file>