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.sharepoint.com/sites/inFusion/Shared Documents/Grunddatenerhebung/"/>
    </mc:Choice>
  </mc:AlternateContent>
  <xr:revisionPtr revIDLastSave="651" documentId="8_{4C0807FF-BE6F-45AC-BDCD-58F9BA49FBF7}" xr6:coauthVersionLast="47" xr6:coauthVersionMax="47" xr10:uidLastSave="{C84E0822-8EC3-45A4-B548-7A64E0F750E0}"/>
  <bookViews>
    <workbookView xWindow="-120" yWindow="-120" windowWidth="20730" windowHeight="11160" firstSheet="4" activeTab="4" xr2:uid="{68F4581E-024B-42D5-8B1D-74320D30BD87}"/>
  </bookViews>
  <sheets>
    <sheet name="Messplan" sheetId="1" r:id="rId1"/>
    <sheet name="Messplan Nov" sheetId="7" r:id="rId2"/>
    <sheet name="Ausstehende Messungen" sheetId="5" r:id="rId3"/>
    <sheet name="Tabelle1" sheetId="8" r:id="rId4"/>
    <sheet name="Durchgeführte Messungen" sheetId="4" r:id="rId5"/>
    <sheet name="Datensortierung" sheetId="6" r:id="rId6"/>
    <sheet name="Fahrzeug,Reifen,Reifendruck" sheetId="3" r:id="rId7"/>
    <sheet name="Drehzahlen,Gänge" sheetId="2" r:id="rId8"/>
  </sheets>
  <definedNames>
    <definedName name="_xlnm._FilterDatabase" localSheetId="4" hidden="1">'Durchgeführte Messungen'!$A$1:$X$696</definedName>
    <definedName name="_xlnm._FilterDatabase" localSheetId="0" hidden="1">Messplan!$B$1:$Q$762</definedName>
    <definedName name="_xlnm.Print_Area" localSheetId="3">Tabelle1!$A$99:$E$164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6" i="1" l="1"/>
  <c r="K76" i="1"/>
  <c r="C76" i="1" s="1"/>
  <c r="J76" i="1"/>
  <c r="S34" i="1"/>
  <c r="R34" i="1"/>
  <c r="K34" i="1"/>
  <c r="C34" i="1" s="1"/>
  <c r="J34" i="1"/>
  <c r="S33" i="1"/>
  <c r="R33" i="1"/>
  <c r="K33" i="1"/>
  <c r="J33" i="1"/>
  <c r="C33" i="1" l="1"/>
  <c r="E56" i="8"/>
  <c r="C56" i="8" s="1"/>
  <c r="D56" i="8"/>
  <c r="D48" i="8"/>
  <c r="E48" i="8"/>
  <c r="C48" i="8" s="1"/>
  <c r="D49" i="8"/>
  <c r="E49" i="8"/>
  <c r="C49" i="8" s="1"/>
  <c r="D50" i="8"/>
  <c r="E50" i="8"/>
  <c r="C50" i="8" s="1"/>
  <c r="D51" i="8"/>
  <c r="E51" i="8"/>
  <c r="C51" i="8" s="1"/>
  <c r="E94" i="8"/>
  <c r="C94" i="8" s="1"/>
  <c r="D94" i="8"/>
  <c r="E93" i="8"/>
  <c r="C93" i="8" s="1"/>
  <c r="D93" i="8"/>
  <c r="E92" i="8"/>
  <c r="C92" i="8" s="1"/>
  <c r="D92" i="8"/>
  <c r="E91" i="8"/>
  <c r="C91" i="8" s="1"/>
  <c r="D91" i="8"/>
  <c r="E90" i="8"/>
  <c r="C90" i="8" s="1"/>
  <c r="D90" i="8"/>
  <c r="E89" i="8"/>
  <c r="C89" i="8" s="1"/>
  <c r="D89" i="8"/>
  <c r="E88" i="8"/>
  <c r="C88" i="8" s="1"/>
  <c r="D88" i="8"/>
  <c r="E87" i="8"/>
  <c r="C87" i="8" s="1"/>
  <c r="D87" i="8"/>
  <c r="E86" i="8"/>
  <c r="C86" i="8" s="1"/>
  <c r="D86" i="8"/>
  <c r="E85" i="8"/>
  <c r="C85" i="8" s="1"/>
  <c r="D85" i="8"/>
  <c r="E84" i="8"/>
  <c r="C84" i="8" s="1"/>
  <c r="D84" i="8"/>
  <c r="E83" i="8"/>
  <c r="C83" i="8" s="1"/>
  <c r="D83" i="8"/>
  <c r="E82" i="8"/>
  <c r="C82" i="8" s="1"/>
  <c r="D82" i="8"/>
  <c r="E81" i="8"/>
  <c r="C81" i="8" s="1"/>
  <c r="D81" i="8"/>
  <c r="E80" i="8"/>
  <c r="C80" i="8" s="1"/>
  <c r="D80" i="8"/>
  <c r="E79" i="8"/>
  <c r="C79" i="8" s="1"/>
  <c r="D79" i="8"/>
  <c r="E78" i="8"/>
  <c r="C78" i="8" s="1"/>
  <c r="D78" i="8"/>
  <c r="E77" i="8"/>
  <c r="C77" i="8" s="1"/>
  <c r="D77" i="8"/>
  <c r="E76" i="8"/>
  <c r="C76" i="8" s="1"/>
  <c r="D76" i="8"/>
  <c r="E75" i="8"/>
  <c r="C75" i="8" s="1"/>
  <c r="D75" i="8"/>
  <c r="E74" i="8"/>
  <c r="C74" i="8" s="1"/>
  <c r="D74" i="8"/>
  <c r="E73" i="8"/>
  <c r="C73" i="8" s="1"/>
  <c r="D73" i="8"/>
  <c r="E72" i="8"/>
  <c r="C72" i="8" s="1"/>
  <c r="D72" i="8"/>
  <c r="E71" i="8"/>
  <c r="C71" i="8" s="1"/>
  <c r="D71" i="8"/>
  <c r="E70" i="8"/>
  <c r="C70" i="8" s="1"/>
  <c r="D70" i="8"/>
  <c r="E69" i="8"/>
  <c r="C69" i="8" s="1"/>
  <c r="D69" i="8"/>
  <c r="E47" i="8"/>
  <c r="C47" i="8" s="1"/>
  <c r="D47" i="8"/>
  <c r="E46" i="8"/>
  <c r="C46" i="8" s="1"/>
  <c r="D46" i="8"/>
  <c r="E45" i="8"/>
  <c r="C45" i="8" s="1"/>
  <c r="D45" i="8"/>
  <c r="E44" i="8"/>
  <c r="C44" i="8" s="1"/>
  <c r="D44" i="8"/>
  <c r="E43" i="8"/>
  <c r="C43" i="8" s="1"/>
  <c r="D43" i="8"/>
  <c r="E42" i="8"/>
  <c r="C42" i="8" s="1"/>
  <c r="D42" i="8"/>
  <c r="E41" i="8"/>
  <c r="C41" i="8" s="1"/>
  <c r="D41" i="8"/>
  <c r="E40" i="8"/>
  <c r="C40" i="8" s="1"/>
  <c r="D40" i="8"/>
  <c r="E39" i="8"/>
  <c r="C39" i="8" s="1"/>
  <c r="D39" i="8"/>
  <c r="E38" i="8"/>
  <c r="C38" i="8" s="1"/>
  <c r="D38" i="8"/>
  <c r="E37" i="8"/>
  <c r="C37" i="8" s="1"/>
  <c r="D37" i="8"/>
  <c r="E36" i="8"/>
  <c r="C36" i="8" s="1"/>
  <c r="D36" i="8"/>
  <c r="E35" i="8"/>
  <c r="C35" i="8" s="1"/>
  <c r="D35" i="8"/>
  <c r="E34" i="8"/>
  <c r="C34" i="8" s="1"/>
  <c r="D34" i="8"/>
  <c r="E33" i="8"/>
  <c r="C33" i="8" s="1"/>
  <c r="D33" i="8"/>
  <c r="E32" i="8"/>
  <c r="C32" i="8" s="1"/>
  <c r="D32" i="8"/>
  <c r="E31" i="8"/>
  <c r="C31" i="8" s="1"/>
  <c r="D31" i="8"/>
  <c r="E30" i="8"/>
  <c r="C30" i="8" s="1"/>
  <c r="D30" i="8"/>
  <c r="E29" i="8"/>
  <c r="C29" i="8" s="1"/>
  <c r="D29" i="8"/>
  <c r="E28" i="8"/>
  <c r="C28" i="8" s="1"/>
  <c r="D28" i="8"/>
  <c r="E27" i="8"/>
  <c r="C27" i="8" s="1"/>
  <c r="D27" i="8"/>
  <c r="E26" i="8"/>
  <c r="C26" i="8" s="1"/>
  <c r="D26" i="8"/>
  <c r="E25" i="8"/>
  <c r="C25" i="8" s="1"/>
  <c r="D25" i="8"/>
  <c r="E24" i="8"/>
  <c r="C24" i="8" s="1"/>
  <c r="D24" i="8"/>
  <c r="E23" i="8"/>
  <c r="C23" i="8" s="1"/>
  <c r="D23" i="8"/>
  <c r="E22" i="8"/>
  <c r="C22" i="8" s="1"/>
  <c r="D22" i="8"/>
  <c r="E68" i="8"/>
  <c r="C68" i="8" s="1"/>
  <c r="D68" i="8"/>
  <c r="E67" i="8"/>
  <c r="C67" i="8" s="1"/>
  <c r="D67" i="8"/>
  <c r="E66" i="8"/>
  <c r="C66" i="8" s="1"/>
  <c r="D66" i="8"/>
  <c r="E65" i="8"/>
  <c r="C65" i="8" s="1"/>
  <c r="D65" i="8"/>
  <c r="E64" i="8"/>
  <c r="C64" i="8" s="1"/>
  <c r="D64" i="8"/>
  <c r="E63" i="8"/>
  <c r="C63" i="8" s="1"/>
  <c r="D63" i="8"/>
  <c r="E62" i="8"/>
  <c r="C62" i="8" s="1"/>
  <c r="D62" i="8"/>
  <c r="E61" i="8"/>
  <c r="C61" i="8" s="1"/>
  <c r="D61" i="8"/>
  <c r="E60" i="8"/>
  <c r="C60" i="8" s="1"/>
  <c r="D60" i="8"/>
  <c r="E59" i="8"/>
  <c r="C59" i="8" s="1"/>
  <c r="D59" i="8"/>
  <c r="E58" i="8"/>
  <c r="C58" i="8" s="1"/>
  <c r="D58" i="8"/>
  <c r="E57" i="8"/>
  <c r="C57" i="8" s="1"/>
  <c r="D57" i="8"/>
  <c r="E55" i="8"/>
  <c r="C55" i="8" s="1"/>
  <c r="D55" i="8"/>
  <c r="E54" i="8"/>
  <c r="C54" i="8" s="1"/>
  <c r="D54" i="8"/>
  <c r="E53" i="8"/>
  <c r="C53" i="8" s="1"/>
  <c r="D53" i="8"/>
  <c r="E52" i="8"/>
  <c r="C52" i="8" s="1"/>
  <c r="D52" i="8"/>
  <c r="E21" i="8"/>
  <c r="C21" i="8" s="1"/>
  <c r="D21" i="8"/>
  <c r="E20" i="8"/>
  <c r="C20" i="8" s="1"/>
  <c r="D20" i="8"/>
  <c r="E19" i="8"/>
  <c r="C19" i="8" s="1"/>
  <c r="D19" i="8"/>
  <c r="E18" i="8"/>
  <c r="C18" i="8" s="1"/>
  <c r="D18" i="8"/>
  <c r="E17" i="8"/>
  <c r="C17" i="8" s="1"/>
  <c r="D17" i="8"/>
  <c r="E16" i="8"/>
  <c r="C16" i="8" s="1"/>
  <c r="D16" i="8"/>
  <c r="E15" i="8"/>
  <c r="C15" i="8" s="1"/>
  <c r="D15" i="8"/>
  <c r="E14" i="8"/>
  <c r="C14" i="8" s="1"/>
  <c r="D14" i="8"/>
  <c r="E13" i="8"/>
  <c r="C13" i="8" s="1"/>
  <c r="D13" i="8"/>
  <c r="E12" i="8"/>
  <c r="C12" i="8" s="1"/>
  <c r="D12" i="8"/>
  <c r="E11" i="8"/>
  <c r="C11" i="8" s="1"/>
  <c r="D11" i="8"/>
  <c r="E10" i="8"/>
  <c r="C10" i="8" s="1"/>
  <c r="D10" i="8"/>
  <c r="E9" i="8"/>
  <c r="C9" i="8" s="1"/>
  <c r="D9" i="8"/>
  <c r="E8" i="8"/>
  <c r="C8" i="8" s="1"/>
  <c r="D8" i="8"/>
  <c r="E7" i="8"/>
  <c r="C7" i="8" s="1"/>
  <c r="D7" i="8"/>
  <c r="E6" i="8"/>
  <c r="C6" i="8" s="1"/>
  <c r="D6" i="8"/>
  <c r="E5" i="8"/>
  <c r="C5" i="8" s="1"/>
  <c r="D5" i="8"/>
  <c r="E4" i="8"/>
  <c r="C4" i="8" s="1"/>
  <c r="D4" i="8"/>
  <c r="E3" i="8"/>
  <c r="C3" i="8" s="1"/>
  <c r="D3" i="8"/>
  <c r="E2" i="8"/>
  <c r="C2" i="8" s="1"/>
  <c r="D2" i="8"/>
  <c r="E1" i="8"/>
  <c r="C1" i="8" s="1"/>
  <c r="D1" i="8"/>
  <c r="K734" i="7" l="1"/>
  <c r="C734" i="7" s="1"/>
  <c r="J734" i="7"/>
  <c r="K733" i="7"/>
  <c r="C733" i="7" s="1"/>
  <c r="J733" i="7"/>
  <c r="K732" i="7"/>
  <c r="C732" i="7" s="1"/>
  <c r="J732" i="7"/>
  <c r="K731" i="7"/>
  <c r="C731" i="7" s="1"/>
  <c r="J731" i="7"/>
  <c r="K730" i="7"/>
  <c r="C730" i="7" s="1"/>
  <c r="J730" i="7"/>
  <c r="K729" i="7"/>
  <c r="C729" i="7" s="1"/>
  <c r="J729" i="7"/>
  <c r="K728" i="7"/>
  <c r="C728" i="7" s="1"/>
  <c r="J728" i="7"/>
  <c r="K727" i="7"/>
  <c r="C727" i="7" s="1"/>
  <c r="J727" i="7"/>
  <c r="K726" i="7"/>
  <c r="C726" i="7" s="1"/>
  <c r="J726" i="7"/>
  <c r="K725" i="7"/>
  <c r="C725" i="7" s="1"/>
  <c r="J725" i="7"/>
  <c r="K724" i="7"/>
  <c r="C724" i="7" s="1"/>
  <c r="J724" i="7"/>
  <c r="K723" i="7"/>
  <c r="C723" i="7" s="1"/>
  <c r="J723" i="7"/>
  <c r="K722" i="7"/>
  <c r="C722" i="7" s="1"/>
  <c r="J722" i="7"/>
  <c r="K721" i="7"/>
  <c r="C721" i="7" s="1"/>
  <c r="J721" i="7"/>
  <c r="K720" i="7"/>
  <c r="C720" i="7" s="1"/>
  <c r="J720" i="7"/>
  <c r="K719" i="7"/>
  <c r="C719" i="7" s="1"/>
  <c r="J719" i="7"/>
  <c r="K718" i="7"/>
  <c r="C718" i="7" s="1"/>
  <c r="J718" i="7"/>
  <c r="K717" i="7"/>
  <c r="C717" i="7" s="1"/>
  <c r="J717" i="7"/>
  <c r="K716" i="7"/>
  <c r="C716" i="7" s="1"/>
  <c r="J716" i="7"/>
  <c r="K715" i="7"/>
  <c r="C715" i="7" s="1"/>
  <c r="J715" i="7"/>
  <c r="K714" i="7"/>
  <c r="C714" i="7" s="1"/>
  <c r="J714" i="7"/>
  <c r="K713" i="7"/>
  <c r="C713" i="7" s="1"/>
  <c r="J713" i="7"/>
  <c r="K712" i="7"/>
  <c r="C712" i="7" s="1"/>
  <c r="J712" i="7"/>
  <c r="K711" i="7"/>
  <c r="C711" i="7" s="1"/>
  <c r="J711" i="7"/>
  <c r="K710" i="7"/>
  <c r="C710" i="7" s="1"/>
  <c r="J710" i="7"/>
  <c r="K709" i="7"/>
  <c r="C709" i="7" s="1"/>
  <c r="J709" i="7"/>
  <c r="K708" i="7"/>
  <c r="C708" i="7" s="1"/>
  <c r="J708" i="7"/>
  <c r="K707" i="7"/>
  <c r="C707" i="7" s="1"/>
  <c r="J707" i="7"/>
  <c r="K706" i="7"/>
  <c r="C706" i="7" s="1"/>
  <c r="J706" i="7"/>
  <c r="K705" i="7"/>
  <c r="C705" i="7" s="1"/>
  <c r="J705" i="7"/>
  <c r="K704" i="7"/>
  <c r="C704" i="7" s="1"/>
  <c r="J704" i="7"/>
  <c r="K703" i="7"/>
  <c r="C703" i="7" s="1"/>
  <c r="J703" i="7"/>
  <c r="K702" i="7"/>
  <c r="C702" i="7" s="1"/>
  <c r="J702" i="7"/>
  <c r="K701" i="7"/>
  <c r="C701" i="7" s="1"/>
  <c r="J701" i="7"/>
  <c r="K700" i="7"/>
  <c r="C700" i="7" s="1"/>
  <c r="J700" i="7"/>
  <c r="K699" i="7"/>
  <c r="C699" i="7" s="1"/>
  <c r="J699" i="7"/>
  <c r="K698" i="7"/>
  <c r="C698" i="7" s="1"/>
  <c r="J698" i="7"/>
  <c r="K697" i="7"/>
  <c r="C697" i="7" s="1"/>
  <c r="J697" i="7"/>
  <c r="K696" i="7"/>
  <c r="C696" i="7" s="1"/>
  <c r="J696" i="7"/>
  <c r="K695" i="7"/>
  <c r="C695" i="7" s="1"/>
  <c r="J695" i="7"/>
  <c r="K694" i="7"/>
  <c r="C694" i="7" s="1"/>
  <c r="J694" i="7"/>
  <c r="K693" i="7"/>
  <c r="C693" i="7" s="1"/>
  <c r="J693" i="7"/>
  <c r="K692" i="7"/>
  <c r="C692" i="7" s="1"/>
  <c r="J692" i="7"/>
  <c r="K691" i="7"/>
  <c r="C691" i="7" s="1"/>
  <c r="J691" i="7"/>
  <c r="K690" i="7"/>
  <c r="C690" i="7" s="1"/>
  <c r="J690" i="7"/>
  <c r="K689" i="7"/>
  <c r="C689" i="7" s="1"/>
  <c r="J689" i="7"/>
  <c r="K688" i="7"/>
  <c r="C688" i="7" s="1"/>
  <c r="J688" i="7"/>
  <c r="K687" i="7"/>
  <c r="C687" i="7" s="1"/>
  <c r="J687" i="7"/>
  <c r="K686" i="7"/>
  <c r="C686" i="7" s="1"/>
  <c r="J686" i="7"/>
  <c r="K685" i="7"/>
  <c r="C685" i="7" s="1"/>
  <c r="J685" i="7"/>
  <c r="K684" i="7"/>
  <c r="C684" i="7" s="1"/>
  <c r="J684" i="7"/>
  <c r="K683" i="7"/>
  <c r="C683" i="7" s="1"/>
  <c r="J683" i="7"/>
  <c r="K682" i="7"/>
  <c r="C682" i="7" s="1"/>
  <c r="J682" i="7"/>
  <c r="K681" i="7"/>
  <c r="C681" i="7" s="1"/>
  <c r="J681" i="7"/>
  <c r="K680" i="7"/>
  <c r="C680" i="7" s="1"/>
  <c r="J680" i="7"/>
  <c r="K679" i="7"/>
  <c r="C679" i="7" s="1"/>
  <c r="J679" i="7"/>
  <c r="K678" i="7"/>
  <c r="C678" i="7" s="1"/>
  <c r="J678" i="7"/>
  <c r="K677" i="7"/>
  <c r="C677" i="7" s="1"/>
  <c r="J677" i="7"/>
  <c r="K676" i="7"/>
  <c r="C676" i="7" s="1"/>
  <c r="J676" i="7"/>
  <c r="K675" i="7"/>
  <c r="C675" i="7" s="1"/>
  <c r="J675" i="7"/>
  <c r="K674" i="7"/>
  <c r="C674" i="7" s="1"/>
  <c r="J674" i="7"/>
  <c r="K673" i="7"/>
  <c r="C673" i="7" s="1"/>
  <c r="J673" i="7"/>
  <c r="K672" i="7"/>
  <c r="C672" i="7" s="1"/>
  <c r="J672" i="7"/>
  <c r="K671" i="7"/>
  <c r="C671" i="7" s="1"/>
  <c r="J671" i="7"/>
  <c r="K670" i="7"/>
  <c r="C670" i="7" s="1"/>
  <c r="J670" i="7"/>
  <c r="K669" i="7"/>
  <c r="C669" i="7" s="1"/>
  <c r="J669" i="7"/>
  <c r="K668" i="7"/>
  <c r="C668" i="7" s="1"/>
  <c r="J668" i="7"/>
  <c r="K667" i="7"/>
  <c r="C667" i="7" s="1"/>
  <c r="J667" i="7"/>
  <c r="K666" i="7"/>
  <c r="C666" i="7" s="1"/>
  <c r="J666" i="7"/>
  <c r="K665" i="7"/>
  <c r="C665" i="7" s="1"/>
  <c r="J665" i="7"/>
  <c r="K664" i="7"/>
  <c r="C664" i="7" s="1"/>
  <c r="J664" i="7"/>
  <c r="K663" i="7"/>
  <c r="C663" i="7" s="1"/>
  <c r="J663" i="7"/>
  <c r="K662" i="7"/>
  <c r="C662" i="7" s="1"/>
  <c r="J662" i="7"/>
  <c r="K661" i="7"/>
  <c r="C661" i="7" s="1"/>
  <c r="J661" i="7"/>
  <c r="K660" i="7"/>
  <c r="C660" i="7" s="1"/>
  <c r="J660" i="7"/>
  <c r="K659" i="7"/>
  <c r="C659" i="7" s="1"/>
  <c r="J659" i="7"/>
  <c r="K658" i="7"/>
  <c r="C658" i="7" s="1"/>
  <c r="J658" i="7"/>
  <c r="K657" i="7"/>
  <c r="C657" i="7" s="1"/>
  <c r="J657" i="7"/>
  <c r="K656" i="7"/>
  <c r="C656" i="7" s="1"/>
  <c r="J656" i="7"/>
  <c r="K655" i="7"/>
  <c r="C655" i="7" s="1"/>
  <c r="J655" i="7"/>
  <c r="K654" i="7"/>
  <c r="C654" i="7" s="1"/>
  <c r="J654" i="7"/>
  <c r="K653" i="7"/>
  <c r="C653" i="7" s="1"/>
  <c r="J653" i="7"/>
  <c r="K652" i="7"/>
  <c r="C652" i="7" s="1"/>
  <c r="J652" i="7"/>
  <c r="K651" i="7"/>
  <c r="C651" i="7" s="1"/>
  <c r="J651" i="7"/>
  <c r="K650" i="7"/>
  <c r="C650" i="7" s="1"/>
  <c r="J650" i="7"/>
  <c r="K649" i="7"/>
  <c r="C649" i="7" s="1"/>
  <c r="J649" i="7"/>
  <c r="K648" i="7"/>
  <c r="C648" i="7" s="1"/>
  <c r="J648" i="7"/>
  <c r="K647" i="7"/>
  <c r="C647" i="7" s="1"/>
  <c r="J647" i="7"/>
  <c r="K646" i="7"/>
  <c r="C646" i="7" s="1"/>
  <c r="J646" i="7"/>
  <c r="K645" i="7"/>
  <c r="C645" i="7" s="1"/>
  <c r="J645" i="7"/>
  <c r="K644" i="7"/>
  <c r="C644" i="7" s="1"/>
  <c r="J644" i="7"/>
  <c r="K643" i="7"/>
  <c r="C643" i="7" s="1"/>
  <c r="J643" i="7"/>
  <c r="K642" i="7"/>
  <c r="C642" i="7" s="1"/>
  <c r="J642" i="7"/>
  <c r="K641" i="7"/>
  <c r="C641" i="7" s="1"/>
  <c r="J641" i="7"/>
  <c r="K640" i="7"/>
  <c r="C640" i="7" s="1"/>
  <c r="J640" i="7"/>
  <c r="K639" i="7"/>
  <c r="C639" i="7" s="1"/>
  <c r="J639" i="7"/>
  <c r="K638" i="7"/>
  <c r="C638" i="7" s="1"/>
  <c r="J638" i="7"/>
  <c r="K637" i="7"/>
  <c r="C637" i="7" s="1"/>
  <c r="J637" i="7"/>
  <c r="K636" i="7"/>
  <c r="C636" i="7" s="1"/>
  <c r="J636" i="7"/>
  <c r="K635" i="7"/>
  <c r="C635" i="7" s="1"/>
  <c r="J635" i="7"/>
  <c r="K634" i="7"/>
  <c r="C634" i="7" s="1"/>
  <c r="J634" i="7"/>
  <c r="K633" i="7"/>
  <c r="C633" i="7" s="1"/>
  <c r="J633" i="7"/>
  <c r="K632" i="7"/>
  <c r="C632" i="7" s="1"/>
  <c r="J632" i="7"/>
  <c r="K631" i="7"/>
  <c r="C631" i="7" s="1"/>
  <c r="J631" i="7"/>
  <c r="K630" i="7"/>
  <c r="C630" i="7" s="1"/>
  <c r="J630" i="7"/>
  <c r="K629" i="7"/>
  <c r="C629" i="7" s="1"/>
  <c r="J629" i="7"/>
  <c r="K628" i="7"/>
  <c r="C628" i="7" s="1"/>
  <c r="J628" i="7"/>
  <c r="K627" i="7"/>
  <c r="C627" i="7" s="1"/>
  <c r="J627" i="7"/>
  <c r="K626" i="7"/>
  <c r="C626" i="7" s="1"/>
  <c r="J626" i="7"/>
  <c r="K625" i="7"/>
  <c r="C625" i="7" s="1"/>
  <c r="J625" i="7"/>
  <c r="K624" i="7"/>
  <c r="C624" i="7" s="1"/>
  <c r="J624" i="7"/>
  <c r="K623" i="7"/>
  <c r="C623" i="7" s="1"/>
  <c r="J623" i="7"/>
  <c r="K622" i="7"/>
  <c r="C622" i="7" s="1"/>
  <c r="J622" i="7"/>
  <c r="K621" i="7"/>
  <c r="C621" i="7" s="1"/>
  <c r="J621" i="7"/>
  <c r="K620" i="7"/>
  <c r="C620" i="7" s="1"/>
  <c r="J620" i="7"/>
  <c r="K619" i="7"/>
  <c r="C619" i="7" s="1"/>
  <c r="J619" i="7"/>
  <c r="K618" i="7"/>
  <c r="C618" i="7" s="1"/>
  <c r="J618" i="7"/>
  <c r="K617" i="7"/>
  <c r="C617" i="7" s="1"/>
  <c r="J617" i="7"/>
  <c r="K616" i="7"/>
  <c r="C616" i="7" s="1"/>
  <c r="J616" i="7"/>
  <c r="K615" i="7"/>
  <c r="J615" i="7"/>
  <c r="C615" i="7"/>
  <c r="K614" i="7"/>
  <c r="C614" i="7" s="1"/>
  <c r="J614" i="7"/>
  <c r="K613" i="7"/>
  <c r="C613" i="7" s="1"/>
  <c r="J613" i="7"/>
  <c r="K612" i="7"/>
  <c r="C612" i="7" s="1"/>
  <c r="J612" i="7"/>
  <c r="K611" i="7"/>
  <c r="C611" i="7" s="1"/>
  <c r="J611" i="7"/>
  <c r="K610" i="7"/>
  <c r="C610" i="7" s="1"/>
  <c r="J610" i="7"/>
  <c r="K609" i="7"/>
  <c r="C609" i="7" s="1"/>
  <c r="J609" i="7"/>
  <c r="K608" i="7"/>
  <c r="C608" i="7" s="1"/>
  <c r="J608" i="7"/>
  <c r="K607" i="7"/>
  <c r="C607" i="7" s="1"/>
  <c r="J607" i="7"/>
  <c r="K606" i="7"/>
  <c r="C606" i="7" s="1"/>
  <c r="J606" i="7"/>
  <c r="K605" i="7"/>
  <c r="C605" i="7" s="1"/>
  <c r="J605" i="7"/>
  <c r="K604" i="7"/>
  <c r="C604" i="7" s="1"/>
  <c r="J604" i="7"/>
  <c r="K603" i="7"/>
  <c r="C603" i="7" s="1"/>
  <c r="J603" i="7"/>
  <c r="K602" i="7"/>
  <c r="C602" i="7" s="1"/>
  <c r="J602" i="7"/>
  <c r="K601" i="7"/>
  <c r="C601" i="7" s="1"/>
  <c r="J601" i="7"/>
  <c r="K600" i="7"/>
  <c r="C600" i="7" s="1"/>
  <c r="J600" i="7"/>
  <c r="K599" i="7"/>
  <c r="C599" i="7" s="1"/>
  <c r="J599" i="7"/>
  <c r="K598" i="7"/>
  <c r="C598" i="7" s="1"/>
  <c r="J598" i="7"/>
  <c r="K597" i="7"/>
  <c r="C597" i="7" s="1"/>
  <c r="J597" i="7"/>
  <c r="K596" i="7"/>
  <c r="C596" i="7" s="1"/>
  <c r="J596" i="7"/>
  <c r="K595" i="7"/>
  <c r="C595" i="7" s="1"/>
  <c r="J595" i="7"/>
  <c r="K594" i="7"/>
  <c r="C594" i="7" s="1"/>
  <c r="J594" i="7"/>
  <c r="K593" i="7"/>
  <c r="C593" i="7" s="1"/>
  <c r="J593" i="7"/>
  <c r="K592" i="7"/>
  <c r="C592" i="7" s="1"/>
  <c r="J592" i="7"/>
  <c r="K591" i="7"/>
  <c r="C591" i="7" s="1"/>
  <c r="J591" i="7"/>
  <c r="K590" i="7"/>
  <c r="C590" i="7" s="1"/>
  <c r="J590" i="7"/>
  <c r="K589" i="7"/>
  <c r="C589" i="7" s="1"/>
  <c r="J589" i="7"/>
  <c r="K588" i="7"/>
  <c r="C588" i="7" s="1"/>
  <c r="J588" i="7"/>
  <c r="K587" i="7"/>
  <c r="C587" i="7" s="1"/>
  <c r="J587" i="7"/>
  <c r="K586" i="7"/>
  <c r="C586" i="7" s="1"/>
  <c r="J586" i="7"/>
  <c r="K585" i="7"/>
  <c r="C585" i="7" s="1"/>
  <c r="J585" i="7"/>
  <c r="K584" i="7"/>
  <c r="C584" i="7" s="1"/>
  <c r="J584" i="7"/>
  <c r="K583" i="7"/>
  <c r="C583" i="7" s="1"/>
  <c r="J583" i="7"/>
  <c r="K582" i="7"/>
  <c r="J582" i="7"/>
  <c r="C582" i="7"/>
  <c r="K581" i="7"/>
  <c r="J581" i="7"/>
  <c r="C581" i="7"/>
  <c r="K580" i="7"/>
  <c r="J580" i="7"/>
  <c r="C580" i="7"/>
  <c r="K579" i="7"/>
  <c r="J579" i="7"/>
  <c r="C579" i="7"/>
  <c r="K578" i="7"/>
  <c r="J578" i="7"/>
  <c r="C578" i="7"/>
  <c r="K577" i="7"/>
  <c r="J577" i="7"/>
  <c r="C577" i="7"/>
  <c r="K576" i="7"/>
  <c r="J576" i="7"/>
  <c r="C576" i="7"/>
  <c r="K575" i="7"/>
  <c r="C575" i="7" s="1"/>
  <c r="J575" i="7"/>
  <c r="K574" i="7"/>
  <c r="C574" i="7" s="1"/>
  <c r="J574" i="7"/>
  <c r="K573" i="7"/>
  <c r="C573" i="7" s="1"/>
  <c r="J573" i="7"/>
  <c r="K572" i="7"/>
  <c r="C572" i="7" s="1"/>
  <c r="J572" i="7"/>
  <c r="K571" i="7"/>
  <c r="C571" i="7" s="1"/>
  <c r="J571" i="7"/>
  <c r="K570" i="7"/>
  <c r="C570" i="7" s="1"/>
  <c r="J570" i="7"/>
  <c r="K569" i="7"/>
  <c r="C569" i="7" s="1"/>
  <c r="J569" i="7"/>
  <c r="K568" i="7"/>
  <c r="C568" i="7" s="1"/>
  <c r="J568" i="7"/>
  <c r="K567" i="7"/>
  <c r="C567" i="7" s="1"/>
  <c r="J567" i="7"/>
  <c r="K566" i="7"/>
  <c r="C566" i="7" s="1"/>
  <c r="J566" i="7"/>
  <c r="K565" i="7"/>
  <c r="C565" i="7" s="1"/>
  <c r="J565" i="7"/>
  <c r="K564" i="7"/>
  <c r="C564" i="7" s="1"/>
  <c r="J564" i="7"/>
  <c r="K563" i="7"/>
  <c r="C563" i="7" s="1"/>
  <c r="J563" i="7"/>
  <c r="K562" i="7"/>
  <c r="C562" i="7" s="1"/>
  <c r="J562" i="7"/>
  <c r="K561" i="7"/>
  <c r="C561" i="7" s="1"/>
  <c r="J561" i="7"/>
  <c r="K560" i="7"/>
  <c r="C560" i="7" s="1"/>
  <c r="J560" i="7"/>
  <c r="K559" i="7"/>
  <c r="C559" i="7" s="1"/>
  <c r="J559" i="7"/>
  <c r="K558" i="7"/>
  <c r="C558" i="7" s="1"/>
  <c r="J558" i="7"/>
  <c r="K557" i="7"/>
  <c r="C557" i="7" s="1"/>
  <c r="J557" i="7"/>
  <c r="K556" i="7"/>
  <c r="C556" i="7" s="1"/>
  <c r="J556" i="7"/>
  <c r="K555" i="7"/>
  <c r="C555" i="7" s="1"/>
  <c r="J555" i="7"/>
  <c r="K554" i="7"/>
  <c r="C554" i="7" s="1"/>
  <c r="J554" i="7"/>
  <c r="K553" i="7"/>
  <c r="C553" i="7" s="1"/>
  <c r="J553" i="7"/>
  <c r="K552" i="7"/>
  <c r="C552" i="7" s="1"/>
  <c r="J552" i="7"/>
  <c r="K551" i="7"/>
  <c r="C551" i="7" s="1"/>
  <c r="J551" i="7"/>
  <c r="K550" i="7"/>
  <c r="C550" i="7" s="1"/>
  <c r="J550" i="7"/>
  <c r="K549" i="7"/>
  <c r="C549" i="7" s="1"/>
  <c r="J549" i="7"/>
  <c r="K548" i="7"/>
  <c r="C548" i="7" s="1"/>
  <c r="J548" i="7"/>
  <c r="K547" i="7"/>
  <c r="C547" i="7" s="1"/>
  <c r="J547" i="7"/>
  <c r="K546" i="7"/>
  <c r="C546" i="7" s="1"/>
  <c r="J546" i="7"/>
  <c r="K545" i="7"/>
  <c r="J545" i="7"/>
  <c r="C545" i="7"/>
  <c r="K544" i="7"/>
  <c r="J544" i="7"/>
  <c r="C544" i="7"/>
  <c r="K543" i="7"/>
  <c r="J543" i="7"/>
  <c r="C543" i="7"/>
  <c r="K542" i="7"/>
  <c r="J542" i="7"/>
  <c r="C542" i="7"/>
  <c r="K541" i="7"/>
  <c r="J541" i="7"/>
  <c r="C541" i="7"/>
  <c r="K540" i="7"/>
  <c r="J540" i="7"/>
  <c r="C540" i="7"/>
  <c r="K539" i="7"/>
  <c r="J539" i="7"/>
  <c r="C539" i="7"/>
  <c r="K538" i="7"/>
  <c r="C538" i="7" s="1"/>
  <c r="J538" i="7"/>
  <c r="K537" i="7"/>
  <c r="C537" i="7" s="1"/>
  <c r="J537" i="7"/>
  <c r="K536" i="7"/>
  <c r="C536" i="7" s="1"/>
  <c r="J536" i="7"/>
  <c r="K535" i="7"/>
  <c r="C535" i="7" s="1"/>
  <c r="J535" i="7"/>
  <c r="K534" i="7"/>
  <c r="C534" i="7" s="1"/>
  <c r="J534" i="7"/>
  <c r="K533" i="7"/>
  <c r="C533" i="7" s="1"/>
  <c r="J533" i="7"/>
  <c r="K532" i="7"/>
  <c r="C532" i="7" s="1"/>
  <c r="J532" i="7"/>
  <c r="K531" i="7"/>
  <c r="C531" i="7" s="1"/>
  <c r="J531" i="7"/>
  <c r="K530" i="7"/>
  <c r="C530" i="7" s="1"/>
  <c r="J530" i="7"/>
  <c r="K529" i="7"/>
  <c r="C529" i="7" s="1"/>
  <c r="J529" i="7"/>
  <c r="K528" i="7"/>
  <c r="C528" i="7" s="1"/>
  <c r="J528" i="7"/>
  <c r="K527" i="7"/>
  <c r="C527" i="7" s="1"/>
  <c r="J527" i="7"/>
  <c r="K526" i="7"/>
  <c r="C526" i="7" s="1"/>
  <c r="J526" i="7"/>
  <c r="K525" i="7"/>
  <c r="C525" i="7" s="1"/>
  <c r="J525" i="7"/>
  <c r="K524" i="7"/>
  <c r="C524" i="7" s="1"/>
  <c r="J524" i="7"/>
  <c r="K523" i="7"/>
  <c r="C523" i="7" s="1"/>
  <c r="J523" i="7"/>
  <c r="K522" i="7"/>
  <c r="C522" i="7" s="1"/>
  <c r="J522" i="7"/>
  <c r="K521" i="7"/>
  <c r="C521" i="7" s="1"/>
  <c r="J521" i="7"/>
  <c r="K520" i="7"/>
  <c r="C520" i="7" s="1"/>
  <c r="J520" i="7"/>
  <c r="K519" i="7"/>
  <c r="C519" i="7" s="1"/>
  <c r="J519" i="7"/>
  <c r="K518" i="7"/>
  <c r="C518" i="7" s="1"/>
  <c r="J518" i="7"/>
  <c r="K517" i="7"/>
  <c r="C517" i="7" s="1"/>
  <c r="J517" i="7"/>
  <c r="K516" i="7"/>
  <c r="C516" i="7" s="1"/>
  <c r="J516" i="7"/>
  <c r="K515" i="7"/>
  <c r="C515" i="7" s="1"/>
  <c r="J515" i="7"/>
  <c r="K514" i="7"/>
  <c r="C514" i="7" s="1"/>
  <c r="J514" i="7"/>
  <c r="K513" i="7"/>
  <c r="C513" i="7" s="1"/>
  <c r="J513" i="7"/>
  <c r="K512" i="7"/>
  <c r="C512" i="7" s="1"/>
  <c r="J512" i="7"/>
  <c r="K511" i="7"/>
  <c r="C511" i="7" s="1"/>
  <c r="J511" i="7"/>
  <c r="K510" i="7"/>
  <c r="C510" i="7" s="1"/>
  <c r="J510" i="7"/>
  <c r="K509" i="7"/>
  <c r="C509" i="7" s="1"/>
  <c r="J509" i="7"/>
  <c r="K508" i="7"/>
  <c r="C508" i="7" s="1"/>
  <c r="J508" i="7"/>
  <c r="K507" i="7"/>
  <c r="C507" i="7" s="1"/>
  <c r="J507" i="7"/>
  <c r="K506" i="7"/>
  <c r="C506" i="7" s="1"/>
  <c r="J506" i="7"/>
  <c r="K505" i="7"/>
  <c r="C505" i="7" s="1"/>
  <c r="J505" i="7"/>
  <c r="K504" i="7"/>
  <c r="C504" i="7" s="1"/>
  <c r="J504" i="7"/>
  <c r="K503" i="7"/>
  <c r="C503" i="7" s="1"/>
  <c r="J503" i="7"/>
  <c r="K502" i="7"/>
  <c r="C502" i="7" s="1"/>
  <c r="J502" i="7"/>
  <c r="K501" i="7"/>
  <c r="C501" i="7" s="1"/>
  <c r="J501" i="7"/>
  <c r="K500" i="7"/>
  <c r="C500" i="7" s="1"/>
  <c r="J500" i="7"/>
  <c r="K499" i="7"/>
  <c r="C499" i="7" s="1"/>
  <c r="J499" i="7"/>
  <c r="K498" i="7"/>
  <c r="C498" i="7" s="1"/>
  <c r="J498" i="7"/>
  <c r="K497" i="7"/>
  <c r="C497" i="7" s="1"/>
  <c r="J497" i="7"/>
  <c r="K496" i="7"/>
  <c r="C496" i="7" s="1"/>
  <c r="J496" i="7"/>
  <c r="K495" i="7"/>
  <c r="C495" i="7" s="1"/>
  <c r="J495" i="7"/>
  <c r="K494" i="7"/>
  <c r="C494" i="7" s="1"/>
  <c r="J494" i="7"/>
  <c r="K493" i="7"/>
  <c r="C493" i="7" s="1"/>
  <c r="J493" i="7"/>
  <c r="K492" i="7"/>
  <c r="C492" i="7" s="1"/>
  <c r="J492" i="7"/>
  <c r="K491" i="7"/>
  <c r="C491" i="7" s="1"/>
  <c r="J491" i="7"/>
  <c r="K490" i="7"/>
  <c r="C490" i="7" s="1"/>
  <c r="J490" i="7"/>
  <c r="K489" i="7"/>
  <c r="C489" i="7" s="1"/>
  <c r="J489" i="7"/>
  <c r="K488" i="7"/>
  <c r="C488" i="7" s="1"/>
  <c r="J488" i="7"/>
  <c r="K487" i="7"/>
  <c r="C487" i="7" s="1"/>
  <c r="J487" i="7"/>
  <c r="K486" i="7"/>
  <c r="C486" i="7" s="1"/>
  <c r="J486" i="7"/>
  <c r="K485" i="7"/>
  <c r="C485" i="7" s="1"/>
  <c r="J485" i="7"/>
  <c r="K484" i="7"/>
  <c r="C484" i="7" s="1"/>
  <c r="J484" i="7"/>
  <c r="K483" i="7"/>
  <c r="C483" i="7" s="1"/>
  <c r="J483" i="7"/>
  <c r="K482" i="7"/>
  <c r="C482" i="7" s="1"/>
  <c r="J482" i="7"/>
  <c r="K481" i="7"/>
  <c r="C481" i="7" s="1"/>
  <c r="J481" i="7"/>
  <c r="K480" i="7"/>
  <c r="C480" i="7" s="1"/>
  <c r="J480" i="7"/>
  <c r="K479" i="7"/>
  <c r="C479" i="7" s="1"/>
  <c r="J479" i="7"/>
  <c r="K478" i="7"/>
  <c r="C478" i="7" s="1"/>
  <c r="J478" i="7"/>
  <c r="K477" i="7"/>
  <c r="C477" i="7" s="1"/>
  <c r="J477" i="7"/>
  <c r="K476" i="7"/>
  <c r="C476" i="7" s="1"/>
  <c r="J476" i="7"/>
  <c r="K475" i="7"/>
  <c r="C475" i="7" s="1"/>
  <c r="J475" i="7"/>
  <c r="K474" i="7"/>
  <c r="C474" i="7" s="1"/>
  <c r="J474" i="7"/>
  <c r="K473" i="7"/>
  <c r="C473" i="7" s="1"/>
  <c r="J473" i="7"/>
  <c r="K472" i="7"/>
  <c r="C472" i="7" s="1"/>
  <c r="J472" i="7"/>
  <c r="K471" i="7"/>
  <c r="C471" i="7" s="1"/>
  <c r="J471" i="7"/>
  <c r="K470" i="7"/>
  <c r="C470" i="7" s="1"/>
  <c r="J470" i="7"/>
  <c r="K469" i="7"/>
  <c r="C469" i="7" s="1"/>
  <c r="J469" i="7"/>
  <c r="K468" i="7"/>
  <c r="C468" i="7" s="1"/>
  <c r="J468" i="7"/>
  <c r="K467" i="7"/>
  <c r="C467" i="7" s="1"/>
  <c r="J467" i="7"/>
  <c r="K466" i="7"/>
  <c r="C466" i="7" s="1"/>
  <c r="J466" i="7"/>
  <c r="K465" i="7"/>
  <c r="C465" i="7" s="1"/>
  <c r="J465" i="7"/>
  <c r="K464" i="7"/>
  <c r="C464" i="7" s="1"/>
  <c r="J464" i="7"/>
  <c r="K463" i="7"/>
  <c r="C463" i="7" s="1"/>
  <c r="J463" i="7"/>
  <c r="K462" i="7"/>
  <c r="C462" i="7" s="1"/>
  <c r="J462" i="7"/>
  <c r="K461" i="7"/>
  <c r="C461" i="7" s="1"/>
  <c r="J461" i="7"/>
  <c r="K460" i="7"/>
  <c r="C460" i="7" s="1"/>
  <c r="J460" i="7"/>
  <c r="K459" i="7"/>
  <c r="C459" i="7" s="1"/>
  <c r="J459" i="7"/>
  <c r="K458" i="7"/>
  <c r="C458" i="7" s="1"/>
  <c r="J458" i="7"/>
  <c r="K457" i="7"/>
  <c r="C457" i="7" s="1"/>
  <c r="J457" i="7"/>
  <c r="K456" i="7"/>
  <c r="C456" i="7" s="1"/>
  <c r="J456" i="7"/>
  <c r="K455" i="7"/>
  <c r="C455" i="7" s="1"/>
  <c r="J455" i="7"/>
  <c r="K454" i="7"/>
  <c r="C454" i="7" s="1"/>
  <c r="J454" i="7"/>
  <c r="K453" i="7"/>
  <c r="C453" i="7" s="1"/>
  <c r="J453" i="7"/>
  <c r="K452" i="7"/>
  <c r="C452" i="7" s="1"/>
  <c r="J452" i="7"/>
  <c r="K451" i="7"/>
  <c r="C451" i="7" s="1"/>
  <c r="J451" i="7"/>
  <c r="K450" i="7"/>
  <c r="C450" i="7" s="1"/>
  <c r="J450" i="7"/>
  <c r="K449" i="7"/>
  <c r="C449" i="7" s="1"/>
  <c r="J449" i="7"/>
  <c r="K448" i="7"/>
  <c r="C448" i="7" s="1"/>
  <c r="J448" i="7"/>
  <c r="K447" i="7"/>
  <c r="C447" i="7" s="1"/>
  <c r="J447" i="7"/>
  <c r="K446" i="7"/>
  <c r="C446" i="7" s="1"/>
  <c r="J446" i="7"/>
  <c r="K445" i="7"/>
  <c r="C445" i="7" s="1"/>
  <c r="J445" i="7"/>
  <c r="K444" i="7"/>
  <c r="C444" i="7" s="1"/>
  <c r="J444" i="7"/>
  <c r="K443" i="7"/>
  <c r="C443" i="7" s="1"/>
  <c r="J443" i="7"/>
  <c r="K442" i="7"/>
  <c r="C442" i="7" s="1"/>
  <c r="J442" i="7"/>
  <c r="K441" i="7"/>
  <c r="J441" i="7"/>
  <c r="C441" i="7"/>
  <c r="K440" i="7"/>
  <c r="C440" i="7" s="1"/>
  <c r="J440" i="7"/>
  <c r="K439" i="7"/>
  <c r="C439" i="7" s="1"/>
  <c r="J439" i="7"/>
  <c r="K438" i="7"/>
  <c r="C438" i="7" s="1"/>
  <c r="J438" i="7"/>
  <c r="K437" i="7"/>
  <c r="C437" i="7" s="1"/>
  <c r="J437" i="7"/>
  <c r="K436" i="7"/>
  <c r="C436" i="7" s="1"/>
  <c r="J436" i="7"/>
  <c r="K435" i="7"/>
  <c r="C435" i="7" s="1"/>
  <c r="J435" i="7"/>
  <c r="K434" i="7"/>
  <c r="C434" i="7" s="1"/>
  <c r="J434" i="7"/>
  <c r="K433" i="7"/>
  <c r="C433" i="7" s="1"/>
  <c r="J433" i="7"/>
  <c r="K432" i="7"/>
  <c r="C432" i="7" s="1"/>
  <c r="J432" i="7"/>
  <c r="K431" i="7"/>
  <c r="C431" i="7" s="1"/>
  <c r="J431" i="7"/>
  <c r="K430" i="7"/>
  <c r="C430" i="7" s="1"/>
  <c r="J430" i="7"/>
  <c r="K429" i="7"/>
  <c r="C429" i="7" s="1"/>
  <c r="J429" i="7"/>
  <c r="K428" i="7"/>
  <c r="J428" i="7"/>
  <c r="C428" i="7"/>
  <c r="K427" i="7"/>
  <c r="C427" i="7" s="1"/>
  <c r="J427" i="7"/>
  <c r="K426" i="7"/>
  <c r="C426" i="7" s="1"/>
  <c r="J426" i="7"/>
  <c r="K425" i="7"/>
  <c r="C425" i="7" s="1"/>
  <c r="J425" i="7"/>
  <c r="K424" i="7"/>
  <c r="C424" i="7" s="1"/>
  <c r="J424" i="7"/>
  <c r="K423" i="7"/>
  <c r="C423" i="7" s="1"/>
  <c r="J423" i="7"/>
  <c r="K422" i="7"/>
  <c r="C422" i="7" s="1"/>
  <c r="J422" i="7"/>
  <c r="K421" i="7"/>
  <c r="C421" i="7" s="1"/>
  <c r="J421" i="7"/>
  <c r="K420" i="7"/>
  <c r="C420" i="7" s="1"/>
  <c r="J420" i="7"/>
  <c r="K419" i="7"/>
  <c r="C419" i="7" s="1"/>
  <c r="J419" i="7"/>
  <c r="K418" i="7"/>
  <c r="C418" i="7" s="1"/>
  <c r="J418" i="7"/>
  <c r="K417" i="7"/>
  <c r="C417" i="7" s="1"/>
  <c r="J417" i="7"/>
  <c r="K416" i="7"/>
  <c r="C416" i="7" s="1"/>
  <c r="J416" i="7"/>
  <c r="K415" i="7"/>
  <c r="C415" i="7" s="1"/>
  <c r="J415" i="7"/>
  <c r="K414" i="7"/>
  <c r="C414" i="7" s="1"/>
  <c r="J414" i="7"/>
  <c r="K413" i="7"/>
  <c r="C413" i="7" s="1"/>
  <c r="J413" i="7"/>
  <c r="K412" i="7"/>
  <c r="C412" i="7" s="1"/>
  <c r="J412" i="7"/>
  <c r="K411" i="7"/>
  <c r="C411" i="7" s="1"/>
  <c r="J411" i="7"/>
  <c r="K410" i="7"/>
  <c r="C410" i="7" s="1"/>
  <c r="J410" i="7"/>
  <c r="K409" i="7"/>
  <c r="C409" i="7" s="1"/>
  <c r="J409" i="7"/>
  <c r="K408" i="7"/>
  <c r="C408" i="7" s="1"/>
  <c r="J408" i="7"/>
  <c r="K407" i="7"/>
  <c r="C407" i="7" s="1"/>
  <c r="J407" i="7"/>
  <c r="K406" i="7"/>
  <c r="C406" i="7" s="1"/>
  <c r="J406" i="7"/>
  <c r="K405" i="7"/>
  <c r="C405" i="7" s="1"/>
  <c r="J405" i="7"/>
  <c r="K404" i="7"/>
  <c r="C404" i="7" s="1"/>
  <c r="J404" i="7"/>
  <c r="K403" i="7"/>
  <c r="C403" i="7" s="1"/>
  <c r="J403" i="7"/>
  <c r="K402" i="7"/>
  <c r="C402" i="7" s="1"/>
  <c r="J402" i="7"/>
  <c r="K401" i="7"/>
  <c r="C401" i="7" s="1"/>
  <c r="J401" i="7"/>
  <c r="K400" i="7"/>
  <c r="C400" i="7" s="1"/>
  <c r="J400" i="7"/>
  <c r="K399" i="7"/>
  <c r="J399" i="7"/>
  <c r="C399" i="7"/>
  <c r="K398" i="7"/>
  <c r="C398" i="7" s="1"/>
  <c r="J398" i="7"/>
  <c r="K397" i="7"/>
  <c r="C397" i="7" s="1"/>
  <c r="J397" i="7"/>
  <c r="K396" i="7"/>
  <c r="C396" i="7" s="1"/>
  <c r="J396" i="7"/>
  <c r="K395" i="7"/>
  <c r="C395" i="7" s="1"/>
  <c r="J395" i="7"/>
  <c r="K394" i="7"/>
  <c r="J394" i="7"/>
  <c r="C394" i="7"/>
  <c r="K393" i="7"/>
  <c r="C393" i="7" s="1"/>
  <c r="J393" i="7"/>
  <c r="K392" i="7"/>
  <c r="C392" i="7" s="1"/>
  <c r="J392" i="7"/>
  <c r="K391" i="7"/>
  <c r="C391" i="7" s="1"/>
  <c r="J391" i="7"/>
  <c r="K390" i="7"/>
  <c r="C390" i="7" s="1"/>
  <c r="J390" i="7"/>
  <c r="K389" i="7"/>
  <c r="C389" i="7" s="1"/>
  <c r="J389" i="7"/>
  <c r="K388" i="7"/>
  <c r="C388" i="7" s="1"/>
  <c r="J388" i="7"/>
  <c r="K387" i="7"/>
  <c r="C387" i="7" s="1"/>
  <c r="J387" i="7"/>
  <c r="K386" i="7"/>
  <c r="C386" i="7" s="1"/>
  <c r="J386" i="7"/>
  <c r="K385" i="7"/>
  <c r="C385" i="7" s="1"/>
  <c r="J385" i="7"/>
  <c r="K384" i="7"/>
  <c r="C384" i="7" s="1"/>
  <c r="J384" i="7"/>
  <c r="K383" i="7"/>
  <c r="C383" i="7" s="1"/>
  <c r="J383" i="7"/>
  <c r="K382" i="7"/>
  <c r="C382" i="7" s="1"/>
  <c r="J382" i="7"/>
  <c r="K381" i="7"/>
  <c r="C381" i="7" s="1"/>
  <c r="J381" i="7"/>
  <c r="K380" i="7"/>
  <c r="C380" i="7" s="1"/>
  <c r="J380" i="7"/>
  <c r="K379" i="7"/>
  <c r="C379" i="7" s="1"/>
  <c r="J379" i="7"/>
  <c r="K378" i="7"/>
  <c r="C378" i="7" s="1"/>
  <c r="J378" i="7"/>
  <c r="K377" i="7"/>
  <c r="C377" i="7" s="1"/>
  <c r="J377" i="7"/>
  <c r="K376" i="7"/>
  <c r="C376" i="7" s="1"/>
  <c r="J376" i="7"/>
  <c r="K375" i="7"/>
  <c r="C375" i="7" s="1"/>
  <c r="J375" i="7"/>
  <c r="K374" i="7"/>
  <c r="J374" i="7"/>
  <c r="C374" i="7"/>
  <c r="K373" i="7"/>
  <c r="J373" i="7"/>
  <c r="C373" i="7"/>
  <c r="K372" i="7"/>
  <c r="J372" i="7"/>
  <c r="C372" i="7"/>
  <c r="K371" i="7"/>
  <c r="J371" i="7"/>
  <c r="C371" i="7"/>
  <c r="K370" i="7"/>
  <c r="J370" i="7"/>
  <c r="C370" i="7"/>
  <c r="K369" i="7"/>
  <c r="J369" i="7"/>
  <c r="C369" i="7"/>
  <c r="K368" i="7"/>
  <c r="J368" i="7"/>
  <c r="C368" i="7"/>
  <c r="K367" i="7"/>
  <c r="C367" i="7" s="1"/>
  <c r="J367" i="7"/>
  <c r="K366" i="7"/>
  <c r="C366" i="7" s="1"/>
  <c r="J366" i="7"/>
  <c r="K365" i="7"/>
  <c r="C365" i="7" s="1"/>
  <c r="J365" i="7"/>
  <c r="K364" i="7"/>
  <c r="C364" i="7" s="1"/>
  <c r="J364" i="7"/>
  <c r="K363" i="7"/>
  <c r="C363" i="7" s="1"/>
  <c r="J363" i="7"/>
  <c r="K362" i="7"/>
  <c r="C362" i="7" s="1"/>
  <c r="J362" i="7"/>
  <c r="K361" i="7"/>
  <c r="C361" i="7" s="1"/>
  <c r="J361" i="7"/>
  <c r="K360" i="7"/>
  <c r="C360" i="7" s="1"/>
  <c r="J360" i="7"/>
  <c r="K359" i="7"/>
  <c r="C359" i="7" s="1"/>
  <c r="J359" i="7"/>
  <c r="K358" i="7"/>
  <c r="C358" i="7" s="1"/>
  <c r="J358" i="7"/>
  <c r="K357" i="7"/>
  <c r="C357" i="7" s="1"/>
  <c r="J357" i="7"/>
  <c r="K356" i="7"/>
  <c r="C356" i="7" s="1"/>
  <c r="J356" i="7"/>
  <c r="K355" i="7"/>
  <c r="C355" i="7" s="1"/>
  <c r="J355" i="7"/>
  <c r="K354" i="7"/>
  <c r="C354" i="7" s="1"/>
  <c r="J354" i="7"/>
  <c r="K353" i="7"/>
  <c r="C353" i="7" s="1"/>
  <c r="J353" i="7"/>
  <c r="K352" i="7"/>
  <c r="C352" i="7" s="1"/>
  <c r="J352" i="7"/>
  <c r="K351" i="7"/>
  <c r="C351" i="7" s="1"/>
  <c r="J351" i="7"/>
  <c r="K350" i="7"/>
  <c r="C350" i="7" s="1"/>
  <c r="J350" i="7"/>
  <c r="K349" i="7"/>
  <c r="C349" i="7" s="1"/>
  <c r="J349" i="7"/>
  <c r="K348" i="7"/>
  <c r="C348" i="7" s="1"/>
  <c r="J348" i="7"/>
  <c r="K347" i="7"/>
  <c r="C347" i="7" s="1"/>
  <c r="J347" i="7"/>
  <c r="K346" i="7"/>
  <c r="C346" i="7" s="1"/>
  <c r="J346" i="7"/>
  <c r="K345" i="7"/>
  <c r="C345" i="7" s="1"/>
  <c r="J345" i="7"/>
  <c r="K344" i="7"/>
  <c r="C344" i="7" s="1"/>
  <c r="J344" i="7"/>
  <c r="K343" i="7"/>
  <c r="J343" i="7"/>
  <c r="C343" i="7"/>
  <c r="K342" i="7"/>
  <c r="C342" i="7" s="1"/>
  <c r="J342" i="7"/>
  <c r="K341" i="7"/>
  <c r="C341" i="7" s="1"/>
  <c r="J341" i="7"/>
  <c r="K340" i="7"/>
  <c r="C340" i="7" s="1"/>
  <c r="J340" i="7"/>
  <c r="K339" i="7"/>
  <c r="C339" i="7" s="1"/>
  <c r="J339" i="7"/>
  <c r="K338" i="7"/>
  <c r="C338" i="7" s="1"/>
  <c r="J338" i="7"/>
  <c r="K337" i="7"/>
  <c r="J337" i="7"/>
  <c r="C337" i="7"/>
  <c r="K336" i="7"/>
  <c r="C336" i="7" s="1"/>
  <c r="J336" i="7"/>
  <c r="K335" i="7"/>
  <c r="C335" i="7" s="1"/>
  <c r="J335" i="7"/>
  <c r="K334" i="7"/>
  <c r="C334" i="7" s="1"/>
  <c r="J334" i="7"/>
  <c r="K333" i="7"/>
  <c r="C333" i="7" s="1"/>
  <c r="J333" i="7"/>
  <c r="K332" i="7"/>
  <c r="C332" i="7" s="1"/>
  <c r="J332" i="7"/>
  <c r="K331" i="7"/>
  <c r="J331" i="7"/>
  <c r="C331" i="7"/>
  <c r="K330" i="7"/>
  <c r="J330" i="7"/>
  <c r="C330" i="7"/>
  <c r="K329" i="7"/>
  <c r="J329" i="7"/>
  <c r="C329" i="7"/>
  <c r="K328" i="7"/>
  <c r="J328" i="7"/>
  <c r="C328" i="7"/>
  <c r="K327" i="7"/>
  <c r="J327" i="7"/>
  <c r="C327" i="7"/>
  <c r="K326" i="7"/>
  <c r="J326" i="7"/>
  <c r="C326" i="7"/>
  <c r="K325" i="7"/>
  <c r="J325" i="7"/>
  <c r="C325" i="7"/>
  <c r="K324" i="7"/>
  <c r="C324" i="7" s="1"/>
  <c r="J324" i="7"/>
  <c r="K323" i="7"/>
  <c r="C323" i="7" s="1"/>
  <c r="J323" i="7"/>
  <c r="K322" i="7"/>
  <c r="C322" i="7" s="1"/>
  <c r="J322" i="7"/>
  <c r="K321" i="7"/>
  <c r="J321" i="7"/>
  <c r="C321" i="7"/>
  <c r="K320" i="7"/>
  <c r="C320" i="7" s="1"/>
  <c r="J320" i="7"/>
  <c r="K319" i="7"/>
  <c r="C319" i="7" s="1"/>
  <c r="J319" i="7"/>
  <c r="K318" i="7"/>
  <c r="C318" i="7" s="1"/>
  <c r="J318" i="7"/>
  <c r="K317" i="7"/>
  <c r="C317" i="7" s="1"/>
  <c r="J317" i="7"/>
  <c r="K316" i="7"/>
  <c r="C316" i="7" s="1"/>
  <c r="J316" i="7"/>
  <c r="K315" i="7"/>
  <c r="C315" i="7" s="1"/>
  <c r="J315" i="7"/>
  <c r="K314" i="7"/>
  <c r="C314" i="7" s="1"/>
  <c r="J314" i="7"/>
  <c r="K313" i="7"/>
  <c r="C313" i="7" s="1"/>
  <c r="J313" i="7"/>
  <c r="K312" i="7"/>
  <c r="C312" i="7" s="1"/>
  <c r="J312" i="7"/>
  <c r="K311" i="7"/>
  <c r="C311" i="7" s="1"/>
  <c r="J311" i="7"/>
  <c r="K310" i="7"/>
  <c r="C310" i="7" s="1"/>
  <c r="J310" i="7"/>
  <c r="K309" i="7"/>
  <c r="C309" i="7" s="1"/>
  <c r="J309" i="7"/>
  <c r="K308" i="7"/>
  <c r="C308" i="7" s="1"/>
  <c r="J308" i="7"/>
  <c r="K307" i="7"/>
  <c r="C307" i="7" s="1"/>
  <c r="J307" i="7"/>
  <c r="K306" i="7"/>
  <c r="J306" i="7"/>
  <c r="C306" i="7"/>
  <c r="K305" i="7"/>
  <c r="C305" i="7" s="1"/>
  <c r="J305" i="7"/>
  <c r="K304" i="7"/>
  <c r="C304" i="7" s="1"/>
  <c r="J304" i="7"/>
  <c r="K303" i="7"/>
  <c r="C303" i="7" s="1"/>
  <c r="J303" i="7"/>
  <c r="K302" i="7"/>
  <c r="C302" i="7" s="1"/>
  <c r="J302" i="7"/>
  <c r="K301" i="7"/>
  <c r="C301" i="7" s="1"/>
  <c r="J301" i="7"/>
  <c r="K300" i="7"/>
  <c r="C300" i="7" s="1"/>
  <c r="J300" i="7"/>
  <c r="K299" i="7"/>
  <c r="C299" i="7" s="1"/>
  <c r="J299" i="7"/>
  <c r="K298" i="7"/>
  <c r="C298" i="7" s="1"/>
  <c r="J298" i="7"/>
  <c r="K289" i="7"/>
  <c r="C289" i="7" s="1"/>
  <c r="J289" i="7"/>
  <c r="K297" i="7"/>
  <c r="C297" i="7" s="1"/>
  <c r="J297" i="7"/>
  <c r="K296" i="7"/>
  <c r="J296" i="7"/>
  <c r="C296" i="7"/>
  <c r="K295" i="7"/>
  <c r="C295" i="7" s="1"/>
  <c r="J295" i="7"/>
  <c r="K294" i="7"/>
  <c r="C294" i="7" s="1"/>
  <c r="J294" i="7"/>
  <c r="K293" i="7"/>
  <c r="C293" i="7" s="1"/>
  <c r="J293" i="7"/>
  <c r="K292" i="7"/>
  <c r="C292" i="7" s="1"/>
  <c r="J292" i="7"/>
  <c r="K291" i="7"/>
  <c r="C291" i="7" s="1"/>
  <c r="J291" i="7"/>
  <c r="K290" i="7"/>
  <c r="C290" i="7" s="1"/>
  <c r="J290" i="7"/>
  <c r="K288" i="7"/>
  <c r="C288" i="7" s="1"/>
  <c r="J288" i="7"/>
  <c r="K287" i="7"/>
  <c r="C287" i="7" s="1"/>
  <c r="J287" i="7"/>
  <c r="K286" i="7"/>
  <c r="C286" i="7" s="1"/>
  <c r="J286" i="7"/>
  <c r="K285" i="7"/>
  <c r="C285" i="7" s="1"/>
  <c r="J285" i="7"/>
  <c r="K284" i="7"/>
  <c r="C284" i="7" s="1"/>
  <c r="J284" i="7"/>
  <c r="K283" i="7"/>
  <c r="C283" i="7" s="1"/>
  <c r="J283" i="7"/>
  <c r="K282" i="7"/>
  <c r="C282" i="7" s="1"/>
  <c r="J282" i="7"/>
  <c r="K281" i="7"/>
  <c r="C281" i="7" s="1"/>
  <c r="J281" i="7"/>
  <c r="K280" i="7"/>
  <c r="C280" i="7" s="1"/>
  <c r="J280" i="7"/>
  <c r="K279" i="7"/>
  <c r="C279" i="7" s="1"/>
  <c r="J279" i="7"/>
  <c r="K278" i="7"/>
  <c r="C278" i="7" s="1"/>
  <c r="J278" i="7"/>
  <c r="K277" i="7"/>
  <c r="C277" i="7" s="1"/>
  <c r="J277" i="7"/>
  <c r="K276" i="7"/>
  <c r="C276" i="7" s="1"/>
  <c r="J276" i="7"/>
  <c r="K275" i="7"/>
  <c r="C275" i="7" s="1"/>
  <c r="J275" i="7"/>
  <c r="K274" i="7"/>
  <c r="C274" i="7" s="1"/>
  <c r="J274" i="7"/>
  <c r="K273" i="7"/>
  <c r="C273" i="7" s="1"/>
  <c r="J273" i="7"/>
  <c r="K272" i="7"/>
  <c r="C272" i="7" s="1"/>
  <c r="J272" i="7"/>
  <c r="K271" i="7"/>
  <c r="C271" i="7" s="1"/>
  <c r="J271" i="7"/>
  <c r="K270" i="7"/>
  <c r="C270" i="7" s="1"/>
  <c r="J270" i="7"/>
  <c r="K269" i="7"/>
  <c r="C269" i="7" s="1"/>
  <c r="J269" i="7"/>
  <c r="K268" i="7"/>
  <c r="C268" i="7" s="1"/>
  <c r="J268" i="7"/>
  <c r="K267" i="7"/>
  <c r="C267" i="7" s="1"/>
  <c r="J267" i="7"/>
  <c r="K266" i="7"/>
  <c r="C266" i="7" s="1"/>
  <c r="J266" i="7"/>
  <c r="K265" i="7"/>
  <c r="C265" i="7" s="1"/>
  <c r="J265" i="7"/>
  <c r="K264" i="7"/>
  <c r="C264" i="7" s="1"/>
  <c r="J264" i="7"/>
  <c r="K263" i="7"/>
  <c r="C263" i="7" s="1"/>
  <c r="J263" i="7"/>
  <c r="K262" i="7"/>
  <c r="C262" i="7" s="1"/>
  <c r="J262" i="7"/>
  <c r="K261" i="7"/>
  <c r="C261" i="7" s="1"/>
  <c r="J261" i="7"/>
  <c r="K260" i="7"/>
  <c r="C260" i="7" s="1"/>
  <c r="J260" i="7"/>
  <c r="K259" i="7"/>
  <c r="C259" i="7" s="1"/>
  <c r="J259" i="7"/>
  <c r="K258" i="7"/>
  <c r="C258" i="7" s="1"/>
  <c r="J258" i="7"/>
  <c r="K257" i="7"/>
  <c r="C257" i="7" s="1"/>
  <c r="J257" i="7"/>
  <c r="K256" i="7"/>
  <c r="C256" i="7" s="1"/>
  <c r="J256" i="7"/>
  <c r="K255" i="7"/>
  <c r="C255" i="7" s="1"/>
  <c r="J255" i="7"/>
  <c r="K254" i="7"/>
  <c r="C254" i="7" s="1"/>
  <c r="J254" i="7"/>
  <c r="K253" i="7"/>
  <c r="C253" i="7" s="1"/>
  <c r="J253" i="7"/>
  <c r="K252" i="7"/>
  <c r="C252" i="7" s="1"/>
  <c r="J252" i="7"/>
  <c r="K251" i="7"/>
  <c r="C251" i="7" s="1"/>
  <c r="J251" i="7"/>
  <c r="K250" i="7"/>
  <c r="C250" i="7" s="1"/>
  <c r="J250" i="7"/>
  <c r="K249" i="7"/>
  <c r="C249" i="7" s="1"/>
  <c r="J249" i="7"/>
  <c r="K248" i="7"/>
  <c r="C248" i="7" s="1"/>
  <c r="J248" i="7"/>
  <c r="K247" i="7"/>
  <c r="C247" i="7" s="1"/>
  <c r="J247" i="7"/>
  <c r="K246" i="7"/>
  <c r="C246" i="7" s="1"/>
  <c r="J246" i="7"/>
  <c r="K245" i="7"/>
  <c r="C245" i="7" s="1"/>
  <c r="J245" i="7"/>
  <c r="K244" i="7"/>
  <c r="C244" i="7" s="1"/>
  <c r="J244" i="7"/>
  <c r="K243" i="7"/>
  <c r="C243" i="7" s="1"/>
  <c r="J243" i="7"/>
  <c r="K242" i="7"/>
  <c r="C242" i="7" s="1"/>
  <c r="J242" i="7"/>
  <c r="K241" i="7"/>
  <c r="C241" i="7" s="1"/>
  <c r="J241" i="7"/>
  <c r="K240" i="7"/>
  <c r="C240" i="7" s="1"/>
  <c r="J240" i="7"/>
  <c r="K239" i="7"/>
  <c r="C239" i="7" s="1"/>
  <c r="J239" i="7"/>
  <c r="K238" i="7"/>
  <c r="C238" i="7" s="1"/>
  <c r="J238" i="7"/>
  <c r="K237" i="7"/>
  <c r="C237" i="7" s="1"/>
  <c r="J237" i="7"/>
  <c r="K236" i="7"/>
  <c r="C236" i="7" s="1"/>
  <c r="J236" i="7"/>
  <c r="K235" i="7"/>
  <c r="C235" i="7" s="1"/>
  <c r="J235" i="7"/>
  <c r="K234" i="7"/>
  <c r="C234" i="7" s="1"/>
  <c r="J234" i="7"/>
  <c r="K233" i="7"/>
  <c r="C233" i="7" s="1"/>
  <c r="J233" i="7"/>
  <c r="K232" i="7"/>
  <c r="C232" i="7" s="1"/>
  <c r="J232" i="7"/>
  <c r="K231" i="7"/>
  <c r="C231" i="7" s="1"/>
  <c r="J231" i="7"/>
  <c r="K230" i="7"/>
  <c r="C230" i="7" s="1"/>
  <c r="J230" i="7"/>
  <c r="K229" i="7"/>
  <c r="J229" i="7"/>
  <c r="C229" i="7"/>
  <c r="K228" i="7"/>
  <c r="C228" i="7" s="1"/>
  <c r="J228" i="7"/>
  <c r="K227" i="7"/>
  <c r="C227" i="7" s="1"/>
  <c r="J227" i="7"/>
  <c r="K226" i="7"/>
  <c r="C226" i="7" s="1"/>
  <c r="J226" i="7"/>
  <c r="K225" i="7"/>
  <c r="C225" i="7" s="1"/>
  <c r="J225" i="7"/>
  <c r="K224" i="7"/>
  <c r="C224" i="7" s="1"/>
  <c r="J224" i="7"/>
  <c r="K223" i="7"/>
  <c r="C223" i="7" s="1"/>
  <c r="J223" i="7"/>
  <c r="K222" i="7"/>
  <c r="C222" i="7" s="1"/>
  <c r="J222" i="7"/>
  <c r="K221" i="7"/>
  <c r="C221" i="7" s="1"/>
  <c r="J221" i="7"/>
  <c r="K220" i="7"/>
  <c r="C220" i="7" s="1"/>
  <c r="J220" i="7"/>
  <c r="K219" i="7"/>
  <c r="C219" i="7" s="1"/>
  <c r="J219" i="7"/>
  <c r="K218" i="7"/>
  <c r="C218" i="7" s="1"/>
  <c r="J218" i="7"/>
  <c r="K217" i="7"/>
  <c r="C217" i="7" s="1"/>
  <c r="J217" i="7"/>
  <c r="K216" i="7"/>
  <c r="C216" i="7" s="1"/>
  <c r="J216" i="7"/>
  <c r="K215" i="7"/>
  <c r="J215" i="7"/>
  <c r="C215" i="7"/>
  <c r="K214" i="7"/>
  <c r="J214" i="7"/>
  <c r="C214" i="7"/>
  <c r="K213" i="7"/>
  <c r="J213" i="7"/>
  <c r="C213" i="7"/>
  <c r="K212" i="7"/>
  <c r="J212" i="7"/>
  <c r="C212" i="7"/>
  <c r="K211" i="7"/>
  <c r="J211" i="7"/>
  <c r="C211" i="7"/>
  <c r="K210" i="7"/>
  <c r="J210" i="7"/>
  <c r="C210" i="7"/>
  <c r="K209" i="7"/>
  <c r="J209" i="7"/>
  <c r="C209" i="7"/>
  <c r="K208" i="7"/>
  <c r="C208" i="7" s="1"/>
  <c r="J208" i="7"/>
  <c r="K207" i="7"/>
  <c r="C207" i="7" s="1"/>
  <c r="J207" i="7"/>
  <c r="K206" i="7"/>
  <c r="C206" i="7" s="1"/>
  <c r="J206" i="7"/>
  <c r="K205" i="7"/>
  <c r="C205" i="7" s="1"/>
  <c r="J205" i="7"/>
  <c r="K204" i="7"/>
  <c r="C204" i="7" s="1"/>
  <c r="J204" i="7"/>
  <c r="K203" i="7"/>
  <c r="C203" i="7" s="1"/>
  <c r="J203" i="7"/>
  <c r="K202" i="7"/>
  <c r="C202" i="7" s="1"/>
  <c r="J202" i="7"/>
  <c r="K201" i="7"/>
  <c r="C201" i="7" s="1"/>
  <c r="J201" i="7"/>
  <c r="K200" i="7"/>
  <c r="C200" i="7" s="1"/>
  <c r="J200" i="7"/>
  <c r="K199" i="7"/>
  <c r="C199" i="7" s="1"/>
  <c r="J199" i="7"/>
  <c r="K198" i="7"/>
  <c r="C198" i="7" s="1"/>
  <c r="J198" i="7"/>
  <c r="K197" i="7"/>
  <c r="C197" i="7" s="1"/>
  <c r="J197" i="7"/>
  <c r="K196" i="7"/>
  <c r="C196" i="7" s="1"/>
  <c r="J196" i="7"/>
  <c r="K195" i="7"/>
  <c r="C195" i="7" s="1"/>
  <c r="J195" i="7"/>
  <c r="K194" i="7"/>
  <c r="C194" i="7" s="1"/>
  <c r="J194" i="7"/>
  <c r="K193" i="7"/>
  <c r="C193" i="7" s="1"/>
  <c r="J193" i="7"/>
  <c r="K192" i="7"/>
  <c r="C192" i="7" s="1"/>
  <c r="J192" i="7"/>
  <c r="K191" i="7"/>
  <c r="C191" i="7" s="1"/>
  <c r="J191" i="7"/>
  <c r="K190" i="7"/>
  <c r="C190" i="7" s="1"/>
  <c r="J190" i="7"/>
  <c r="K189" i="7"/>
  <c r="C189" i="7" s="1"/>
  <c r="J189" i="7"/>
  <c r="K188" i="7"/>
  <c r="C188" i="7" s="1"/>
  <c r="J188" i="7"/>
  <c r="K187" i="7"/>
  <c r="C187" i="7" s="1"/>
  <c r="J187" i="7"/>
  <c r="K186" i="7"/>
  <c r="C186" i="7" s="1"/>
  <c r="J186" i="7"/>
  <c r="K185" i="7"/>
  <c r="C185" i="7" s="1"/>
  <c r="J185" i="7"/>
  <c r="K184" i="7"/>
  <c r="C184" i="7" s="1"/>
  <c r="J184" i="7"/>
  <c r="K183" i="7"/>
  <c r="C183" i="7" s="1"/>
  <c r="J183" i="7"/>
  <c r="K182" i="7"/>
  <c r="C182" i="7" s="1"/>
  <c r="J182" i="7"/>
  <c r="K181" i="7"/>
  <c r="C181" i="7" s="1"/>
  <c r="J181" i="7"/>
  <c r="K180" i="7"/>
  <c r="C180" i="7" s="1"/>
  <c r="J180" i="7"/>
  <c r="K179" i="7"/>
  <c r="C179" i="7" s="1"/>
  <c r="J179" i="7"/>
  <c r="K178" i="7"/>
  <c r="C178" i="7" s="1"/>
  <c r="J178" i="7"/>
  <c r="K177" i="7"/>
  <c r="C177" i="7" s="1"/>
  <c r="J177" i="7"/>
  <c r="K176" i="7"/>
  <c r="C176" i="7" s="1"/>
  <c r="J176" i="7"/>
  <c r="K175" i="7"/>
  <c r="C175" i="7" s="1"/>
  <c r="J175" i="7"/>
  <c r="K174" i="7"/>
  <c r="C174" i="7" s="1"/>
  <c r="J174" i="7"/>
  <c r="K173" i="7"/>
  <c r="J173" i="7"/>
  <c r="C173" i="7"/>
  <c r="K172" i="7"/>
  <c r="J172" i="7"/>
  <c r="C172" i="7"/>
  <c r="K171" i="7"/>
  <c r="J171" i="7"/>
  <c r="C171" i="7"/>
  <c r="K170" i="7"/>
  <c r="J170" i="7"/>
  <c r="C170" i="7"/>
  <c r="K169" i="7"/>
  <c r="J169" i="7"/>
  <c r="C169" i="7"/>
  <c r="K168" i="7"/>
  <c r="J168" i="7"/>
  <c r="C168" i="7"/>
  <c r="K167" i="7"/>
  <c r="J167" i="7"/>
  <c r="C167" i="7"/>
  <c r="K166" i="7"/>
  <c r="C166" i="7" s="1"/>
  <c r="J166" i="7"/>
  <c r="K165" i="7"/>
  <c r="C165" i="7" s="1"/>
  <c r="J165" i="7"/>
  <c r="K164" i="7"/>
  <c r="C164" i="7" s="1"/>
  <c r="J164" i="7"/>
  <c r="K163" i="7"/>
  <c r="C163" i="7" s="1"/>
  <c r="J163" i="7"/>
  <c r="K162" i="7"/>
  <c r="C162" i="7" s="1"/>
  <c r="J162" i="7"/>
  <c r="K161" i="7"/>
  <c r="C161" i="7" s="1"/>
  <c r="J161" i="7"/>
  <c r="K160" i="7"/>
  <c r="C160" i="7" s="1"/>
  <c r="J160" i="7"/>
  <c r="K159" i="7"/>
  <c r="C159" i="7" s="1"/>
  <c r="J159" i="7"/>
  <c r="K158" i="7"/>
  <c r="C158" i="7" s="1"/>
  <c r="J158" i="7"/>
  <c r="K157" i="7"/>
  <c r="C157" i="7" s="1"/>
  <c r="J157" i="7"/>
  <c r="K156" i="7"/>
  <c r="C156" i="7" s="1"/>
  <c r="J156" i="7"/>
  <c r="K155" i="7"/>
  <c r="C155" i="7" s="1"/>
  <c r="J155" i="7"/>
  <c r="K154" i="7"/>
  <c r="C154" i="7" s="1"/>
  <c r="J154" i="7"/>
  <c r="K153" i="7"/>
  <c r="C153" i="7" s="1"/>
  <c r="J153" i="7"/>
  <c r="K152" i="7"/>
  <c r="C152" i="7" s="1"/>
  <c r="J152" i="7"/>
  <c r="K151" i="7"/>
  <c r="C151" i="7" s="1"/>
  <c r="J151" i="7"/>
  <c r="K150" i="7"/>
  <c r="C150" i="7" s="1"/>
  <c r="J150" i="7"/>
  <c r="K149" i="7"/>
  <c r="C149" i="7" s="1"/>
  <c r="J149" i="7"/>
  <c r="K148" i="7"/>
  <c r="C148" i="7" s="1"/>
  <c r="J148" i="7"/>
  <c r="K147" i="7"/>
  <c r="C147" i="7" s="1"/>
  <c r="J147" i="7"/>
  <c r="K146" i="7"/>
  <c r="C146" i="7" s="1"/>
  <c r="J146" i="7"/>
  <c r="K145" i="7"/>
  <c r="C145" i="7" s="1"/>
  <c r="J145" i="7"/>
  <c r="K144" i="7"/>
  <c r="C144" i="7" s="1"/>
  <c r="J144" i="7"/>
  <c r="K143" i="7"/>
  <c r="C143" i="7" s="1"/>
  <c r="J143" i="7"/>
  <c r="K142" i="7"/>
  <c r="C142" i="7" s="1"/>
  <c r="J142" i="7"/>
  <c r="K141" i="7"/>
  <c r="C141" i="7" s="1"/>
  <c r="J141" i="7"/>
  <c r="K140" i="7"/>
  <c r="C140" i="7" s="1"/>
  <c r="J140" i="7"/>
  <c r="K139" i="7"/>
  <c r="C139" i="7" s="1"/>
  <c r="J139" i="7"/>
  <c r="K138" i="7"/>
  <c r="C138" i="7" s="1"/>
  <c r="J138" i="7"/>
  <c r="K137" i="7"/>
  <c r="C137" i="7" s="1"/>
  <c r="J137" i="7"/>
  <c r="K136" i="7"/>
  <c r="C136" i="7" s="1"/>
  <c r="J136" i="7"/>
  <c r="K135" i="7"/>
  <c r="C135" i="7" s="1"/>
  <c r="J135" i="7"/>
  <c r="K134" i="7"/>
  <c r="C134" i="7" s="1"/>
  <c r="J134" i="7"/>
  <c r="K133" i="7"/>
  <c r="C133" i="7" s="1"/>
  <c r="J133" i="7"/>
  <c r="K132" i="7"/>
  <c r="C132" i="7" s="1"/>
  <c r="J132" i="7"/>
  <c r="K131" i="7"/>
  <c r="C131" i="7" s="1"/>
  <c r="J131" i="7"/>
  <c r="K130" i="7"/>
  <c r="C130" i="7" s="1"/>
  <c r="J130" i="7"/>
  <c r="K129" i="7"/>
  <c r="C129" i="7" s="1"/>
  <c r="J129" i="7"/>
  <c r="K128" i="7"/>
  <c r="C128" i="7" s="1"/>
  <c r="J128" i="7"/>
  <c r="K127" i="7"/>
  <c r="C127" i="7" s="1"/>
  <c r="J127" i="7"/>
  <c r="K126" i="7"/>
  <c r="C126" i="7" s="1"/>
  <c r="J126" i="7"/>
  <c r="K125" i="7"/>
  <c r="C125" i="7" s="1"/>
  <c r="J125" i="7"/>
  <c r="K124" i="7"/>
  <c r="C124" i="7" s="1"/>
  <c r="J124" i="7"/>
  <c r="K123" i="7"/>
  <c r="C123" i="7" s="1"/>
  <c r="J123" i="7"/>
  <c r="K122" i="7"/>
  <c r="C122" i="7" s="1"/>
  <c r="J122" i="7"/>
  <c r="K121" i="7"/>
  <c r="C121" i="7" s="1"/>
  <c r="J121" i="7"/>
  <c r="K120" i="7"/>
  <c r="C120" i="7" s="1"/>
  <c r="J120" i="7"/>
  <c r="K119" i="7"/>
  <c r="C119" i="7" s="1"/>
  <c r="J119" i="7"/>
  <c r="K118" i="7"/>
  <c r="C118" i="7" s="1"/>
  <c r="J118" i="7"/>
  <c r="K117" i="7"/>
  <c r="C117" i="7" s="1"/>
  <c r="J117" i="7"/>
  <c r="K116" i="7"/>
  <c r="C116" i="7" s="1"/>
  <c r="J116" i="7"/>
  <c r="K115" i="7"/>
  <c r="C115" i="7" s="1"/>
  <c r="J115" i="7"/>
  <c r="K114" i="7"/>
  <c r="C114" i="7" s="1"/>
  <c r="J114" i="7"/>
  <c r="K113" i="7"/>
  <c r="C113" i="7" s="1"/>
  <c r="J113" i="7"/>
  <c r="K112" i="7"/>
  <c r="C112" i="7" s="1"/>
  <c r="J112" i="7"/>
  <c r="K111" i="7"/>
  <c r="C111" i="7" s="1"/>
  <c r="J111" i="7"/>
  <c r="K110" i="7"/>
  <c r="C110" i="7" s="1"/>
  <c r="J110" i="7"/>
  <c r="K109" i="7"/>
  <c r="C109" i="7" s="1"/>
  <c r="J109" i="7"/>
  <c r="K108" i="7"/>
  <c r="C108" i="7" s="1"/>
  <c r="J108" i="7"/>
  <c r="K107" i="7"/>
  <c r="C107" i="7" s="1"/>
  <c r="J107" i="7"/>
  <c r="K106" i="7"/>
  <c r="C106" i="7" s="1"/>
  <c r="J106" i="7"/>
  <c r="K105" i="7"/>
  <c r="C105" i="7" s="1"/>
  <c r="J105" i="7"/>
  <c r="K104" i="7"/>
  <c r="C104" i="7" s="1"/>
  <c r="J104" i="7"/>
  <c r="K103" i="7"/>
  <c r="C103" i="7" s="1"/>
  <c r="J103" i="7"/>
  <c r="K102" i="7"/>
  <c r="C102" i="7" s="1"/>
  <c r="J102" i="7"/>
  <c r="K101" i="7"/>
  <c r="C101" i="7" s="1"/>
  <c r="J101" i="7"/>
  <c r="K100" i="7"/>
  <c r="C100" i="7" s="1"/>
  <c r="J100" i="7"/>
  <c r="K99" i="7"/>
  <c r="C99" i="7" s="1"/>
  <c r="J99" i="7"/>
  <c r="K98" i="7"/>
  <c r="C98" i="7" s="1"/>
  <c r="J98" i="7"/>
  <c r="K97" i="7"/>
  <c r="C97" i="7" s="1"/>
  <c r="J97" i="7"/>
  <c r="K96" i="7"/>
  <c r="C96" i="7" s="1"/>
  <c r="J96" i="7"/>
  <c r="K95" i="7"/>
  <c r="C95" i="7" s="1"/>
  <c r="J95" i="7"/>
  <c r="K94" i="7"/>
  <c r="C94" i="7" s="1"/>
  <c r="J94" i="7"/>
  <c r="K93" i="7"/>
  <c r="C93" i="7" s="1"/>
  <c r="J93" i="7"/>
  <c r="K92" i="7"/>
  <c r="C92" i="7" s="1"/>
  <c r="J92" i="7"/>
  <c r="K91" i="7"/>
  <c r="C91" i="7" s="1"/>
  <c r="J91" i="7"/>
  <c r="K90" i="7"/>
  <c r="C90" i="7" s="1"/>
  <c r="J90" i="7"/>
  <c r="K89" i="7"/>
  <c r="C89" i="7" s="1"/>
  <c r="J89" i="7"/>
  <c r="K88" i="7"/>
  <c r="C88" i="7" s="1"/>
  <c r="J88" i="7"/>
  <c r="K87" i="7"/>
  <c r="C87" i="7" s="1"/>
  <c r="J87" i="7"/>
  <c r="K86" i="7"/>
  <c r="C86" i="7" s="1"/>
  <c r="J86" i="7"/>
  <c r="K85" i="7"/>
  <c r="C85" i="7" s="1"/>
  <c r="J85" i="7"/>
  <c r="K84" i="7"/>
  <c r="C84" i="7" s="1"/>
  <c r="J84" i="7"/>
  <c r="K83" i="7"/>
  <c r="C83" i="7" s="1"/>
  <c r="J83" i="7"/>
  <c r="K82" i="7"/>
  <c r="C82" i="7" s="1"/>
  <c r="J82" i="7"/>
  <c r="K81" i="7"/>
  <c r="C81" i="7" s="1"/>
  <c r="J81" i="7"/>
  <c r="K80" i="7"/>
  <c r="C80" i="7" s="1"/>
  <c r="J80" i="7"/>
  <c r="K79" i="7"/>
  <c r="C79" i="7" s="1"/>
  <c r="J79" i="7"/>
  <c r="K78" i="7"/>
  <c r="C78" i="7" s="1"/>
  <c r="J78" i="7"/>
  <c r="K77" i="7"/>
  <c r="C77" i="7" s="1"/>
  <c r="J77" i="7"/>
  <c r="K76" i="7"/>
  <c r="C76" i="7" s="1"/>
  <c r="J76" i="7"/>
  <c r="K75" i="7"/>
  <c r="C75" i="7" s="1"/>
  <c r="J75" i="7"/>
  <c r="K74" i="7"/>
  <c r="C74" i="7" s="1"/>
  <c r="J74" i="7"/>
  <c r="K73" i="7"/>
  <c r="C73" i="7" s="1"/>
  <c r="J73" i="7"/>
  <c r="K72" i="7"/>
  <c r="C72" i="7" s="1"/>
  <c r="J72" i="7"/>
  <c r="K71" i="7"/>
  <c r="C71" i="7" s="1"/>
  <c r="J71" i="7"/>
  <c r="K70" i="7"/>
  <c r="C70" i="7" s="1"/>
  <c r="J70" i="7"/>
  <c r="K69" i="7"/>
  <c r="C69" i="7" s="1"/>
  <c r="J69" i="7"/>
  <c r="K68" i="7"/>
  <c r="C68" i="7" s="1"/>
  <c r="J68" i="7"/>
  <c r="K67" i="7"/>
  <c r="C67" i="7" s="1"/>
  <c r="J67" i="7"/>
  <c r="K66" i="7"/>
  <c r="C66" i="7" s="1"/>
  <c r="J66" i="7"/>
  <c r="K65" i="7"/>
  <c r="C65" i="7" s="1"/>
  <c r="J65" i="7"/>
  <c r="K64" i="7"/>
  <c r="C64" i="7" s="1"/>
  <c r="J64" i="7"/>
  <c r="K63" i="7"/>
  <c r="C63" i="7" s="1"/>
  <c r="J63" i="7"/>
  <c r="K62" i="7"/>
  <c r="J62" i="7"/>
  <c r="C62" i="7"/>
  <c r="K61" i="7"/>
  <c r="J61" i="7"/>
  <c r="C61" i="7"/>
  <c r="K60" i="7"/>
  <c r="J60" i="7"/>
  <c r="C60" i="7"/>
  <c r="K59" i="7"/>
  <c r="J59" i="7"/>
  <c r="C59" i="7"/>
  <c r="K58" i="7"/>
  <c r="J58" i="7"/>
  <c r="C58" i="7"/>
  <c r="K57" i="7"/>
  <c r="J57" i="7"/>
  <c r="C57" i="7"/>
  <c r="K56" i="7"/>
  <c r="J56" i="7"/>
  <c r="C56" i="7"/>
  <c r="K55" i="7"/>
  <c r="C55" i="7" s="1"/>
  <c r="J55" i="7"/>
  <c r="K54" i="7"/>
  <c r="C54" i="7" s="1"/>
  <c r="J54" i="7"/>
  <c r="K53" i="7"/>
  <c r="C53" i="7" s="1"/>
  <c r="J53" i="7"/>
  <c r="K52" i="7"/>
  <c r="C52" i="7" s="1"/>
  <c r="J52" i="7"/>
  <c r="K51" i="7"/>
  <c r="C51" i="7" s="1"/>
  <c r="J51" i="7"/>
  <c r="K50" i="7"/>
  <c r="C50" i="7" s="1"/>
  <c r="J50" i="7"/>
  <c r="K49" i="7"/>
  <c r="C49" i="7" s="1"/>
  <c r="J49" i="7"/>
  <c r="K48" i="7"/>
  <c r="C48" i="7" s="1"/>
  <c r="J48" i="7"/>
  <c r="K47" i="7"/>
  <c r="C47" i="7" s="1"/>
  <c r="J47" i="7"/>
  <c r="K46" i="7"/>
  <c r="C46" i="7" s="1"/>
  <c r="J46" i="7"/>
  <c r="K45" i="7"/>
  <c r="C45" i="7" s="1"/>
  <c r="J45" i="7"/>
  <c r="K44" i="7"/>
  <c r="C44" i="7" s="1"/>
  <c r="J44" i="7"/>
  <c r="K43" i="7"/>
  <c r="C43" i="7" s="1"/>
  <c r="J43" i="7"/>
  <c r="K42" i="7"/>
  <c r="C42" i="7" s="1"/>
  <c r="J42" i="7"/>
  <c r="K41" i="7"/>
  <c r="C41" i="7" s="1"/>
  <c r="J41" i="7"/>
  <c r="K40" i="7"/>
  <c r="C40" i="7" s="1"/>
  <c r="J40" i="7"/>
  <c r="K39" i="7"/>
  <c r="C39" i="7" s="1"/>
  <c r="J39" i="7"/>
  <c r="K38" i="7"/>
  <c r="C38" i="7" s="1"/>
  <c r="J38" i="7"/>
  <c r="K37" i="7"/>
  <c r="C37" i="7" s="1"/>
  <c r="J37" i="7"/>
  <c r="K36" i="7"/>
  <c r="C36" i="7" s="1"/>
  <c r="J36" i="7"/>
  <c r="K35" i="7"/>
  <c r="C35" i="7" s="1"/>
  <c r="J35" i="7"/>
  <c r="K34" i="7"/>
  <c r="J34" i="7"/>
  <c r="C34" i="7"/>
  <c r="K33" i="7"/>
  <c r="C33" i="7" s="1"/>
  <c r="J33" i="7"/>
  <c r="K32" i="7"/>
  <c r="C32" i="7" s="1"/>
  <c r="J32" i="7"/>
  <c r="K31" i="7"/>
  <c r="C31" i="7" s="1"/>
  <c r="J31" i="7"/>
  <c r="K30" i="7"/>
  <c r="C30" i="7" s="1"/>
  <c r="J30" i="7"/>
  <c r="K29" i="7"/>
  <c r="J29" i="7"/>
  <c r="C29" i="7"/>
  <c r="K28" i="7"/>
  <c r="C28" i="7" s="1"/>
  <c r="J28" i="7"/>
  <c r="K27" i="7"/>
  <c r="C27" i="7" s="1"/>
  <c r="J27" i="7"/>
  <c r="K26" i="7"/>
  <c r="C26" i="7" s="1"/>
  <c r="J26" i="7"/>
  <c r="K25" i="7"/>
  <c r="C25" i="7" s="1"/>
  <c r="J25" i="7"/>
  <c r="K24" i="7"/>
  <c r="C24" i="7" s="1"/>
  <c r="J24" i="7"/>
  <c r="K23" i="7"/>
  <c r="C23" i="7" s="1"/>
  <c r="J23" i="7"/>
  <c r="K22" i="7"/>
  <c r="C22" i="7" s="1"/>
  <c r="J22" i="7"/>
  <c r="K21" i="7"/>
  <c r="C21" i="7" s="1"/>
  <c r="J21" i="7"/>
  <c r="K20" i="7"/>
  <c r="C20" i="7" s="1"/>
  <c r="J20" i="7"/>
  <c r="K19" i="7"/>
  <c r="C19" i="7" s="1"/>
  <c r="J19" i="7"/>
  <c r="K18" i="7"/>
  <c r="C18" i="7" s="1"/>
  <c r="J18" i="7"/>
  <c r="K17" i="7"/>
  <c r="C17" i="7" s="1"/>
  <c r="J17" i="7"/>
  <c r="K16" i="7"/>
  <c r="C16" i="7" s="1"/>
  <c r="J16" i="7"/>
  <c r="K15" i="7"/>
  <c r="C15" i="7" s="1"/>
  <c r="J15" i="7"/>
  <c r="K14" i="7"/>
  <c r="C14" i="7" s="1"/>
  <c r="J14" i="7"/>
  <c r="K13" i="7"/>
  <c r="J13" i="7"/>
  <c r="C13" i="7"/>
  <c r="K12" i="7"/>
  <c r="C12" i="7" s="1"/>
  <c r="J12" i="7"/>
  <c r="K11" i="7"/>
  <c r="C11" i="7" s="1"/>
  <c r="J11" i="7"/>
  <c r="K10" i="7"/>
  <c r="J10" i="7"/>
  <c r="C10" i="7"/>
  <c r="K9" i="7"/>
  <c r="C9" i="7" s="1"/>
  <c r="J9" i="7"/>
  <c r="K8" i="7"/>
  <c r="J8" i="7"/>
  <c r="C8" i="7"/>
  <c r="K7" i="7"/>
  <c r="J7" i="7"/>
  <c r="C7" i="7"/>
  <c r="K6" i="7"/>
  <c r="J6" i="7"/>
  <c r="C6" i="7"/>
  <c r="K5" i="7"/>
  <c r="J5" i="7"/>
  <c r="C5" i="7"/>
  <c r="K4" i="7"/>
  <c r="J4" i="7"/>
  <c r="C4" i="7"/>
  <c r="K3" i="7"/>
  <c r="J3" i="7"/>
  <c r="C3" i="7"/>
  <c r="K2" i="7"/>
  <c r="J2" i="7"/>
  <c r="C2" i="7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2" i="5"/>
  <c r="J2" i="1"/>
  <c r="K3" i="5"/>
  <c r="K2" i="5"/>
  <c r="K5" i="5"/>
  <c r="K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C355" i="5" s="1"/>
  <c r="K354" i="5"/>
  <c r="K353" i="5"/>
  <c r="K352" i="5"/>
  <c r="K351" i="5"/>
  <c r="K350" i="5"/>
  <c r="K349" i="5"/>
  <c r="K348" i="5"/>
  <c r="K347" i="5"/>
  <c r="C347" i="5" s="1"/>
  <c r="K346" i="5"/>
  <c r="K345" i="5"/>
  <c r="K344" i="5"/>
  <c r="K343" i="5"/>
  <c r="K342" i="5"/>
  <c r="K341" i="5"/>
  <c r="K340" i="5"/>
  <c r="K339" i="5"/>
  <c r="C339" i="5" s="1"/>
  <c r="K338" i="5"/>
  <c r="K337" i="5"/>
  <c r="K336" i="5"/>
  <c r="K335" i="5"/>
  <c r="K334" i="5"/>
  <c r="K333" i="5"/>
  <c r="K332" i="5"/>
  <c r="K331" i="5"/>
  <c r="C331" i="5" s="1"/>
  <c r="K330" i="5"/>
  <c r="K329" i="5"/>
  <c r="K328" i="5"/>
  <c r="K327" i="5"/>
  <c r="K326" i="5"/>
  <c r="K325" i="5"/>
  <c r="K324" i="5"/>
  <c r="K323" i="5"/>
  <c r="C323" i="5" s="1"/>
  <c r="K322" i="5"/>
  <c r="K321" i="5"/>
  <c r="K320" i="5"/>
  <c r="K319" i="5"/>
  <c r="K318" i="5"/>
  <c r="K317" i="5"/>
  <c r="K316" i="5"/>
  <c r="K315" i="5"/>
  <c r="C315" i="5" s="1"/>
  <c r="K314" i="5"/>
  <c r="K313" i="5"/>
  <c r="K312" i="5"/>
  <c r="K311" i="5"/>
  <c r="K310" i="5"/>
  <c r="K309" i="5"/>
  <c r="K308" i="5"/>
  <c r="K307" i="5"/>
  <c r="C307" i="5" s="1"/>
  <c r="K306" i="5"/>
  <c r="K305" i="5"/>
  <c r="K304" i="5"/>
  <c r="K303" i="5"/>
  <c r="K302" i="5"/>
  <c r="K301" i="5"/>
  <c r="K300" i="5"/>
  <c r="K299" i="5"/>
  <c r="C299" i="5" s="1"/>
  <c r="K298" i="5"/>
  <c r="K297" i="5"/>
  <c r="K296" i="5"/>
  <c r="K295" i="5"/>
  <c r="K294" i="5"/>
  <c r="K293" i="5"/>
  <c r="K292" i="5"/>
  <c r="K291" i="5"/>
  <c r="C291" i="5" s="1"/>
  <c r="K290" i="5"/>
  <c r="K289" i="5"/>
  <c r="K288" i="5"/>
  <c r="K287" i="5"/>
  <c r="K286" i="5"/>
  <c r="K285" i="5"/>
  <c r="K284" i="5"/>
  <c r="K283" i="5"/>
  <c r="C283" i="5" s="1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C287" i="5"/>
  <c r="C305" i="5"/>
  <c r="C314" i="5"/>
  <c r="C335" i="5"/>
  <c r="C400" i="1"/>
  <c r="C401" i="1"/>
  <c r="C402" i="1"/>
  <c r="C403" i="1"/>
  <c r="C404" i="1"/>
  <c r="C405" i="1"/>
  <c r="C406" i="1"/>
  <c r="C497" i="1"/>
  <c r="C498" i="1"/>
  <c r="C499" i="1"/>
  <c r="C500" i="1"/>
  <c r="C501" i="1"/>
  <c r="C502" i="1"/>
  <c r="C503" i="1"/>
  <c r="C578" i="1"/>
  <c r="C579" i="1"/>
  <c r="C580" i="1"/>
  <c r="C581" i="1"/>
  <c r="C582" i="1"/>
  <c r="C583" i="1"/>
  <c r="C584" i="1"/>
  <c r="C659" i="1"/>
  <c r="C660" i="1"/>
  <c r="C661" i="1"/>
  <c r="C662" i="1"/>
  <c r="C663" i="1"/>
  <c r="C664" i="1"/>
  <c r="C665" i="1"/>
  <c r="C740" i="1"/>
  <c r="C741" i="1"/>
  <c r="C742" i="1"/>
  <c r="C743" i="1"/>
  <c r="C744" i="1"/>
  <c r="C745" i="1"/>
  <c r="C746" i="1"/>
  <c r="C307" i="1"/>
  <c r="C308" i="1"/>
  <c r="C309" i="1"/>
  <c r="C310" i="1"/>
  <c r="C311" i="1"/>
  <c r="C312" i="1"/>
  <c r="C313" i="1"/>
  <c r="C133" i="1"/>
  <c r="C134" i="1"/>
  <c r="C135" i="1"/>
  <c r="C136" i="1"/>
  <c r="C137" i="1"/>
  <c r="C138" i="1"/>
  <c r="C139" i="1"/>
  <c r="C3" i="1"/>
  <c r="C4" i="1"/>
  <c r="C5" i="1"/>
  <c r="C6" i="1"/>
  <c r="C7" i="1"/>
  <c r="C8" i="1"/>
  <c r="C2" i="1"/>
  <c r="C2" i="5"/>
  <c r="C344" i="5"/>
  <c r="C345" i="5"/>
  <c r="C346" i="5"/>
  <c r="C348" i="5"/>
  <c r="C349" i="5"/>
  <c r="C350" i="5"/>
  <c r="C351" i="5"/>
  <c r="C352" i="5"/>
  <c r="C353" i="5"/>
  <c r="C354" i="5"/>
  <c r="C356" i="5"/>
  <c r="C358" i="5"/>
  <c r="C332" i="5"/>
  <c r="C333" i="5"/>
  <c r="C334" i="5"/>
  <c r="C336" i="5"/>
  <c r="C337" i="5"/>
  <c r="C338" i="5"/>
  <c r="C340" i="5"/>
  <c r="C341" i="5"/>
  <c r="C342" i="5"/>
  <c r="C343" i="5"/>
  <c r="C316" i="5"/>
  <c r="C317" i="5"/>
  <c r="C318" i="5"/>
  <c r="C319" i="5"/>
  <c r="C320" i="5"/>
  <c r="C321" i="5"/>
  <c r="C322" i="5"/>
  <c r="C324" i="5"/>
  <c r="C325" i="5"/>
  <c r="C326" i="5"/>
  <c r="C327" i="5"/>
  <c r="C328" i="5"/>
  <c r="C329" i="5"/>
  <c r="C330" i="5"/>
  <c r="C309" i="5"/>
  <c r="C310" i="5"/>
  <c r="C311" i="5"/>
  <c r="C312" i="5"/>
  <c r="C313" i="5"/>
  <c r="C300" i="5"/>
  <c r="C301" i="5"/>
  <c r="C302" i="5"/>
  <c r="C303" i="5"/>
  <c r="C304" i="5"/>
  <c r="C306" i="5"/>
  <c r="C308" i="5"/>
  <c r="C288" i="5"/>
  <c r="C289" i="5"/>
  <c r="C290" i="5"/>
  <c r="C292" i="5"/>
  <c r="C293" i="5"/>
  <c r="C294" i="5"/>
  <c r="C295" i="5"/>
  <c r="C296" i="5"/>
  <c r="C297" i="5"/>
  <c r="C298" i="5"/>
  <c r="C278" i="5"/>
  <c r="C279" i="5"/>
  <c r="C280" i="5"/>
  <c r="C281" i="5"/>
  <c r="C282" i="5"/>
  <c r="C284" i="5"/>
  <c r="C285" i="5"/>
  <c r="C286" i="5"/>
  <c r="C271" i="5"/>
  <c r="C272" i="5"/>
  <c r="C273" i="5"/>
  <c r="C274" i="5"/>
  <c r="C275" i="5"/>
  <c r="C276" i="5"/>
  <c r="C277" i="5"/>
  <c r="C220" i="5"/>
  <c r="C221" i="5"/>
  <c r="C222" i="5"/>
  <c r="C223" i="5"/>
  <c r="C224" i="5"/>
  <c r="C225" i="5"/>
  <c r="C226" i="5"/>
  <c r="C3" i="5"/>
  <c r="C4" i="5"/>
  <c r="C5" i="5"/>
  <c r="C6" i="5"/>
  <c r="C7" i="5"/>
  <c r="C8" i="5"/>
  <c r="C36" i="5"/>
  <c r="C37" i="5"/>
  <c r="C38" i="5"/>
  <c r="C39" i="5"/>
  <c r="C40" i="5"/>
  <c r="C41" i="5"/>
  <c r="C42" i="5"/>
  <c r="C113" i="5"/>
  <c r="C114" i="5"/>
  <c r="C115" i="5"/>
  <c r="C116" i="5"/>
  <c r="C117" i="5"/>
  <c r="C118" i="5"/>
  <c r="C119" i="5"/>
  <c r="C29" i="5" l="1"/>
  <c r="C30" i="5"/>
  <c r="C31" i="5"/>
  <c r="C32" i="5"/>
  <c r="C33" i="5"/>
  <c r="C34" i="5"/>
  <c r="C35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357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K119" i="1"/>
  <c r="C19" i="5"/>
  <c r="C20" i="5"/>
  <c r="C21" i="5"/>
  <c r="C22" i="5"/>
  <c r="C23" i="5"/>
  <c r="C24" i="5"/>
  <c r="C25" i="5"/>
  <c r="C26" i="5"/>
  <c r="C27" i="5"/>
  <c r="C28" i="5"/>
  <c r="C9" i="5"/>
  <c r="C10" i="5"/>
  <c r="C11" i="5"/>
  <c r="C12" i="5"/>
  <c r="C13" i="5"/>
  <c r="C14" i="5"/>
  <c r="C15" i="5"/>
  <c r="C16" i="5"/>
  <c r="C17" i="5"/>
  <c r="C18" i="5"/>
  <c r="K2" i="1"/>
  <c r="K15" i="1"/>
  <c r="K3" i="1" l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R262" i="1" l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303" i="1"/>
  <c r="S215" i="1"/>
  <c r="C215" i="1" s="1"/>
  <c r="S214" i="1"/>
  <c r="C214" i="1" s="1"/>
  <c r="J23" i="1"/>
  <c r="J24" i="1"/>
  <c r="J25" i="1"/>
  <c r="J26" i="1"/>
  <c r="J27" i="1"/>
  <c r="J28" i="1"/>
  <c r="J29" i="1"/>
  <c r="J30" i="1"/>
  <c r="J31" i="1"/>
  <c r="J32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R126" i="1" l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S757" i="1"/>
  <c r="C757" i="1" s="1"/>
  <c r="S758" i="1"/>
  <c r="C758" i="1" s="1"/>
  <c r="S759" i="1"/>
  <c r="C759" i="1" s="1"/>
  <c r="S760" i="1"/>
  <c r="C760" i="1" s="1"/>
  <c r="S761" i="1"/>
  <c r="C761" i="1" s="1"/>
  <c r="S762" i="1"/>
  <c r="C76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C56" i="1" s="1"/>
  <c r="S57" i="1"/>
  <c r="C57" i="1" s="1"/>
  <c r="S58" i="1"/>
  <c r="C58" i="1" s="1"/>
  <c r="S59" i="1"/>
  <c r="C59" i="1" s="1"/>
  <c r="S60" i="1"/>
  <c r="C60" i="1" s="1"/>
  <c r="S61" i="1"/>
  <c r="C61" i="1" s="1"/>
  <c r="S62" i="1"/>
  <c r="C62" i="1" s="1"/>
  <c r="S63" i="1"/>
  <c r="C63" i="1" s="1"/>
  <c r="S64" i="1"/>
  <c r="C64" i="1" s="1"/>
  <c r="S65" i="1"/>
  <c r="C65" i="1" s="1"/>
  <c r="S66" i="1"/>
  <c r="C66" i="1" s="1"/>
  <c r="S67" i="1"/>
  <c r="C67" i="1" s="1"/>
  <c r="S68" i="1"/>
  <c r="C68" i="1" s="1"/>
  <c r="S69" i="1"/>
  <c r="C69" i="1" s="1"/>
  <c r="S70" i="1"/>
  <c r="C70" i="1" s="1"/>
  <c r="S71" i="1"/>
  <c r="C71" i="1" s="1"/>
  <c r="S72" i="1"/>
  <c r="C72" i="1" s="1"/>
  <c r="S73" i="1"/>
  <c r="C73" i="1" s="1"/>
  <c r="S74" i="1"/>
  <c r="C74" i="1" s="1"/>
  <c r="S75" i="1"/>
  <c r="C75" i="1" s="1"/>
  <c r="S77" i="1"/>
  <c r="C77" i="1" s="1"/>
  <c r="S78" i="1"/>
  <c r="C78" i="1" s="1"/>
  <c r="S79" i="1"/>
  <c r="C79" i="1" s="1"/>
  <c r="S80" i="1"/>
  <c r="C80" i="1" s="1"/>
  <c r="S81" i="1"/>
  <c r="C81" i="1" s="1"/>
  <c r="S82" i="1"/>
  <c r="C82" i="1" s="1"/>
  <c r="S83" i="1"/>
  <c r="C83" i="1" s="1"/>
  <c r="S84" i="1"/>
  <c r="C84" i="1" s="1"/>
  <c r="S85" i="1"/>
  <c r="C85" i="1" s="1"/>
  <c r="S86" i="1"/>
  <c r="C86" i="1" s="1"/>
  <c r="S87" i="1"/>
  <c r="C87" i="1" s="1"/>
  <c r="S88" i="1"/>
  <c r="C88" i="1" s="1"/>
  <c r="S89" i="1"/>
  <c r="C89" i="1" s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6" i="1"/>
  <c r="C216" i="1" s="1"/>
  <c r="S217" i="1"/>
  <c r="C217" i="1" s="1"/>
  <c r="S218" i="1"/>
  <c r="C218" i="1" s="1"/>
  <c r="S219" i="1"/>
  <c r="C219" i="1" s="1"/>
  <c r="S220" i="1"/>
  <c r="C220" i="1" s="1"/>
  <c r="S221" i="1"/>
  <c r="C221" i="1" s="1"/>
  <c r="S222" i="1"/>
  <c r="C222" i="1" s="1"/>
  <c r="S223" i="1"/>
  <c r="C223" i="1" s="1"/>
  <c r="S224" i="1"/>
  <c r="C224" i="1" s="1"/>
  <c r="S225" i="1"/>
  <c r="C225" i="1" s="1"/>
  <c r="S226" i="1"/>
  <c r="C226" i="1" s="1"/>
  <c r="S227" i="1"/>
  <c r="C227" i="1" s="1"/>
  <c r="S228" i="1"/>
  <c r="C228" i="1" s="1"/>
  <c r="S229" i="1"/>
  <c r="C229" i="1" s="1"/>
  <c r="S230" i="1"/>
  <c r="C230" i="1" s="1"/>
  <c r="S231" i="1"/>
  <c r="C231" i="1" s="1"/>
  <c r="S232" i="1"/>
  <c r="C232" i="1" s="1"/>
  <c r="S233" i="1"/>
  <c r="C233" i="1" s="1"/>
  <c r="S234" i="1"/>
  <c r="C234" i="1" s="1"/>
  <c r="S235" i="1"/>
  <c r="C235" i="1" s="1"/>
  <c r="S236" i="1"/>
  <c r="C236" i="1" s="1"/>
  <c r="S237" i="1"/>
  <c r="C237" i="1" s="1"/>
  <c r="S238" i="1"/>
  <c r="C238" i="1" s="1"/>
  <c r="S239" i="1"/>
  <c r="C239" i="1" s="1"/>
  <c r="S240" i="1"/>
  <c r="C240" i="1" s="1"/>
  <c r="S241" i="1"/>
  <c r="C241" i="1" s="1"/>
  <c r="S242" i="1"/>
  <c r="C242" i="1" s="1"/>
  <c r="S243" i="1"/>
  <c r="C243" i="1" s="1"/>
  <c r="S244" i="1"/>
  <c r="C244" i="1" s="1"/>
  <c r="S245" i="1"/>
  <c r="C245" i="1" s="1"/>
  <c r="S246" i="1"/>
  <c r="C246" i="1" s="1"/>
  <c r="S247" i="1"/>
  <c r="C247" i="1" s="1"/>
  <c r="S248" i="1"/>
  <c r="C248" i="1" s="1"/>
  <c r="S249" i="1"/>
  <c r="C249" i="1" s="1"/>
  <c r="S250" i="1"/>
  <c r="C250" i="1" s="1"/>
  <c r="S251" i="1"/>
  <c r="C251" i="1" s="1"/>
  <c r="S252" i="1"/>
  <c r="C252" i="1" s="1"/>
  <c r="S253" i="1"/>
  <c r="C253" i="1" s="1"/>
  <c r="S254" i="1"/>
  <c r="C254" i="1" s="1"/>
  <c r="S255" i="1"/>
  <c r="C255" i="1" s="1"/>
  <c r="S256" i="1"/>
  <c r="C256" i="1" s="1"/>
  <c r="S257" i="1"/>
  <c r="C257" i="1" s="1"/>
  <c r="S258" i="1"/>
  <c r="C258" i="1" s="1"/>
  <c r="S259" i="1"/>
  <c r="C259" i="1" s="1"/>
  <c r="S260" i="1"/>
  <c r="C260" i="1" s="1"/>
  <c r="S261" i="1"/>
  <c r="C261" i="1" s="1"/>
  <c r="S262" i="1"/>
  <c r="C262" i="1" s="1"/>
  <c r="S263" i="1"/>
  <c r="C263" i="1" s="1"/>
  <c r="S264" i="1"/>
  <c r="C264" i="1" s="1"/>
  <c r="S265" i="1"/>
  <c r="C265" i="1" s="1"/>
  <c r="S266" i="1"/>
  <c r="C266" i="1" s="1"/>
  <c r="S267" i="1"/>
  <c r="C267" i="1" s="1"/>
  <c r="S268" i="1"/>
  <c r="C268" i="1" s="1"/>
  <c r="S269" i="1"/>
  <c r="C269" i="1" s="1"/>
  <c r="S270" i="1"/>
  <c r="C270" i="1" s="1"/>
  <c r="S271" i="1"/>
  <c r="C271" i="1" s="1"/>
  <c r="S272" i="1"/>
  <c r="C272" i="1" s="1"/>
  <c r="S273" i="1"/>
  <c r="C273" i="1" s="1"/>
  <c r="S274" i="1"/>
  <c r="C274" i="1" s="1"/>
  <c r="S275" i="1"/>
  <c r="C275" i="1" s="1"/>
  <c r="S276" i="1"/>
  <c r="C276" i="1" s="1"/>
  <c r="S277" i="1"/>
  <c r="C277" i="1" s="1"/>
  <c r="S278" i="1"/>
  <c r="C278" i="1" s="1"/>
  <c r="S279" i="1"/>
  <c r="C279" i="1" s="1"/>
  <c r="S280" i="1"/>
  <c r="C280" i="1" s="1"/>
  <c r="S281" i="1"/>
  <c r="C281" i="1" s="1"/>
  <c r="S282" i="1"/>
  <c r="C282" i="1" s="1"/>
  <c r="S283" i="1"/>
  <c r="C283" i="1" s="1"/>
  <c r="S284" i="1"/>
  <c r="C284" i="1" s="1"/>
  <c r="S285" i="1"/>
  <c r="C285" i="1" s="1"/>
  <c r="S286" i="1"/>
  <c r="C286" i="1" s="1"/>
  <c r="S287" i="1"/>
  <c r="C287" i="1" s="1"/>
  <c r="S288" i="1"/>
  <c r="C288" i="1" s="1"/>
  <c r="S289" i="1"/>
  <c r="C289" i="1" s="1"/>
  <c r="S290" i="1"/>
  <c r="C290" i="1" s="1"/>
  <c r="S291" i="1"/>
  <c r="C291" i="1" s="1"/>
  <c r="S292" i="1"/>
  <c r="C292" i="1" s="1"/>
  <c r="S293" i="1"/>
  <c r="C293" i="1" s="1"/>
  <c r="S294" i="1"/>
  <c r="C294" i="1" s="1"/>
  <c r="S295" i="1"/>
  <c r="C295" i="1" s="1"/>
  <c r="S296" i="1"/>
  <c r="C296" i="1" s="1"/>
  <c r="S297" i="1"/>
  <c r="C297" i="1" s="1"/>
  <c r="S298" i="1"/>
  <c r="C298" i="1" s="1"/>
  <c r="S299" i="1"/>
  <c r="C299" i="1" s="1"/>
  <c r="S300" i="1"/>
  <c r="C300" i="1" s="1"/>
  <c r="S301" i="1"/>
  <c r="C301" i="1" s="1"/>
  <c r="S302" i="1"/>
  <c r="C302" i="1" s="1"/>
  <c r="S303" i="1"/>
  <c r="C303" i="1" s="1"/>
  <c r="S304" i="1"/>
  <c r="C304" i="1" s="1"/>
  <c r="S305" i="1"/>
  <c r="C305" i="1" s="1"/>
  <c r="S306" i="1"/>
  <c r="C306" i="1" s="1"/>
  <c r="S307" i="1"/>
  <c r="S308" i="1"/>
  <c r="S309" i="1"/>
  <c r="S310" i="1"/>
  <c r="S311" i="1"/>
  <c r="S312" i="1"/>
  <c r="S313" i="1"/>
  <c r="S314" i="1"/>
  <c r="C314" i="1" s="1"/>
  <c r="S315" i="1"/>
  <c r="C315" i="1" s="1"/>
  <c r="S316" i="1"/>
  <c r="C316" i="1" s="1"/>
  <c r="S317" i="1"/>
  <c r="C317" i="1" s="1"/>
  <c r="S318" i="1"/>
  <c r="C318" i="1" s="1"/>
  <c r="S319" i="1"/>
  <c r="C319" i="1" s="1"/>
  <c r="S320" i="1"/>
  <c r="C320" i="1" s="1"/>
  <c r="S321" i="1"/>
  <c r="C321" i="1" s="1"/>
  <c r="S322" i="1"/>
  <c r="C322" i="1" s="1"/>
  <c r="S323" i="1"/>
  <c r="C323" i="1" s="1"/>
  <c r="S324" i="1"/>
  <c r="C324" i="1" s="1"/>
  <c r="S325" i="1"/>
  <c r="C325" i="1" s="1"/>
  <c r="S326" i="1"/>
  <c r="C326" i="1" s="1"/>
  <c r="S327" i="1"/>
  <c r="C327" i="1" s="1"/>
  <c r="S328" i="1"/>
  <c r="C328" i="1" s="1"/>
  <c r="S329" i="1"/>
  <c r="C329" i="1" s="1"/>
  <c r="S330" i="1"/>
  <c r="C330" i="1" s="1"/>
  <c r="S331" i="1"/>
  <c r="C331" i="1" s="1"/>
  <c r="S332" i="1"/>
  <c r="C332" i="1" s="1"/>
  <c r="S333" i="1"/>
  <c r="C333" i="1" s="1"/>
  <c r="S334" i="1"/>
  <c r="C334" i="1" s="1"/>
  <c r="S335" i="1"/>
  <c r="C335" i="1" s="1"/>
  <c r="S336" i="1"/>
  <c r="C336" i="1" s="1"/>
  <c r="S337" i="1"/>
  <c r="C337" i="1" s="1"/>
  <c r="S338" i="1"/>
  <c r="C338" i="1" s="1"/>
  <c r="S339" i="1"/>
  <c r="C339" i="1" s="1"/>
  <c r="S340" i="1"/>
  <c r="C340" i="1" s="1"/>
  <c r="S341" i="1"/>
  <c r="C341" i="1" s="1"/>
  <c r="S342" i="1"/>
  <c r="C342" i="1" s="1"/>
  <c r="S343" i="1"/>
  <c r="C343" i="1" s="1"/>
  <c r="S344" i="1"/>
  <c r="C344" i="1" s="1"/>
  <c r="S345" i="1"/>
  <c r="C345" i="1" s="1"/>
  <c r="S346" i="1"/>
  <c r="C346" i="1" s="1"/>
  <c r="S347" i="1"/>
  <c r="C347" i="1" s="1"/>
  <c r="S348" i="1"/>
  <c r="C348" i="1" s="1"/>
  <c r="S349" i="1"/>
  <c r="C349" i="1" s="1"/>
  <c r="S350" i="1"/>
  <c r="C350" i="1" s="1"/>
  <c r="S351" i="1"/>
  <c r="C351" i="1" s="1"/>
  <c r="S352" i="1"/>
  <c r="C352" i="1" s="1"/>
  <c r="S353" i="1"/>
  <c r="C353" i="1" s="1"/>
  <c r="S354" i="1"/>
  <c r="C354" i="1" s="1"/>
  <c r="S355" i="1"/>
  <c r="C355" i="1" s="1"/>
  <c r="S356" i="1"/>
  <c r="C356" i="1" s="1"/>
  <c r="S357" i="1"/>
  <c r="C357" i="1" s="1"/>
  <c r="S358" i="1"/>
  <c r="C358" i="1" s="1"/>
  <c r="S359" i="1"/>
  <c r="C359" i="1" s="1"/>
  <c r="S360" i="1"/>
  <c r="C360" i="1" s="1"/>
  <c r="S361" i="1"/>
  <c r="C361" i="1" s="1"/>
  <c r="S362" i="1"/>
  <c r="C362" i="1" s="1"/>
  <c r="S363" i="1"/>
  <c r="C363" i="1" s="1"/>
  <c r="S364" i="1"/>
  <c r="C364" i="1" s="1"/>
  <c r="S365" i="1"/>
  <c r="C365" i="1" s="1"/>
  <c r="S366" i="1"/>
  <c r="C366" i="1" s="1"/>
  <c r="S367" i="1"/>
  <c r="C367" i="1" s="1"/>
  <c r="S368" i="1"/>
  <c r="C368" i="1" s="1"/>
  <c r="S369" i="1"/>
  <c r="C369" i="1" s="1"/>
  <c r="S370" i="1"/>
  <c r="C370" i="1" s="1"/>
  <c r="S371" i="1"/>
  <c r="C371" i="1" s="1"/>
  <c r="S372" i="1"/>
  <c r="C372" i="1" s="1"/>
  <c r="S373" i="1"/>
  <c r="C373" i="1" s="1"/>
  <c r="S374" i="1"/>
  <c r="C374" i="1" s="1"/>
  <c r="S375" i="1"/>
  <c r="C375" i="1" s="1"/>
  <c r="S376" i="1"/>
  <c r="C376" i="1" s="1"/>
  <c r="S377" i="1"/>
  <c r="C377" i="1" s="1"/>
  <c r="S378" i="1"/>
  <c r="C378" i="1" s="1"/>
  <c r="S379" i="1"/>
  <c r="C379" i="1" s="1"/>
  <c r="S380" i="1"/>
  <c r="C380" i="1" s="1"/>
  <c r="S381" i="1"/>
  <c r="C381" i="1" s="1"/>
  <c r="S382" i="1"/>
  <c r="C382" i="1" s="1"/>
  <c r="S383" i="1"/>
  <c r="C383" i="1" s="1"/>
  <c r="S384" i="1"/>
  <c r="C384" i="1" s="1"/>
  <c r="S385" i="1"/>
  <c r="C385" i="1" s="1"/>
  <c r="S386" i="1"/>
  <c r="C386" i="1" s="1"/>
  <c r="S387" i="1"/>
  <c r="C387" i="1" s="1"/>
  <c r="S388" i="1"/>
  <c r="C388" i="1" s="1"/>
  <c r="S389" i="1"/>
  <c r="C389" i="1" s="1"/>
  <c r="S390" i="1"/>
  <c r="C390" i="1" s="1"/>
  <c r="S391" i="1"/>
  <c r="C391" i="1" s="1"/>
  <c r="S392" i="1"/>
  <c r="C392" i="1" s="1"/>
  <c r="S393" i="1"/>
  <c r="C393" i="1" s="1"/>
  <c r="S394" i="1"/>
  <c r="C394" i="1" s="1"/>
  <c r="S395" i="1"/>
  <c r="C395" i="1" s="1"/>
  <c r="S396" i="1"/>
  <c r="C396" i="1" s="1"/>
  <c r="S397" i="1"/>
  <c r="C397" i="1" s="1"/>
  <c r="S398" i="1"/>
  <c r="C398" i="1" s="1"/>
  <c r="S399" i="1"/>
  <c r="C399" i="1" s="1"/>
  <c r="S400" i="1"/>
  <c r="S401" i="1"/>
  <c r="S402" i="1"/>
  <c r="S403" i="1"/>
  <c r="S404" i="1"/>
  <c r="S405" i="1"/>
  <c r="S406" i="1"/>
  <c r="S407" i="1"/>
  <c r="C407" i="1" s="1"/>
  <c r="S408" i="1"/>
  <c r="C408" i="1" s="1"/>
  <c r="S409" i="1"/>
  <c r="C409" i="1" s="1"/>
  <c r="S410" i="1"/>
  <c r="C410" i="1" s="1"/>
  <c r="S411" i="1"/>
  <c r="C411" i="1" s="1"/>
  <c r="S412" i="1"/>
  <c r="C412" i="1" s="1"/>
  <c r="S413" i="1"/>
  <c r="C413" i="1" s="1"/>
  <c r="S414" i="1"/>
  <c r="C414" i="1" s="1"/>
  <c r="S415" i="1"/>
  <c r="C415" i="1" s="1"/>
  <c r="S416" i="1"/>
  <c r="C416" i="1" s="1"/>
  <c r="S417" i="1"/>
  <c r="C417" i="1" s="1"/>
  <c r="S418" i="1"/>
  <c r="C418" i="1" s="1"/>
  <c r="S419" i="1"/>
  <c r="C419" i="1" s="1"/>
  <c r="S420" i="1"/>
  <c r="C420" i="1" s="1"/>
  <c r="S421" i="1"/>
  <c r="C421" i="1" s="1"/>
  <c r="S422" i="1"/>
  <c r="C422" i="1" s="1"/>
  <c r="S423" i="1"/>
  <c r="C423" i="1" s="1"/>
  <c r="S424" i="1"/>
  <c r="C424" i="1" s="1"/>
  <c r="S425" i="1"/>
  <c r="C425" i="1" s="1"/>
  <c r="S426" i="1"/>
  <c r="C426" i="1" s="1"/>
  <c r="S427" i="1"/>
  <c r="C427" i="1" s="1"/>
  <c r="S428" i="1"/>
  <c r="C428" i="1" s="1"/>
  <c r="S429" i="1"/>
  <c r="C429" i="1" s="1"/>
  <c r="S430" i="1"/>
  <c r="C430" i="1" s="1"/>
  <c r="S431" i="1"/>
  <c r="C431" i="1" s="1"/>
  <c r="S432" i="1"/>
  <c r="C432" i="1" s="1"/>
  <c r="S433" i="1"/>
  <c r="C433" i="1" s="1"/>
  <c r="S434" i="1"/>
  <c r="C434" i="1" s="1"/>
  <c r="S435" i="1"/>
  <c r="C435" i="1" s="1"/>
  <c r="S436" i="1"/>
  <c r="C436" i="1" s="1"/>
  <c r="S437" i="1"/>
  <c r="C437" i="1" s="1"/>
  <c r="S438" i="1"/>
  <c r="C438" i="1" s="1"/>
  <c r="S439" i="1"/>
  <c r="C439" i="1" s="1"/>
  <c r="S440" i="1"/>
  <c r="C440" i="1" s="1"/>
  <c r="S441" i="1"/>
  <c r="C441" i="1" s="1"/>
  <c r="S442" i="1"/>
  <c r="C442" i="1" s="1"/>
  <c r="S443" i="1"/>
  <c r="C443" i="1" s="1"/>
  <c r="S444" i="1"/>
  <c r="C444" i="1" s="1"/>
  <c r="S445" i="1"/>
  <c r="C445" i="1" s="1"/>
  <c r="S446" i="1"/>
  <c r="C446" i="1" s="1"/>
  <c r="S447" i="1"/>
  <c r="C447" i="1" s="1"/>
  <c r="S448" i="1"/>
  <c r="C448" i="1" s="1"/>
  <c r="S449" i="1"/>
  <c r="C449" i="1" s="1"/>
  <c r="S450" i="1"/>
  <c r="C450" i="1" s="1"/>
  <c r="S451" i="1"/>
  <c r="C451" i="1" s="1"/>
  <c r="S452" i="1"/>
  <c r="C452" i="1" s="1"/>
  <c r="S453" i="1"/>
  <c r="C453" i="1" s="1"/>
  <c r="S454" i="1"/>
  <c r="C454" i="1" s="1"/>
  <c r="S455" i="1"/>
  <c r="C455" i="1" s="1"/>
  <c r="S456" i="1"/>
  <c r="C456" i="1" s="1"/>
  <c r="S457" i="1"/>
  <c r="C457" i="1" s="1"/>
  <c r="S458" i="1"/>
  <c r="C458" i="1" s="1"/>
  <c r="S459" i="1"/>
  <c r="C459" i="1" s="1"/>
  <c r="S460" i="1"/>
  <c r="C460" i="1" s="1"/>
  <c r="S461" i="1"/>
  <c r="C461" i="1" s="1"/>
  <c r="S462" i="1"/>
  <c r="C462" i="1" s="1"/>
  <c r="S463" i="1"/>
  <c r="C463" i="1" s="1"/>
  <c r="S464" i="1"/>
  <c r="C464" i="1" s="1"/>
  <c r="S465" i="1"/>
  <c r="C465" i="1" s="1"/>
  <c r="S466" i="1"/>
  <c r="C466" i="1" s="1"/>
  <c r="S467" i="1"/>
  <c r="C467" i="1" s="1"/>
  <c r="S468" i="1"/>
  <c r="C468" i="1" s="1"/>
  <c r="S469" i="1"/>
  <c r="C469" i="1" s="1"/>
  <c r="S470" i="1"/>
  <c r="C470" i="1" s="1"/>
  <c r="S471" i="1"/>
  <c r="C471" i="1" s="1"/>
  <c r="S472" i="1"/>
  <c r="C472" i="1" s="1"/>
  <c r="S473" i="1"/>
  <c r="C473" i="1" s="1"/>
  <c r="S474" i="1"/>
  <c r="C474" i="1" s="1"/>
  <c r="S475" i="1"/>
  <c r="C475" i="1" s="1"/>
  <c r="S476" i="1"/>
  <c r="C476" i="1" s="1"/>
  <c r="S477" i="1"/>
  <c r="C477" i="1" s="1"/>
  <c r="S478" i="1"/>
  <c r="C478" i="1" s="1"/>
  <c r="S479" i="1"/>
  <c r="C479" i="1" s="1"/>
  <c r="S480" i="1"/>
  <c r="C480" i="1" s="1"/>
  <c r="S481" i="1"/>
  <c r="C481" i="1" s="1"/>
  <c r="S482" i="1"/>
  <c r="C482" i="1" s="1"/>
  <c r="S483" i="1"/>
  <c r="C483" i="1" s="1"/>
  <c r="S484" i="1"/>
  <c r="C484" i="1" s="1"/>
  <c r="S485" i="1"/>
  <c r="C485" i="1" s="1"/>
  <c r="S486" i="1"/>
  <c r="C486" i="1" s="1"/>
  <c r="S487" i="1"/>
  <c r="C487" i="1" s="1"/>
  <c r="S488" i="1"/>
  <c r="C488" i="1" s="1"/>
  <c r="S489" i="1"/>
  <c r="C489" i="1" s="1"/>
  <c r="S490" i="1"/>
  <c r="C490" i="1" s="1"/>
  <c r="S491" i="1"/>
  <c r="C491" i="1" s="1"/>
  <c r="S492" i="1"/>
  <c r="C492" i="1" s="1"/>
  <c r="S493" i="1"/>
  <c r="C493" i="1" s="1"/>
  <c r="S494" i="1"/>
  <c r="C494" i="1" s="1"/>
  <c r="S495" i="1"/>
  <c r="C495" i="1" s="1"/>
  <c r="S496" i="1"/>
  <c r="C496" i="1" s="1"/>
  <c r="S497" i="1"/>
  <c r="S498" i="1"/>
  <c r="S499" i="1"/>
  <c r="S500" i="1"/>
  <c r="S501" i="1"/>
  <c r="S502" i="1"/>
  <c r="S503" i="1"/>
  <c r="S504" i="1"/>
  <c r="C504" i="1" s="1"/>
  <c r="S505" i="1"/>
  <c r="C505" i="1" s="1"/>
  <c r="S506" i="1"/>
  <c r="C506" i="1" s="1"/>
  <c r="S507" i="1"/>
  <c r="C507" i="1" s="1"/>
  <c r="S508" i="1"/>
  <c r="C508" i="1" s="1"/>
  <c r="S509" i="1"/>
  <c r="C509" i="1" s="1"/>
  <c r="S510" i="1"/>
  <c r="C510" i="1" s="1"/>
  <c r="S511" i="1"/>
  <c r="C511" i="1" s="1"/>
  <c r="S512" i="1"/>
  <c r="C512" i="1" s="1"/>
  <c r="S513" i="1"/>
  <c r="C513" i="1" s="1"/>
  <c r="S514" i="1"/>
  <c r="C514" i="1" s="1"/>
  <c r="S515" i="1"/>
  <c r="C515" i="1" s="1"/>
  <c r="S516" i="1"/>
  <c r="C516" i="1" s="1"/>
  <c r="S517" i="1"/>
  <c r="C517" i="1" s="1"/>
  <c r="S518" i="1"/>
  <c r="C518" i="1" s="1"/>
  <c r="S519" i="1"/>
  <c r="C519" i="1" s="1"/>
  <c r="S520" i="1"/>
  <c r="C520" i="1" s="1"/>
  <c r="S521" i="1"/>
  <c r="C521" i="1" s="1"/>
  <c r="S522" i="1"/>
  <c r="C522" i="1" s="1"/>
  <c r="S523" i="1"/>
  <c r="C523" i="1" s="1"/>
  <c r="S524" i="1"/>
  <c r="C524" i="1" s="1"/>
  <c r="S525" i="1"/>
  <c r="C525" i="1" s="1"/>
  <c r="S526" i="1"/>
  <c r="C526" i="1" s="1"/>
  <c r="S527" i="1"/>
  <c r="C527" i="1" s="1"/>
  <c r="S528" i="1"/>
  <c r="C528" i="1" s="1"/>
  <c r="S529" i="1"/>
  <c r="C529" i="1" s="1"/>
  <c r="S530" i="1"/>
  <c r="C530" i="1" s="1"/>
  <c r="S531" i="1"/>
  <c r="C531" i="1" s="1"/>
  <c r="S532" i="1"/>
  <c r="C532" i="1" s="1"/>
  <c r="S533" i="1"/>
  <c r="C533" i="1" s="1"/>
  <c r="S534" i="1"/>
  <c r="C534" i="1" s="1"/>
  <c r="S535" i="1"/>
  <c r="C535" i="1" s="1"/>
  <c r="S536" i="1"/>
  <c r="C536" i="1" s="1"/>
  <c r="S537" i="1"/>
  <c r="C537" i="1" s="1"/>
  <c r="S538" i="1"/>
  <c r="C538" i="1" s="1"/>
  <c r="S539" i="1"/>
  <c r="C539" i="1" s="1"/>
  <c r="S540" i="1"/>
  <c r="C540" i="1" s="1"/>
  <c r="S541" i="1"/>
  <c r="C541" i="1" s="1"/>
  <c r="S542" i="1"/>
  <c r="C542" i="1" s="1"/>
  <c r="S543" i="1"/>
  <c r="C543" i="1" s="1"/>
  <c r="S544" i="1"/>
  <c r="C544" i="1" s="1"/>
  <c r="S545" i="1"/>
  <c r="C545" i="1" s="1"/>
  <c r="S546" i="1"/>
  <c r="C546" i="1" s="1"/>
  <c r="S547" i="1"/>
  <c r="C547" i="1" s="1"/>
  <c r="S548" i="1"/>
  <c r="C548" i="1" s="1"/>
  <c r="S549" i="1"/>
  <c r="C549" i="1" s="1"/>
  <c r="S550" i="1"/>
  <c r="C550" i="1" s="1"/>
  <c r="S551" i="1"/>
  <c r="C551" i="1" s="1"/>
  <c r="S552" i="1"/>
  <c r="C552" i="1" s="1"/>
  <c r="S553" i="1"/>
  <c r="C553" i="1" s="1"/>
  <c r="S554" i="1"/>
  <c r="C554" i="1" s="1"/>
  <c r="S555" i="1"/>
  <c r="C555" i="1" s="1"/>
  <c r="S556" i="1"/>
  <c r="C556" i="1" s="1"/>
  <c r="S557" i="1"/>
  <c r="C557" i="1" s="1"/>
  <c r="S558" i="1"/>
  <c r="C558" i="1" s="1"/>
  <c r="S559" i="1"/>
  <c r="C559" i="1" s="1"/>
  <c r="S560" i="1"/>
  <c r="C560" i="1" s="1"/>
  <c r="S561" i="1"/>
  <c r="C561" i="1" s="1"/>
  <c r="S562" i="1"/>
  <c r="C562" i="1" s="1"/>
  <c r="S563" i="1"/>
  <c r="C563" i="1" s="1"/>
  <c r="S564" i="1"/>
  <c r="C564" i="1" s="1"/>
  <c r="S565" i="1"/>
  <c r="C565" i="1" s="1"/>
  <c r="S566" i="1"/>
  <c r="C566" i="1" s="1"/>
  <c r="S567" i="1"/>
  <c r="C567" i="1" s="1"/>
  <c r="S568" i="1"/>
  <c r="C568" i="1" s="1"/>
  <c r="S569" i="1"/>
  <c r="C569" i="1" s="1"/>
  <c r="S570" i="1"/>
  <c r="C570" i="1" s="1"/>
  <c r="S571" i="1"/>
  <c r="C571" i="1" s="1"/>
  <c r="S572" i="1"/>
  <c r="C572" i="1" s="1"/>
  <c r="S573" i="1"/>
  <c r="C573" i="1" s="1"/>
  <c r="S574" i="1"/>
  <c r="C574" i="1" s="1"/>
  <c r="S575" i="1"/>
  <c r="C575" i="1" s="1"/>
  <c r="S576" i="1"/>
  <c r="C576" i="1" s="1"/>
  <c r="S577" i="1"/>
  <c r="C577" i="1" s="1"/>
  <c r="S578" i="1"/>
  <c r="S579" i="1"/>
  <c r="S580" i="1"/>
  <c r="S581" i="1"/>
  <c r="S582" i="1"/>
  <c r="S583" i="1"/>
  <c r="S584" i="1"/>
  <c r="S585" i="1"/>
  <c r="C585" i="1" s="1"/>
  <c r="S586" i="1"/>
  <c r="C586" i="1" s="1"/>
  <c r="S587" i="1"/>
  <c r="C587" i="1" s="1"/>
  <c r="S588" i="1"/>
  <c r="C588" i="1" s="1"/>
  <c r="S589" i="1"/>
  <c r="C589" i="1" s="1"/>
  <c r="S590" i="1"/>
  <c r="C590" i="1" s="1"/>
  <c r="S591" i="1"/>
  <c r="C591" i="1" s="1"/>
  <c r="S592" i="1"/>
  <c r="C592" i="1" s="1"/>
  <c r="S593" i="1"/>
  <c r="C593" i="1" s="1"/>
  <c r="S594" i="1"/>
  <c r="C594" i="1" s="1"/>
  <c r="S595" i="1"/>
  <c r="C595" i="1" s="1"/>
  <c r="S596" i="1"/>
  <c r="C596" i="1" s="1"/>
  <c r="S597" i="1"/>
  <c r="C597" i="1" s="1"/>
  <c r="S598" i="1"/>
  <c r="C598" i="1" s="1"/>
  <c r="S599" i="1"/>
  <c r="C599" i="1" s="1"/>
  <c r="S600" i="1"/>
  <c r="C600" i="1" s="1"/>
  <c r="S601" i="1"/>
  <c r="C601" i="1" s="1"/>
  <c r="S602" i="1"/>
  <c r="C602" i="1" s="1"/>
  <c r="S603" i="1"/>
  <c r="C603" i="1" s="1"/>
  <c r="S604" i="1"/>
  <c r="C604" i="1" s="1"/>
  <c r="S605" i="1"/>
  <c r="C605" i="1" s="1"/>
  <c r="S606" i="1"/>
  <c r="C606" i="1" s="1"/>
  <c r="S607" i="1"/>
  <c r="C607" i="1" s="1"/>
  <c r="S608" i="1"/>
  <c r="C608" i="1" s="1"/>
  <c r="S609" i="1"/>
  <c r="C609" i="1" s="1"/>
  <c r="S610" i="1"/>
  <c r="C610" i="1" s="1"/>
  <c r="S611" i="1"/>
  <c r="C611" i="1" s="1"/>
  <c r="S612" i="1"/>
  <c r="C612" i="1" s="1"/>
  <c r="S613" i="1"/>
  <c r="C613" i="1" s="1"/>
  <c r="S614" i="1"/>
  <c r="C614" i="1" s="1"/>
  <c r="S615" i="1"/>
  <c r="C615" i="1" s="1"/>
  <c r="S616" i="1"/>
  <c r="C616" i="1" s="1"/>
  <c r="S617" i="1"/>
  <c r="C617" i="1" s="1"/>
  <c r="S618" i="1"/>
  <c r="C618" i="1" s="1"/>
  <c r="S619" i="1"/>
  <c r="C619" i="1" s="1"/>
  <c r="S620" i="1"/>
  <c r="C620" i="1" s="1"/>
  <c r="S621" i="1"/>
  <c r="C621" i="1" s="1"/>
  <c r="S622" i="1"/>
  <c r="C622" i="1" s="1"/>
  <c r="S623" i="1"/>
  <c r="C623" i="1" s="1"/>
  <c r="S624" i="1"/>
  <c r="C624" i="1" s="1"/>
  <c r="S625" i="1"/>
  <c r="C625" i="1" s="1"/>
  <c r="S626" i="1"/>
  <c r="C626" i="1" s="1"/>
  <c r="S627" i="1"/>
  <c r="C627" i="1" s="1"/>
  <c r="S628" i="1"/>
  <c r="C628" i="1" s="1"/>
  <c r="S629" i="1"/>
  <c r="C629" i="1" s="1"/>
  <c r="S630" i="1"/>
  <c r="C630" i="1" s="1"/>
  <c r="S631" i="1"/>
  <c r="C631" i="1" s="1"/>
  <c r="S632" i="1"/>
  <c r="C632" i="1" s="1"/>
  <c r="S633" i="1"/>
  <c r="C633" i="1" s="1"/>
  <c r="S634" i="1"/>
  <c r="C634" i="1" s="1"/>
  <c r="S635" i="1"/>
  <c r="C635" i="1" s="1"/>
  <c r="S636" i="1"/>
  <c r="C636" i="1" s="1"/>
  <c r="S637" i="1"/>
  <c r="C637" i="1" s="1"/>
  <c r="S638" i="1"/>
  <c r="C638" i="1" s="1"/>
  <c r="S639" i="1"/>
  <c r="C639" i="1" s="1"/>
  <c r="S640" i="1"/>
  <c r="C640" i="1" s="1"/>
  <c r="S641" i="1"/>
  <c r="C641" i="1" s="1"/>
  <c r="S642" i="1"/>
  <c r="C642" i="1" s="1"/>
  <c r="S643" i="1"/>
  <c r="C643" i="1" s="1"/>
  <c r="S644" i="1"/>
  <c r="C644" i="1" s="1"/>
  <c r="S645" i="1"/>
  <c r="C645" i="1" s="1"/>
  <c r="S646" i="1"/>
  <c r="C646" i="1" s="1"/>
  <c r="S647" i="1"/>
  <c r="C647" i="1" s="1"/>
  <c r="S648" i="1"/>
  <c r="C648" i="1" s="1"/>
  <c r="S649" i="1"/>
  <c r="C649" i="1" s="1"/>
  <c r="S650" i="1"/>
  <c r="C650" i="1" s="1"/>
  <c r="S651" i="1"/>
  <c r="C651" i="1" s="1"/>
  <c r="S652" i="1"/>
  <c r="C652" i="1" s="1"/>
  <c r="S653" i="1"/>
  <c r="C653" i="1" s="1"/>
  <c r="S654" i="1"/>
  <c r="C654" i="1" s="1"/>
  <c r="S655" i="1"/>
  <c r="C655" i="1" s="1"/>
  <c r="S656" i="1"/>
  <c r="C656" i="1" s="1"/>
  <c r="S657" i="1"/>
  <c r="C657" i="1" s="1"/>
  <c r="S658" i="1"/>
  <c r="C658" i="1" s="1"/>
  <c r="S659" i="1"/>
  <c r="S660" i="1"/>
  <c r="S661" i="1"/>
  <c r="S662" i="1"/>
  <c r="S663" i="1"/>
  <c r="S664" i="1"/>
  <c r="S665" i="1"/>
  <c r="S666" i="1"/>
  <c r="C666" i="1" s="1"/>
  <c r="S667" i="1"/>
  <c r="C667" i="1" s="1"/>
  <c r="S668" i="1"/>
  <c r="C668" i="1" s="1"/>
  <c r="S669" i="1"/>
  <c r="C669" i="1" s="1"/>
  <c r="S670" i="1"/>
  <c r="C670" i="1" s="1"/>
  <c r="S671" i="1"/>
  <c r="C671" i="1" s="1"/>
  <c r="S672" i="1"/>
  <c r="C672" i="1" s="1"/>
  <c r="S673" i="1"/>
  <c r="C673" i="1" s="1"/>
  <c r="S674" i="1"/>
  <c r="C674" i="1" s="1"/>
  <c r="S675" i="1"/>
  <c r="C675" i="1" s="1"/>
  <c r="S676" i="1"/>
  <c r="C676" i="1" s="1"/>
  <c r="S677" i="1"/>
  <c r="C677" i="1" s="1"/>
  <c r="S678" i="1"/>
  <c r="C678" i="1" s="1"/>
  <c r="S679" i="1"/>
  <c r="C679" i="1" s="1"/>
  <c r="S680" i="1"/>
  <c r="C680" i="1" s="1"/>
  <c r="S681" i="1"/>
  <c r="C681" i="1" s="1"/>
  <c r="S682" i="1"/>
  <c r="C682" i="1" s="1"/>
  <c r="S683" i="1"/>
  <c r="C683" i="1" s="1"/>
  <c r="S684" i="1"/>
  <c r="C684" i="1" s="1"/>
  <c r="S685" i="1"/>
  <c r="C685" i="1" s="1"/>
  <c r="S686" i="1"/>
  <c r="C686" i="1" s="1"/>
  <c r="S687" i="1"/>
  <c r="C687" i="1" s="1"/>
  <c r="S688" i="1"/>
  <c r="C688" i="1" s="1"/>
  <c r="S689" i="1"/>
  <c r="C689" i="1" s="1"/>
  <c r="S690" i="1"/>
  <c r="C690" i="1" s="1"/>
  <c r="S691" i="1"/>
  <c r="C691" i="1" s="1"/>
  <c r="S692" i="1"/>
  <c r="C692" i="1" s="1"/>
  <c r="S693" i="1"/>
  <c r="C693" i="1" s="1"/>
  <c r="S694" i="1"/>
  <c r="C694" i="1" s="1"/>
  <c r="S695" i="1"/>
  <c r="C695" i="1" s="1"/>
  <c r="S696" i="1"/>
  <c r="C696" i="1" s="1"/>
  <c r="S697" i="1"/>
  <c r="C697" i="1" s="1"/>
  <c r="S698" i="1"/>
  <c r="C698" i="1" s="1"/>
  <c r="S699" i="1"/>
  <c r="C699" i="1" s="1"/>
  <c r="S700" i="1"/>
  <c r="C700" i="1" s="1"/>
  <c r="S701" i="1"/>
  <c r="C701" i="1" s="1"/>
  <c r="S702" i="1"/>
  <c r="C702" i="1" s="1"/>
  <c r="S703" i="1"/>
  <c r="C703" i="1" s="1"/>
  <c r="S704" i="1"/>
  <c r="C704" i="1" s="1"/>
  <c r="S705" i="1"/>
  <c r="C705" i="1" s="1"/>
  <c r="S706" i="1"/>
  <c r="C706" i="1" s="1"/>
  <c r="S707" i="1"/>
  <c r="C707" i="1" s="1"/>
  <c r="S708" i="1"/>
  <c r="C708" i="1" s="1"/>
  <c r="S709" i="1"/>
  <c r="C709" i="1" s="1"/>
  <c r="S710" i="1"/>
  <c r="C710" i="1" s="1"/>
  <c r="S711" i="1"/>
  <c r="C711" i="1" s="1"/>
  <c r="S712" i="1"/>
  <c r="C712" i="1" s="1"/>
  <c r="S713" i="1"/>
  <c r="C713" i="1" s="1"/>
  <c r="S714" i="1"/>
  <c r="C714" i="1" s="1"/>
  <c r="S715" i="1"/>
  <c r="C715" i="1" s="1"/>
  <c r="S716" i="1"/>
  <c r="C716" i="1" s="1"/>
  <c r="S717" i="1"/>
  <c r="C717" i="1" s="1"/>
  <c r="S718" i="1"/>
  <c r="C718" i="1" s="1"/>
  <c r="S719" i="1"/>
  <c r="C719" i="1" s="1"/>
  <c r="S720" i="1"/>
  <c r="C720" i="1" s="1"/>
  <c r="S721" i="1"/>
  <c r="C721" i="1" s="1"/>
  <c r="S722" i="1"/>
  <c r="C722" i="1" s="1"/>
  <c r="S723" i="1"/>
  <c r="C723" i="1" s="1"/>
  <c r="S724" i="1"/>
  <c r="C724" i="1" s="1"/>
  <c r="S725" i="1"/>
  <c r="C725" i="1" s="1"/>
  <c r="S726" i="1"/>
  <c r="C726" i="1" s="1"/>
  <c r="S727" i="1"/>
  <c r="C727" i="1" s="1"/>
  <c r="S728" i="1"/>
  <c r="C728" i="1" s="1"/>
  <c r="S729" i="1"/>
  <c r="C729" i="1" s="1"/>
  <c r="S730" i="1"/>
  <c r="C730" i="1" s="1"/>
  <c r="S731" i="1"/>
  <c r="C731" i="1" s="1"/>
  <c r="S732" i="1"/>
  <c r="C732" i="1" s="1"/>
  <c r="S733" i="1"/>
  <c r="C733" i="1" s="1"/>
  <c r="S734" i="1"/>
  <c r="C734" i="1" s="1"/>
  <c r="S735" i="1"/>
  <c r="C735" i="1" s="1"/>
  <c r="S736" i="1"/>
  <c r="C736" i="1" s="1"/>
  <c r="S737" i="1"/>
  <c r="C737" i="1" s="1"/>
  <c r="S738" i="1"/>
  <c r="C738" i="1" s="1"/>
  <c r="S739" i="1"/>
  <c r="C739" i="1" s="1"/>
  <c r="S740" i="1"/>
  <c r="S741" i="1"/>
  <c r="S742" i="1"/>
  <c r="S743" i="1"/>
  <c r="S744" i="1"/>
  <c r="S745" i="1"/>
  <c r="S746" i="1"/>
  <c r="S747" i="1"/>
  <c r="C747" i="1" s="1"/>
  <c r="S748" i="1"/>
  <c r="C748" i="1" s="1"/>
  <c r="S749" i="1"/>
  <c r="C749" i="1" s="1"/>
  <c r="S750" i="1"/>
  <c r="C750" i="1" s="1"/>
  <c r="S751" i="1"/>
  <c r="C751" i="1" s="1"/>
  <c r="S752" i="1"/>
  <c r="C752" i="1" s="1"/>
  <c r="S753" i="1"/>
  <c r="C753" i="1" s="1"/>
  <c r="S754" i="1"/>
  <c r="C754" i="1" s="1"/>
  <c r="S755" i="1"/>
  <c r="C755" i="1" s="1"/>
  <c r="S756" i="1"/>
  <c r="C756" i="1" s="1"/>
  <c r="S2" i="1"/>
  <c r="R3" i="1"/>
  <c r="R4" i="1"/>
  <c r="R5" i="1"/>
  <c r="R6" i="1"/>
  <c r="R7" i="1"/>
  <c r="R8" i="1"/>
  <c r="R9" i="1"/>
  <c r="C9" i="1" s="1"/>
  <c r="R10" i="1"/>
  <c r="C10" i="1" s="1"/>
  <c r="R11" i="1"/>
  <c r="C11" i="1" s="1"/>
  <c r="R12" i="1"/>
  <c r="C12" i="1" s="1"/>
  <c r="R13" i="1"/>
  <c r="C13" i="1" s="1"/>
  <c r="R14" i="1"/>
  <c r="C14" i="1" s="1"/>
  <c r="R15" i="1"/>
  <c r="C15" i="1" s="1"/>
  <c r="R16" i="1"/>
  <c r="R17" i="1"/>
  <c r="C17" i="1" s="1"/>
  <c r="R18" i="1"/>
  <c r="C18" i="1" s="1"/>
  <c r="R19" i="1"/>
  <c r="C19" i="1" s="1"/>
  <c r="R20" i="1"/>
  <c r="C20" i="1" s="1"/>
  <c r="R21" i="1"/>
  <c r="C21" i="1" s="1"/>
  <c r="R22" i="1"/>
  <c r="C22" i="1" s="1"/>
  <c r="R23" i="1"/>
  <c r="C23" i="1" s="1"/>
  <c r="R24" i="1"/>
  <c r="R25" i="1"/>
  <c r="C25" i="1" s="1"/>
  <c r="R26" i="1"/>
  <c r="C26" i="1" s="1"/>
  <c r="R27" i="1"/>
  <c r="C27" i="1" s="1"/>
  <c r="R28" i="1"/>
  <c r="C28" i="1" s="1"/>
  <c r="R29" i="1"/>
  <c r="C29" i="1" s="1"/>
  <c r="R30" i="1"/>
  <c r="C30" i="1" s="1"/>
  <c r="R31" i="1"/>
  <c r="C31" i="1" s="1"/>
  <c r="R32" i="1"/>
  <c r="R35" i="1"/>
  <c r="C35" i="1" s="1"/>
  <c r="R36" i="1"/>
  <c r="C36" i="1" s="1"/>
  <c r="R37" i="1"/>
  <c r="C37" i="1" s="1"/>
  <c r="R38" i="1"/>
  <c r="C38" i="1" s="1"/>
  <c r="R39" i="1"/>
  <c r="C39" i="1" s="1"/>
  <c r="R40" i="1"/>
  <c r="C40" i="1" s="1"/>
  <c r="R41" i="1"/>
  <c r="C41" i="1" s="1"/>
  <c r="R42" i="1"/>
  <c r="R43" i="1"/>
  <c r="C43" i="1" s="1"/>
  <c r="R44" i="1"/>
  <c r="C44" i="1" s="1"/>
  <c r="R45" i="1"/>
  <c r="C45" i="1" s="1"/>
  <c r="R46" i="1"/>
  <c r="C46" i="1" s="1"/>
  <c r="R47" i="1"/>
  <c r="C47" i="1" s="1"/>
  <c r="R48" i="1"/>
  <c r="C48" i="1" s="1"/>
  <c r="R49" i="1"/>
  <c r="C49" i="1" s="1"/>
  <c r="R50" i="1"/>
  <c r="R51" i="1"/>
  <c r="C51" i="1" s="1"/>
  <c r="R52" i="1"/>
  <c r="C52" i="1" s="1"/>
  <c r="R53" i="1"/>
  <c r="C53" i="1" s="1"/>
  <c r="R54" i="1"/>
  <c r="C54" i="1" s="1"/>
  <c r="R55" i="1"/>
  <c r="C55" i="1" s="1"/>
  <c r="R2" i="1"/>
  <c r="C50" i="1" l="1"/>
  <c r="C42" i="1"/>
  <c r="C32" i="1"/>
  <c r="C24" i="1"/>
  <c r="C16" i="1"/>
  <c r="C123" i="1"/>
  <c r="C115" i="1"/>
  <c r="C107" i="1"/>
  <c r="C99" i="1"/>
  <c r="C91" i="1"/>
  <c r="C207" i="1"/>
  <c r="C199" i="1"/>
  <c r="C191" i="1"/>
  <c r="C183" i="1"/>
  <c r="C175" i="1"/>
  <c r="C167" i="1"/>
  <c r="C159" i="1"/>
  <c r="C151" i="1"/>
  <c r="C143" i="1"/>
  <c r="C127" i="1"/>
  <c r="C122" i="1"/>
  <c r="C114" i="1"/>
  <c r="C106" i="1"/>
  <c r="C98" i="1"/>
  <c r="C90" i="1"/>
  <c r="C206" i="1"/>
  <c r="C198" i="1"/>
  <c r="C190" i="1"/>
  <c r="C182" i="1"/>
  <c r="C174" i="1"/>
  <c r="C166" i="1"/>
  <c r="C158" i="1"/>
  <c r="C150" i="1"/>
  <c r="C142" i="1"/>
  <c r="C126" i="1"/>
  <c r="C121" i="1"/>
  <c r="C113" i="1"/>
  <c r="C105" i="1"/>
  <c r="C97" i="1"/>
  <c r="C213" i="1"/>
  <c r="C205" i="1"/>
  <c r="C197" i="1"/>
  <c r="C189" i="1"/>
  <c r="C181" i="1"/>
  <c r="C173" i="1"/>
  <c r="C165" i="1"/>
  <c r="C157" i="1"/>
  <c r="C149" i="1"/>
  <c r="C141" i="1"/>
  <c r="C120" i="1"/>
  <c r="C112" i="1"/>
  <c r="C104" i="1"/>
  <c r="C96" i="1"/>
  <c r="C212" i="1"/>
  <c r="C204" i="1"/>
  <c r="C196" i="1"/>
  <c r="C188" i="1"/>
  <c r="C180" i="1"/>
  <c r="C172" i="1"/>
  <c r="C164" i="1"/>
  <c r="C156" i="1"/>
  <c r="C148" i="1"/>
  <c r="C140" i="1"/>
  <c r="C132" i="1"/>
  <c r="C119" i="1"/>
  <c r="C111" i="1"/>
  <c r="C103" i="1"/>
  <c r="C95" i="1"/>
  <c r="C211" i="1"/>
  <c r="C203" i="1"/>
  <c r="C195" i="1"/>
  <c r="C187" i="1"/>
  <c r="C179" i="1"/>
  <c r="C171" i="1"/>
  <c r="C163" i="1"/>
  <c r="C155" i="1"/>
  <c r="C147" i="1"/>
  <c r="C131" i="1"/>
  <c r="C118" i="1"/>
  <c r="C110" i="1"/>
  <c r="C102" i="1"/>
  <c r="C94" i="1"/>
  <c r="C210" i="1"/>
  <c r="C202" i="1"/>
  <c r="C194" i="1"/>
  <c r="C186" i="1"/>
  <c r="C178" i="1"/>
  <c r="C170" i="1"/>
  <c r="C162" i="1"/>
  <c r="C154" i="1"/>
  <c r="C146" i="1"/>
  <c r="C130" i="1"/>
  <c r="C125" i="1"/>
  <c r="C117" i="1"/>
  <c r="C109" i="1"/>
  <c r="C101" i="1"/>
  <c r="C93" i="1"/>
  <c r="C209" i="1"/>
  <c r="C201" i="1"/>
  <c r="C193" i="1"/>
  <c r="C185" i="1"/>
  <c r="C177" i="1"/>
  <c r="C169" i="1"/>
  <c r="C161" i="1"/>
  <c r="C153" i="1"/>
  <c r="C145" i="1"/>
  <c r="C129" i="1"/>
  <c r="C124" i="1"/>
  <c r="C116" i="1"/>
  <c r="C108" i="1"/>
  <c r="C100" i="1"/>
  <c r="C92" i="1"/>
  <c r="C208" i="1"/>
  <c r="C200" i="1"/>
  <c r="C192" i="1"/>
  <c r="C184" i="1"/>
  <c r="C176" i="1"/>
  <c r="C168" i="1"/>
  <c r="C160" i="1"/>
  <c r="C152" i="1"/>
  <c r="C144" i="1"/>
  <c r="C128" i="1"/>
  <c r="S3" i="4" l="1"/>
  <c r="S4" i="4"/>
  <c r="S5" i="4"/>
  <c r="S12" i="4"/>
  <c r="C12" i="4" s="1"/>
  <c r="S13" i="4"/>
  <c r="C13" i="4" s="1"/>
  <c r="S14" i="4"/>
  <c r="C14" i="4" s="1"/>
  <c r="S15" i="4"/>
  <c r="C15" i="4" s="1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C44" i="4" s="1"/>
  <c r="S45" i="4"/>
  <c r="C45" i="4" s="1"/>
  <c r="S46" i="4"/>
  <c r="C46" i="4" s="1"/>
  <c r="S47" i="4"/>
  <c r="C47" i="4" s="1"/>
  <c r="S48" i="4"/>
  <c r="C48" i="4" s="1"/>
  <c r="S49" i="4"/>
  <c r="C49" i="4" s="1"/>
  <c r="S50" i="4"/>
  <c r="C50" i="4" s="1"/>
  <c r="S51" i="4"/>
  <c r="C51" i="4" s="1"/>
  <c r="S52" i="4"/>
  <c r="C52" i="4" s="1"/>
  <c r="S53" i="4"/>
  <c r="C53" i="4" s="1"/>
  <c r="S54" i="4"/>
  <c r="C54" i="4" s="1"/>
  <c r="S55" i="4"/>
  <c r="C55" i="4" s="1"/>
  <c r="S56" i="4"/>
  <c r="C56" i="4" s="1"/>
  <c r="S57" i="4"/>
  <c r="C57" i="4" s="1"/>
  <c r="S58" i="4"/>
  <c r="C58" i="4" s="1"/>
  <c r="S59" i="4"/>
  <c r="C59" i="4" s="1"/>
  <c r="S60" i="4"/>
  <c r="C60" i="4" s="1"/>
  <c r="S61" i="4"/>
  <c r="C61" i="4" s="1"/>
  <c r="S62" i="4"/>
  <c r="C62" i="4" s="1"/>
  <c r="S63" i="4"/>
  <c r="C63" i="4" s="1"/>
  <c r="S64" i="4"/>
  <c r="C64" i="4" s="1"/>
  <c r="S65" i="4"/>
  <c r="C65" i="4" s="1"/>
  <c r="S66" i="4"/>
  <c r="C66" i="4" s="1"/>
  <c r="S67" i="4"/>
  <c r="C67" i="4" s="1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C154" i="4" s="1"/>
  <c r="S155" i="4"/>
  <c r="C155" i="4" s="1"/>
  <c r="S156" i="4"/>
  <c r="C156" i="4" s="1"/>
  <c r="S157" i="4"/>
  <c r="C157" i="4" s="1"/>
  <c r="S158" i="4"/>
  <c r="C158" i="4" s="1"/>
  <c r="S159" i="4"/>
  <c r="C159" i="4" s="1"/>
  <c r="S160" i="4"/>
  <c r="C160" i="4" s="1"/>
  <c r="S161" i="4"/>
  <c r="C161" i="4" s="1"/>
  <c r="S162" i="4"/>
  <c r="C162" i="4" s="1"/>
  <c r="S163" i="4"/>
  <c r="C163" i="4" s="1"/>
  <c r="S164" i="4"/>
  <c r="C164" i="4" s="1"/>
  <c r="S165" i="4"/>
  <c r="C165" i="4" s="1"/>
  <c r="S166" i="4"/>
  <c r="C166" i="4" s="1"/>
  <c r="S167" i="4"/>
  <c r="C167" i="4" s="1"/>
  <c r="S168" i="4"/>
  <c r="C168" i="4" s="1"/>
  <c r="S169" i="4"/>
  <c r="C169" i="4" s="1"/>
  <c r="S170" i="4"/>
  <c r="C170" i="4" s="1"/>
  <c r="S171" i="4"/>
  <c r="C171" i="4" s="1"/>
  <c r="S172" i="4"/>
  <c r="C172" i="4" s="1"/>
  <c r="S173" i="4"/>
  <c r="C173" i="4" s="1"/>
  <c r="S174" i="4"/>
  <c r="C174" i="4" s="1"/>
  <c r="S175" i="4"/>
  <c r="C175" i="4" s="1"/>
  <c r="S176" i="4"/>
  <c r="C176" i="4" s="1"/>
  <c r="S177" i="4"/>
  <c r="C177" i="4" s="1"/>
  <c r="S178" i="4"/>
  <c r="C178" i="4" s="1"/>
  <c r="S179" i="4"/>
  <c r="C179" i="4" s="1"/>
  <c r="S180" i="4"/>
  <c r="C180" i="4" s="1"/>
  <c r="S181" i="4"/>
  <c r="C181" i="4" s="1"/>
  <c r="S182" i="4"/>
  <c r="C182" i="4" s="1"/>
  <c r="S183" i="4"/>
  <c r="C183" i="4" s="1"/>
  <c r="S184" i="4"/>
  <c r="C184" i="4" s="1"/>
  <c r="S185" i="4"/>
  <c r="C185" i="4" s="1"/>
  <c r="S186" i="4"/>
  <c r="C186" i="4" s="1"/>
  <c r="S187" i="4"/>
  <c r="C187" i="4" s="1"/>
  <c r="S188" i="4"/>
  <c r="C188" i="4" s="1"/>
  <c r="S189" i="4"/>
  <c r="C189" i="4" s="1"/>
  <c r="S190" i="4"/>
  <c r="C190" i="4" s="1"/>
  <c r="S191" i="4"/>
  <c r="C191" i="4" s="1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C207" i="4" s="1"/>
  <c r="S208" i="4"/>
  <c r="C208" i="4" s="1"/>
  <c r="S209" i="4"/>
  <c r="C209" i="4" s="1"/>
  <c r="S210" i="4"/>
  <c r="C210" i="4" s="1"/>
  <c r="S211" i="4"/>
  <c r="C211" i="4" s="1"/>
  <c r="S212" i="4"/>
  <c r="C212" i="4" s="1"/>
  <c r="S213" i="4"/>
  <c r="C213" i="4" s="1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C228" i="4" s="1"/>
  <c r="S229" i="4"/>
  <c r="C229" i="4" s="1"/>
  <c r="S230" i="4"/>
  <c r="C230" i="4" s="1"/>
  <c r="S231" i="4"/>
  <c r="C231" i="4" s="1"/>
  <c r="S232" i="4"/>
  <c r="C232" i="4" s="1"/>
  <c r="S233" i="4"/>
  <c r="C233" i="4" s="1"/>
  <c r="S234" i="4"/>
  <c r="C234" i="4" s="1"/>
  <c r="S235" i="4"/>
  <c r="C235" i="4" s="1"/>
  <c r="S236" i="4"/>
  <c r="C236" i="4" s="1"/>
  <c r="S237" i="4"/>
  <c r="C237" i="4" s="1"/>
  <c r="S238" i="4"/>
  <c r="C238" i="4" s="1"/>
  <c r="S239" i="4"/>
  <c r="C239" i="4" s="1"/>
  <c r="S240" i="4"/>
  <c r="C240" i="4" s="1"/>
  <c r="S241" i="4"/>
  <c r="S242" i="4"/>
  <c r="S243" i="4"/>
  <c r="S244" i="4"/>
  <c r="S245" i="4"/>
  <c r="S246" i="4"/>
  <c r="S247" i="4"/>
  <c r="S248" i="4"/>
  <c r="C248" i="4" s="1"/>
  <c r="S249" i="4"/>
  <c r="C249" i="4" s="1"/>
  <c r="S250" i="4"/>
  <c r="C250" i="4" s="1"/>
  <c r="S251" i="4"/>
  <c r="C251" i="4" s="1"/>
  <c r="S252" i="4"/>
  <c r="C252" i="4" s="1"/>
  <c r="S253" i="4"/>
  <c r="C253" i="4" s="1"/>
  <c r="S254" i="4"/>
  <c r="C254" i="4" s="1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C276" i="4" s="1"/>
  <c r="S277" i="4"/>
  <c r="C277" i="4" s="1"/>
  <c r="S278" i="4"/>
  <c r="C278" i="4" s="1"/>
  <c r="S279" i="4"/>
  <c r="C279" i="4" s="1"/>
  <c r="S280" i="4"/>
  <c r="C280" i="4" s="1"/>
  <c r="S281" i="4"/>
  <c r="C281" i="4" s="1"/>
  <c r="S282" i="4"/>
  <c r="C282" i="4" s="1"/>
  <c r="S283" i="4"/>
  <c r="C283" i="4" s="1"/>
  <c r="S284" i="4"/>
  <c r="C284" i="4" s="1"/>
  <c r="S285" i="4"/>
  <c r="C285" i="4" s="1"/>
  <c r="S286" i="4"/>
  <c r="C286" i="4" s="1"/>
  <c r="S287" i="4"/>
  <c r="C287" i="4" s="1"/>
  <c r="S288" i="4"/>
  <c r="C288" i="4" s="1"/>
  <c r="S289" i="4"/>
  <c r="C289" i="4" s="1"/>
  <c r="S290" i="4"/>
  <c r="C290" i="4" s="1"/>
  <c r="S291" i="4"/>
  <c r="S296" i="4"/>
  <c r="C296" i="4" s="1"/>
  <c r="S297" i="4"/>
  <c r="C297" i="4" s="1"/>
  <c r="S298" i="4"/>
  <c r="C298" i="4" s="1"/>
  <c r="S2" i="4"/>
  <c r="R81" i="4"/>
  <c r="C81" i="4" s="1"/>
  <c r="R82" i="4"/>
  <c r="R83" i="4"/>
  <c r="R84" i="4"/>
  <c r="R85" i="4"/>
  <c r="C85" i="4" s="1"/>
  <c r="R86" i="4"/>
  <c r="R87" i="4"/>
  <c r="R80" i="4"/>
  <c r="R6" i="4"/>
  <c r="C6" i="4" s="1"/>
  <c r="R7" i="4"/>
  <c r="C7" i="4" s="1"/>
  <c r="R8" i="4"/>
  <c r="C8" i="4" s="1"/>
  <c r="R9" i="4"/>
  <c r="C9" i="4" s="1"/>
  <c r="R10" i="4"/>
  <c r="C10" i="4" s="1"/>
  <c r="R11" i="4"/>
  <c r="C11" i="4" s="1"/>
  <c r="R16" i="4"/>
  <c r="R17" i="4"/>
  <c r="C17" i="4" s="1"/>
  <c r="R18" i="4"/>
  <c r="C18" i="4" s="1"/>
  <c r="R19" i="4"/>
  <c r="R20" i="4"/>
  <c r="R21" i="4"/>
  <c r="C21" i="4" s="1"/>
  <c r="R22" i="4"/>
  <c r="C22" i="4" s="1"/>
  <c r="R23" i="4"/>
  <c r="R24" i="4"/>
  <c r="R25" i="4"/>
  <c r="C25" i="4" s="1"/>
  <c r="R26" i="4"/>
  <c r="C26" i="4" s="1"/>
  <c r="R27" i="4"/>
  <c r="R28" i="4"/>
  <c r="R29" i="4"/>
  <c r="C29" i="4" s="1"/>
  <c r="R30" i="4"/>
  <c r="R31" i="4"/>
  <c r="R32" i="4"/>
  <c r="R33" i="4"/>
  <c r="C33" i="4" s="1"/>
  <c r="R34" i="4"/>
  <c r="C34" i="4" s="1"/>
  <c r="R35" i="4"/>
  <c r="R36" i="4"/>
  <c r="R37" i="4"/>
  <c r="C37" i="4" s="1"/>
  <c r="R38" i="4"/>
  <c r="R39" i="4"/>
  <c r="R40" i="4"/>
  <c r="R41" i="4"/>
  <c r="C41" i="4" s="1"/>
  <c r="R42" i="4"/>
  <c r="C42" i="4" s="1"/>
  <c r="R43" i="4"/>
  <c r="R68" i="4"/>
  <c r="R69" i="4"/>
  <c r="C69" i="4" s="1"/>
  <c r="R70" i="4"/>
  <c r="R71" i="4"/>
  <c r="R72" i="4"/>
  <c r="R73" i="4"/>
  <c r="C73" i="4" s="1"/>
  <c r="R74" i="4"/>
  <c r="R75" i="4"/>
  <c r="R76" i="4"/>
  <c r="R77" i="4"/>
  <c r="C77" i="4" s="1"/>
  <c r="R78" i="4"/>
  <c r="R79" i="4"/>
  <c r="R88" i="4"/>
  <c r="R89" i="4"/>
  <c r="C89" i="4" s="1"/>
  <c r="R90" i="4"/>
  <c r="R91" i="4"/>
  <c r="R92" i="4"/>
  <c r="R93" i="4"/>
  <c r="C93" i="4" s="1"/>
  <c r="R94" i="4"/>
  <c r="R95" i="4"/>
  <c r="R96" i="4"/>
  <c r="R97" i="4"/>
  <c r="C97" i="4" s="1"/>
  <c r="R98" i="4"/>
  <c r="R99" i="4"/>
  <c r="R100" i="4"/>
  <c r="R101" i="4"/>
  <c r="C101" i="4" s="1"/>
  <c r="R102" i="4"/>
  <c r="R103" i="4"/>
  <c r="R104" i="4"/>
  <c r="R105" i="4"/>
  <c r="C105" i="4" s="1"/>
  <c r="R106" i="4"/>
  <c r="R107" i="4"/>
  <c r="R108" i="4"/>
  <c r="R109" i="4"/>
  <c r="C109" i="4" s="1"/>
  <c r="R110" i="4"/>
  <c r="R111" i="4"/>
  <c r="R112" i="4"/>
  <c r="R113" i="4"/>
  <c r="C113" i="4" s="1"/>
  <c r="R114" i="4"/>
  <c r="R115" i="4"/>
  <c r="R116" i="4"/>
  <c r="R117" i="4"/>
  <c r="C117" i="4" s="1"/>
  <c r="R118" i="4"/>
  <c r="R119" i="4"/>
  <c r="R120" i="4"/>
  <c r="R121" i="4"/>
  <c r="C121" i="4" s="1"/>
  <c r="R122" i="4"/>
  <c r="R123" i="4"/>
  <c r="R124" i="4"/>
  <c r="R125" i="4"/>
  <c r="C125" i="4" s="1"/>
  <c r="R126" i="4"/>
  <c r="R127" i="4"/>
  <c r="R128" i="4"/>
  <c r="R129" i="4"/>
  <c r="C129" i="4" s="1"/>
  <c r="R130" i="4"/>
  <c r="R131" i="4"/>
  <c r="R132" i="4"/>
  <c r="R133" i="4"/>
  <c r="C133" i="4" s="1"/>
  <c r="R134" i="4"/>
  <c r="R135" i="4"/>
  <c r="R136" i="4"/>
  <c r="R137" i="4"/>
  <c r="C137" i="4" s="1"/>
  <c r="R138" i="4"/>
  <c r="R139" i="4"/>
  <c r="R140" i="4"/>
  <c r="R141" i="4"/>
  <c r="C141" i="4" s="1"/>
  <c r="R142" i="4"/>
  <c r="R143" i="4"/>
  <c r="R144" i="4"/>
  <c r="R145" i="4"/>
  <c r="C145" i="4" s="1"/>
  <c r="R146" i="4"/>
  <c r="R147" i="4"/>
  <c r="R148" i="4"/>
  <c r="R149" i="4"/>
  <c r="C149" i="4" s="1"/>
  <c r="R150" i="4"/>
  <c r="R151" i="4"/>
  <c r="R152" i="4"/>
  <c r="R153" i="4"/>
  <c r="C153" i="4" s="1"/>
  <c r="R192" i="4"/>
  <c r="C192" i="4" s="1"/>
  <c r="R193" i="4"/>
  <c r="C193" i="4" s="1"/>
  <c r="R194" i="4"/>
  <c r="C194" i="4" s="1"/>
  <c r="R195" i="4"/>
  <c r="C195" i="4" s="1"/>
  <c r="R196" i="4"/>
  <c r="C196" i="4" s="1"/>
  <c r="R197" i="4"/>
  <c r="C197" i="4" s="1"/>
  <c r="R198" i="4"/>
  <c r="C198" i="4" s="1"/>
  <c r="R199" i="4"/>
  <c r="C199" i="4" s="1"/>
  <c r="R200" i="4"/>
  <c r="C200" i="4" s="1"/>
  <c r="R201" i="4"/>
  <c r="C201" i="4" s="1"/>
  <c r="R202" i="4"/>
  <c r="C202" i="4" s="1"/>
  <c r="R203" i="4"/>
  <c r="C203" i="4" s="1"/>
  <c r="R204" i="4"/>
  <c r="C204" i="4" s="1"/>
  <c r="R205" i="4"/>
  <c r="C205" i="4" s="1"/>
  <c r="R206" i="4"/>
  <c r="C206" i="4" s="1"/>
  <c r="R214" i="4"/>
  <c r="R215" i="4"/>
  <c r="C215" i="4" s="1"/>
  <c r="R216" i="4"/>
  <c r="R217" i="4"/>
  <c r="C217" i="4" s="1"/>
  <c r="R218" i="4"/>
  <c r="R219" i="4"/>
  <c r="R220" i="4"/>
  <c r="R221" i="4"/>
  <c r="C221" i="4" s="1"/>
  <c r="R222" i="4"/>
  <c r="R223" i="4"/>
  <c r="C223" i="4" s="1"/>
  <c r="R224" i="4"/>
  <c r="R225" i="4"/>
  <c r="C225" i="4" s="1"/>
  <c r="R226" i="4"/>
  <c r="R227" i="4"/>
  <c r="R241" i="4"/>
  <c r="C241" i="4" s="1"/>
  <c r="R242" i="4"/>
  <c r="R243" i="4"/>
  <c r="R244" i="4"/>
  <c r="R245" i="4"/>
  <c r="C245" i="4" s="1"/>
  <c r="R246" i="4"/>
  <c r="R247" i="4"/>
  <c r="R255" i="4"/>
  <c r="R256" i="4"/>
  <c r="R257" i="4"/>
  <c r="C257" i="4" s="1"/>
  <c r="R258" i="4"/>
  <c r="R259" i="4"/>
  <c r="R260" i="4"/>
  <c r="R261" i="4"/>
  <c r="C261" i="4" s="1"/>
  <c r="R262" i="4"/>
  <c r="R263" i="4"/>
  <c r="R264" i="4"/>
  <c r="R265" i="4"/>
  <c r="C265" i="4" s="1"/>
  <c r="R266" i="4"/>
  <c r="R267" i="4"/>
  <c r="R268" i="4"/>
  <c r="R269" i="4"/>
  <c r="C269" i="4" s="1"/>
  <c r="R270" i="4"/>
  <c r="R271" i="4"/>
  <c r="R272" i="4"/>
  <c r="R273" i="4"/>
  <c r="C273" i="4" s="1"/>
  <c r="R274" i="4"/>
  <c r="R275" i="4"/>
  <c r="R291" i="4"/>
  <c r="R292" i="4"/>
  <c r="C292" i="4" s="1"/>
  <c r="R293" i="4"/>
  <c r="C293" i="4" s="1"/>
  <c r="R294" i="4"/>
  <c r="C294" i="4" s="1"/>
  <c r="R295" i="4"/>
  <c r="C295" i="4" s="1"/>
  <c r="R2" i="4"/>
  <c r="R3" i="4"/>
  <c r="C3" i="4" s="1"/>
  <c r="R4" i="4"/>
  <c r="C4" i="4" s="1"/>
  <c r="R5" i="4"/>
  <c r="C244" i="4" l="1"/>
  <c r="C275" i="4"/>
  <c r="C267" i="4"/>
  <c r="C259" i="4"/>
  <c r="C243" i="4"/>
  <c r="C227" i="4"/>
  <c r="C219" i="4"/>
  <c r="C255" i="4"/>
  <c r="C271" i="4"/>
  <c r="C247" i="4"/>
  <c r="C263" i="4"/>
  <c r="C222" i="4"/>
  <c r="C214" i="4"/>
  <c r="C86" i="4"/>
  <c r="C142" i="4"/>
  <c r="C134" i="4"/>
  <c r="C126" i="4"/>
  <c r="C118" i="4"/>
  <c r="C110" i="4"/>
  <c r="C102" i="4"/>
  <c r="C94" i="4"/>
  <c r="C78" i="4"/>
  <c r="C70" i="4"/>
  <c r="C38" i="4"/>
  <c r="C30" i="4"/>
  <c r="C150" i="4"/>
  <c r="C270" i="4"/>
  <c r="C262" i="4"/>
  <c r="C246" i="4"/>
  <c r="C146" i="4"/>
  <c r="C138" i="4"/>
  <c r="C130" i="4"/>
  <c r="C122" i="4"/>
  <c r="C114" i="4"/>
  <c r="C106" i="4"/>
  <c r="C98" i="4"/>
  <c r="C90" i="4"/>
  <c r="C74" i="4"/>
  <c r="C266" i="4"/>
  <c r="C274" i="4"/>
  <c r="C242" i="4"/>
  <c r="C258" i="4"/>
  <c r="C226" i="4"/>
  <c r="C218" i="4"/>
  <c r="C82" i="4"/>
  <c r="C87" i="4"/>
  <c r="C83" i="4"/>
  <c r="C5" i="4"/>
  <c r="C291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79" i="4"/>
  <c r="C75" i="4"/>
  <c r="C71" i="4"/>
  <c r="C43" i="4"/>
  <c r="C39" i="4"/>
  <c r="C35" i="4"/>
  <c r="C31" i="4"/>
  <c r="C27" i="4"/>
  <c r="C23" i="4"/>
  <c r="C19" i="4"/>
  <c r="C80" i="4"/>
  <c r="C84" i="4"/>
  <c r="C2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76" i="4"/>
  <c r="C72" i="4"/>
  <c r="C68" i="4"/>
  <c r="C40" i="4"/>
  <c r="C36" i="4"/>
  <c r="C32" i="4"/>
  <c r="C28" i="4"/>
  <c r="C24" i="4"/>
  <c r="C20" i="4"/>
  <c r="C16" i="4"/>
  <c r="C272" i="4"/>
  <c r="C268" i="4"/>
  <c r="C264" i="4"/>
  <c r="C260" i="4"/>
  <c r="C256" i="4"/>
  <c r="C224" i="4"/>
  <c r="C220" i="4"/>
  <c r="C216" i="4"/>
</calcChain>
</file>

<file path=xl/sharedStrings.xml><?xml version="1.0" encoding="utf-8"?>
<sst xmlns="http://schemas.openxmlformats.org/spreadsheetml/2006/main" count="24686" uniqueCount="2702">
  <si>
    <t>IDs</t>
  </si>
  <si>
    <t>Nr</t>
  </si>
  <si>
    <t>Name</t>
  </si>
  <si>
    <t>Filename</t>
  </si>
  <si>
    <t>Bemerkung</t>
  </si>
  <si>
    <t>Messungen</t>
  </si>
  <si>
    <t>max amp</t>
  </si>
  <si>
    <t>10 V</t>
  </si>
  <si>
    <t>Störung</t>
  </si>
  <si>
    <t>Messdauer</t>
  </si>
  <si>
    <t>Fahrbahn</t>
  </si>
  <si>
    <t>Belag</t>
  </si>
  <si>
    <t>Manoever</t>
  </si>
  <si>
    <t>Geschwindigkeit</t>
  </si>
  <si>
    <t>Endgeschwindigkeit</t>
  </si>
  <si>
    <t>Motordrehzahl</t>
  </si>
  <si>
    <t>Gang</t>
  </si>
  <si>
    <t>Beschleunigung</t>
  </si>
  <si>
    <t>Querbeschleunigung</t>
  </si>
  <si>
    <t>Beladung</t>
  </si>
  <si>
    <t>Witterung</t>
  </si>
  <si>
    <t>Review Comment</t>
  </si>
  <si>
    <t>Change Required</t>
  </si>
  <si>
    <t>Wasserfilmhöhe</t>
  </si>
  <si>
    <t>Asphalt</t>
  </si>
  <si>
    <t>Stillstand Motor aus</t>
  </si>
  <si>
    <t>0 km/h</t>
  </si>
  <si>
    <t>-</t>
  </si>
  <si>
    <t>trocken</t>
  </si>
  <si>
    <t>Stillstand Leerlauf</t>
  </si>
  <si>
    <t>Stillstand Drehzahl</t>
  </si>
  <si>
    <t>710 rpm</t>
  </si>
  <si>
    <t>890 rpm</t>
  </si>
  <si>
    <t>930 rpm</t>
  </si>
  <si>
    <t>1075 rpm</t>
  </si>
  <si>
    <t>1150 rpm</t>
  </si>
  <si>
    <t>ja</t>
  </si>
  <si>
    <t>nein</t>
  </si>
  <si>
    <t>Konstantfahrt</t>
  </si>
  <si>
    <t>30 km/h</t>
  </si>
  <si>
    <t>feucht</t>
  </si>
  <si>
    <t>0-149</t>
  </si>
  <si>
    <t>Rekorder_2020-09-02_07-44-24</t>
  </si>
  <si>
    <t>Sehr früh am Morgen, Tau auf der Straße</t>
  </si>
  <si>
    <t>Rekorder_2020-09-02_07-46-26</t>
  </si>
  <si>
    <t>50 km/h</t>
  </si>
  <si>
    <t>Geschwindigkeit fällt unter 48 km/h</t>
  </si>
  <si>
    <t>vielleicht</t>
  </si>
  <si>
    <t>0-125</t>
  </si>
  <si>
    <t>Rekorder_2020-09-02_07-48-05</t>
  </si>
  <si>
    <t>80 km/h</t>
  </si>
  <si>
    <t>Drehzahl höher als angegeben</t>
  </si>
  <si>
    <t>0-104</t>
  </si>
  <si>
    <t>12_2</t>
  </si>
  <si>
    <t>Rekorder_2020-09-02_07-51-23</t>
  </si>
  <si>
    <t>0-112</t>
  </si>
  <si>
    <t>Beton</t>
  </si>
  <si>
    <t>yes</t>
  </si>
  <si>
    <t>50-90</t>
  </si>
  <si>
    <t>Rekorder_2020-09-01_07-54-54</t>
  </si>
  <si>
    <t>Rekorder_2020-09-01_07-57-10</t>
  </si>
  <si>
    <t>Gang und RPM nicht zutreffend</t>
  </si>
  <si>
    <t>70-90</t>
  </si>
  <si>
    <t>Rekorder_2020-09-01_08-00-17</t>
  </si>
  <si>
    <t>68-89</t>
  </si>
  <si>
    <t>18_2_1</t>
  </si>
  <si>
    <t>Rekorder_2020-09-01_07-59-33</t>
  </si>
  <si>
    <t>Gegengerade</t>
  </si>
  <si>
    <t>feucht/trocken</t>
  </si>
  <si>
    <t>4-126</t>
  </si>
  <si>
    <t>18_2_2</t>
  </si>
  <si>
    <t>Rekorder_2020-09-01_08-01-00</t>
  </si>
  <si>
    <t>3-114</t>
  </si>
  <si>
    <t>18_2_3</t>
  </si>
  <si>
    <t>Rekorder_2020-09-01_08-02-47</t>
  </si>
  <si>
    <t>18_2_4</t>
  </si>
  <si>
    <t>Rekorder_2020-09-01_08-04-49</t>
  </si>
  <si>
    <t>2,7-110</t>
  </si>
  <si>
    <t>18_2_5</t>
  </si>
  <si>
    <t>Rekorder_2020-09-01_08-06-43</t>
  </si>
  <si>
    <t>2,9-113</t>
  </si>
  <si>
    <t>18_2_6</t>
  </si>
  <si>
    <t>Rekorder_2020-09-01_08-08-40</t>
  </si>
  <si>
    <t>2,2-100</t>
  </si>
  <si>
    <t>Rekorder_2020-09-01_08-34-54</t>
  </si>
  <si>
    <t>Wasserfilm laut MARWIS unter 20 μm</t>
  </si>
  <si>
    <t>Blaubasalt</t>
  </si>
  <si>
    <t>Gang stimmt nicht, RPM ebenfalls unstimmig im Titel -&gt; 20 ist vermutlich 21 da nicht so feucht</t>
  </si>
  <si>
    <t>0-32</t>
  </si>
  <si>
    <t>Rekorder_2020-09-01_08-37-01</t>
  </si>
  <si>
    <t>Drehzahl etwas höher, könnte auch 23 sein, jedoch feucht</t>
  </si>
  <si>
    <t>0-36</t>
  </si>
  <si>
    <t>Rekorder_2020-09-01_07-58-46</t>
  </si>
  <si>
    <t>Author comment: Beton statt Blaubasalt. edit: es gibt zwei weitere Aufnahmen für ID 24 jeweils Blaubasalt feucht trocken : Rekorder_2020-09-01_08-38-43 &amp; Rekorder_2020-09-01_08-40-13</t>
  </si>
  <si>
    <t>24_1</t>
  </si>
  <si>
    <t>Rekorder_2020-09-01_08-38-43</t>
  </si>
  <si>
    <t>24_2</t>
  </si>
  <si>
    <t>Rekorder_2020-09-01_08-40-13</t>
  </si>
  <si>
    <t>Rekorder_2020-09-02_07-52-51</t>
  </si>
  <si>
    <t>Rollen (Leerlauf)</t>
  </si>
  <si>
    <t>80 km/h - x</t>
  </si>
  <si>
    <t>67 km/h</t>
  </si>
  <si>
    <t>26_2</t>
  </si>
  <si>
    <t>Rekorder_2020-09-02_07-54-24</t>
  </si>
  <si>
    <t>70 km/h - x</t>
  </si>
  <si>
    <t>58 km/h</t>
  </si>
  <si>
    <t>Verlauf zuschneiden ? wegen des Gangs</t>
  </si>
  <si>
    <t>0-121</t>
  </si>
  <si>
    <t>26_3</t>
  </si>
  <si>
    <t>Rekorder_2020-09-02_07-56-02</t>
  </si>
  <si>
    <t>60 km/h - x</t>
  </si>
  <si>
    <t>49 km/h</t>
  </si>
  <si>
    <t>60 km/h</t>
  </si>
  <si>
    <t>27_2</t>
  </si>
  <si>
    <t>Rekorder_2020-09-01_08-18-36</t>
  </si>
  <si>
    <t>70 km/h</t>
  </si>
  <si>
    <t>27_3</t>
  </si>
  <si>
    <t>Rekorder_2020-09-01_08-19-27</t>
  </si>
  <si>
    <t>43 km/h</t>
  </si>
  <si>
    <t>0-92</t>
  </si>
  <si>
    <t>27_4</t>
  </si>
  <si>
    <t>Rekorder_2020-09-01_08-20-32</t>
  </si>
  <si>
    <t>40-67</t>
  </si>
  <si>
    <t>27_5</t>
  </si>
  <si>
    <t>Rekorder_2020-09-01_08-21-29</t>
  </si>
  <si>
    <t>40 km/h - x</t>
  </si>
  <si>
    <t>27 km/h</t>
  </si>
  <si>
    <t>Gang ist zu Anfang der Messung noch drin</t>
  </si>
  <si>
    <t>0-93</t>
  </si>
  <si>
    <t>Rekorder_2020-09-01_08-52-04</t>
  </si>
  <si>
    <t>65 km/h</t>
  </si>
  <si>
    <t>0-90</t>
  </si>
  <si>
    <t>28_2</t>
  </si>
  <si>
    <t>Rekorder_2020-09-01_08-53-41</t>
  </si>
  <si>
    <t>65 km/h - x</t>
  </si>
  <si>
    <t>28_3</t>
  </si>
  <si>
    <t>Rekorder_2020-09-01_08-55-28</t>
  </si>
  <si>
    <t>50 km/h - x</t>
  </si>
  <si>
    <t>35 km/h</t>
  </si>
  <si>
    <t>0-44</t>
  </si>
  <si>
    <t>Motor aus</t>
  </si>
  <si>
    <t xml:space="preserve">35 km/h - x </t>
  </si>
  <si>
    <t>55 km/h - x</t>
  </si>
  <si>
    <t>85 km/h - x</t>
  </si>
  <si>
    <t>Rekorder_2020-09-01_09-16-37</t>
  </si>
  <si>
    <t>Beschleunigungsfahrt</t>
  </si>
  <si>
    <t>0 km/h - x</t>
  </si>
  <si>
    <t>1 m/s^2</t>
  </si>
  <si>
    <t>a=0,35</t>
  </si>
  <si>
    <t>24-115</t>
  </si>
  <si>
    <t>38_2</t>
  </si>
  <si>
    <t>Rekorder_2020-09-02_08-19-33</t>
  </si>
  <si>
    <t>48 km/h</t>
  </si>
  <si>
    <t>a=0,41</t>
  </si>
  <si>
    <t>0-136</t>
  </si>
  <si>
    <t>Rekorder_2020-09-01_09-18-55</t>
  </si>
  <si>
    <t>2 m/s^2</t>
  </si>
  <si>
    <t>a=0,71</t>
  </si>
  <si>
    <t>10--82</t>
  </si>
  <si>
    <t>Rekorder_2020-09-02_08-21-54</t>
  </si>
  <si>
    <t>a=0,8</t>
  </si>
  <si>
    <t>0-123</t>
  </si>
  <si>
    <t>3 m/s^2</t>
  </si>
  <si>
    <t>Rekorder_2020-09-01_09-20-50</t>
  </si>
  <si>
    <t>1. Messung feucht/nass, da Beregnung gerade angeschaltet wurde</t>
  </si>
  <si>
    <t>75 km/h</t>
  </si>
  <si>
    <t>max m/s^2</t>
  </si>
  <si>
    <t>a=0,7</t>
  </si>
  <si>
    <t>25-114</t>
  </si>
  <si>
    <t>41_2</t>
  </si>
  <si>
    <t>Rekorder_2020-09-02_08-25-59</t>
  </si>
  <si>
    <t>84 km/h</t>
  </si>
  <si>
    <t>a=1,23 deutlich höher als bei Messung 1</t>
  </si>
  <si>
    <t>3-105</t>
  </si>
  <si>
    <t>Rekorder_2020-09-01_08-09-44</t>
  </si>
  <si>
    <t>a=0,57</t>
  </si>
  <si>
    <t>57-92</t>
  </si>
  <si>
    <t>42_2</t>
  </si>
  <si>
    <t>Rekorder_2020-09-01_08-11-01</t>
  </si>
  <si>
    <t>a=0,66 (soll 2)</t>
  </si>
  <si>
    <t>Rekorder_2020-09-01_08-12-17</t>
  </si>
  <si>
    <t>a=0,87, v_min=9kmh</t>
  </si>
  <si>
    <t>55-70</t>
  </si>
  <si>
    <t>43_2</t>
  </si>
  <si>
    <t>Rekorder_2020-09-01_08-13-24</t>
  </si>
  <si>
    <t>a=0,74 (soll =3)</t>
  </si>
  <si>
    <t>0-100</t>
  </si>
  <si>
    <t>Rekorder_2020-09-01_08-14-34</t>
  </si>
  <si>
    <t>a_max=5,21</t>
  </si>
  <si>
    <t>56-92</t>
  </si>
  <si>
    <t>45_2</t>
  </si>
  <si>
    <t>Rekorder_2020-09-01_08-15-37</t>
  </si>
  <si>
    <t>85 km/h</t>
  </si>
  <si>
    <t>a_max=6</t>
  </si>
  <si>
    <t>0-102</t>
  </si>
  <si>
    <t>Rekorder_2020-09-01_08-41-58</t>
  </si>
  <si>
    <t>Rekorder_2020-09-01_08-44-16</t>
  </si>
  <si>
    <t>a=0,42</t>
  </si>
  <si>
    <t>0-38</t>
  </si>
  <si>
    <t>Rekorder_2020-09-01_08-01-47</t>
  </si>
  <si>
    <t>Verzögerungsfahrt</t>
  </si>
  <si>
    <t>80 km/h - 0</t>
  </si>
  <si>
    <t>-1 m/s^2</t>
  </si>
  <si>
    <t>wird nicht bis 0 verzögert und fängt bei 73 an und nicht 80 kmh. edit: 2 Messungen anstelle von einer: Rekorder_2020-09-01_08-03-33</t>
  </si>
  <si>
    <t>63-92</t>
  </si>
  <si>
    <t>50_2</t>
  </si>
  <si>
    <t>Rekorder_2020-09-02_08-04-59</t>
  </si>
  <si>
    <t>0-142</t>
  </si>
  <si>
    <t>50_3</t>
  </si>
  <si>
    <t>Rekorder_2020-09-01_08-03-33</t>
  </si>
  <si>
    <t>Rekorder_2020-09-02_08-06-54</t>
  </si>
  <si>
    <t>-2 m/s^3</t>
  </si>
  <si>
    <t>Verlauf zuschneiden</t>
  </si>
  <si>
    <t>Rekorder_2020-09-02_08-08-44</t>
  </si>
  <si>
    <t>1. Messung ABS aktiv</t>
  </si>
  <si>
    <t>-3 m/s^2</t>
  </si>
  <si>
    <t>0-34</t>
  </si>
  <si>
    <t>52_2</t>
  </si>
  <si>
    <t>Rekorder_2020-09-02_08-23-55</t>
  </si>
  <si>
    <t>Rekorder_2020-09-02_08-10-34</t>
  </si>
  <si>
    <t>-max m/s^2</t>
  </si>
  <si>
    <t>0-55</t>
  </si>
  <si>
    <t>53_2</t>
  </si>
  <si>
    <t>Rekorder_2020-09-02_08-17-12</t>
  </si>
  <si>
    <t>Rekorder_2020-09-01_08-05-28</t>
  </si>
  <si>
    <t>-2 m/s^2</t>
  </si>
  <si>
    <t>Verlauf zuschneiden (a=-1,73)</t>
  </si>
  <si>
    <t>48-77</t>
  </si>
  <si>
    <t>Rekorder_2020-09-01_08-07-25</t>
  </si>
  <si>
    <t xml:space="preserve">Verlauf zuschneiden </t>
  </si>
  <si>
    <t>15-86</t>
  </si>
  <si>
    <t>Rekorder_2020-09-01_08-46-06</t>
  </si>
  <si>
    <t>70kmh =/ 80kmh, a=-1,65=/-1</t>
  </si>
  <si>
    <t>0-30</t>
  </si>
  <si>
    <t>Rekorder_2020-09-01_08-50-07</t>
  </si>
  <si>
    <t>a=-1,03 =&gt; eventuel 58&lt;-&gt;59</t>
  </si>
  <si>
    <t>0-60</t>
  </si>
  <si>
    <t>µ-Split (Blaubasalt)</t>
  </si>
  <si>
    <t>µ-Split (Asphalt)</t>
  </si>
  <si>
    <t>Rekorder_2020-09-02_07-57-57</t>
  </si>
  <si>
    <t>Sinus-Fahrt (langsam)</t>
  </si>
  <si>
    <t>die Angabe ob schnell oder langsam ist vielleicht unnötig, da die Geschwindigkeiten unterschiedlich sind?</t>
  </si>
  <si>
    <t>0-120</t>
  </si>
  <si>
    <t>Rekorder_2020-09-02_07-59-52</t>
  </si>
  <si>
    <t>Sinus-Fahrt (schnell)</t>
  </si>
  <si>
    <t>0-106</t>
  </si>
  <si>
    <t>Rekorder_2020-09-01_08-23-08</t>
  </si>
  <si>
    <t>Vorschlag</t>
  </si>
  <si>
    <t>Geschwindigkeit teilweise bei 32 km/h</t>
  </si>
  <si>
    <t>Anfang zuschneiden</t>
  </si>
  <si>
    <t>15-74</t>
  </si>
  <si>
    <t>Rekorder_2020-09-01_08-24-27</t>
  </si>
  <si>
    <t>Geschwindigkeit teilweise bei 33 km/h</t>
  </si>
  <si>
    <t>0-122</t>
  </si>
  <si>
    <t>Rekorder_2020-09-01_08-26-12</t>
  </si>
  <si>
    <t>33-81</t>
  </si>
  <si>
    <t>Rekorder_2020-09-01_08-27-35</t>
  </si>
  <si>
    <t>Geschwindigkeit teilweise bei 32,5 km/h</t>
  </si>
  <si>
    <t>0-138</t>
  </si>
  <si>
    <t>Rekorder_2020-09-01_08-29-14</t>
  </si>
  <si>
    <t>29-72</t>
  </si>
  <si>
    <t>Rekorder_2020-09-01_08-30-27</t>
  </si>
  <si>
    <t>Geschwindigkeit teilweise bei 54 km/h</t>
  </si>
  <si>
    <t>Rekorder_2020-09-01_08-57-52</t>
  </si>
  <si>
    <t>Gangwechsel 10-&gt;9, Geschwindigkeit teilweise bei 33 km/h</t>
  </si>
  <si>
    <t>0-42</t>
  </si>
  <si>
    <t>Rekorder_2020-09-01_09-00-19</t>
  </si>
  <si>
    <t>Geschwindigkeit teilweise über 34 km/h, Gangwechsel 10-&gt;9</t>
  </si>
  <si>
    <t>0-53</t>
  </si>
  <si>
    <t>Rekorder_2020-09-01_09-02-29</t>
  </si>
  <si>
    <t>Geschwindigkeit teilweise bei 47 km/h</t>
  </si>
  <si>
    <t>0-47</t>
  </si>
  <si>
    <t>Rekorder_2020-09-01_09-04-34</t>
  </si>
  <si>
    <t>Geschwindigkeit teilweise gering</t>
  </si>
  <si>
    <t>Geschwindigkeit teilweise bei 44 km/h, Gangwechsel 11-&gt;10</t>
  </si>
  <si>
    <t>0-24</t>
  </si>
  <si>
    <t>76/157</t>
  </si>
  <si>
    <t>Rekorder_2020-09-01_13-57-08</t>
  </si>
  <si>
    <t>157-162 wurden fälschlicherweise als nass deklariert, sind aber trocken laut Video und Marwis</t>
  </si>
  <si>
    <t>Sweep</t>
  </si>
  <si>
    <t>Verlauf eventuell zuschneiden (Anfang) fahrbahn sieht trocken aus (Video)</t>
  </si>
  <si>
    <t xml:space="preserve">ja </t>
  </si>
  <si>
    <t>76_2/157_2</t>
  </si>
  <si>
    <t>Rekorder_2020-09-01_13-59-38</t>
  </si>
  <si>
    <t>Verlauf zuschneiden, Anfangsgeschwnidigkeit zu gering, danach steigt sie bis auf 35 km/h</t>
  </si>
  <si>
    <t>77/158</t>
  </si>
  <si>
    <t>Rekorder_2020-09-01_14-01-21</t>
  </si>
  <si>
    <t>Geschwindigkeit schwankt sehr stark 40 km/h-54 km/h</t>
  </si>
  <si>
    <t>77_2/158_2</t>
  </si>
  <si>
    <t xml:space="preserve"> Verlauf zuschneiden</t>
  </si>
  <si>
    <t>78/159</t>
  </si>
  <si>
    <t>Rekorder_2020-09-01_13-47-23</t>
  </si>
  <si>
    <t>Stat. Kreisfahrt (links)</t>
  </si>
  <si>
    <t>Geschwindigkeit zu groß</t>
  </si>
  <si>
    <t>78_2/159_2</t>
  </si>
  <si>
    <t>Rekorder_2020-09-01_13-49-03</t>
  </si>
  <si>
    <t>33 km/h</t>
  </si>
  <si>
    <t>79/160</t>
  </si>
  <si>
    <t>28.08.2020_11_54</t>
  </si>
  <si>
    <t>37 km/h</t>
  </si>
  <si>
    <t>4 m/s^2 nicht ganz geschafft</t>
  </si>
  <si>
    <t>80/161</t>
  </si>
  <si>
    <t>Rekorder_2020-09-01_13-50-33</t>
  </si>
  <si>
    <t>R60 m</t>
  </si>
  <si>
    <t>Stat. Kreisfahrt (rechts)</t>
  </si>
  <si>
    <t>80_2/161_2</t>
  </si>
  <si>
    <t>Rekorder_2020-09-01_13-51-32</t>
  </si>
  <si>
    <t>könnte die 162 sein ( in dem M4-File stand 161, aber Querbeschleunigung größer als 2)</t>
  </si>
  <si>
    <t>80_3</t>
  </si>
  <si>
    <t>28.08.2020_11_58</t>
  </si>
  <si>
    <t>81/162</t>
  </si>
  <si>
    <t>4 m/s² nicht ganz geschafft</t>
  </si>
  <si>
    <t>ja siehe 161_2</t>
  </si>
  <si>
    <t>Rekorder_2020-09-02_08-01-36</t>
  </si>
  <si>
    <t>Spurwechsel</t>
  </si>
  <si>
    <t>52 km/h, Bahn ist teilweise trocken teilweise feucht</t>
  </si>
  <si>
    <t>0-140</t>
  </si>
  <si>
    <t>Rekorder_2020-09-02_08-03-18</t>
  </si>
  <si>
    <t>Bahn ist teilweise trocken teilweise feucht</t>
  </si>
  <si>
    <t>0-114</t>
  </si>
  <si>
    <t>Rekorder_2020-09-01_09-11-47</t>
  </si>
  <si>
    <t>3--64</t>
  </si>
  <si>
    <t>Rekorder_2020-09-01_09-12-39</t>
  </si>
  <si>
    <t>Rekorder_2020-09-01_09-13-47</t>
  </si>
  <si>
    <t>0-57</t>
  </si>
  <si>
    <t>Rekorder_2020-09-01_09-14-44</t>
  </si>
  <si>
    <t>Geschwindigkeit teilweise über 53 km/h</t>
  </si>
  <si>
    <t>0-59</t>
  </si>
  <si>
    <t>Rekorder_2020-09-01_09-06-47</t>
  </si>
  <si>
    <t>Geschwindigkeit teilweise über 52,5 km/h</t>
  </si>
  <si>
    <t>Rekorder_2020-09-01_09-08-33</t>
  </si>
  <si>
    <t>Geschwindigkeit teilweise unter 48 km/h</t>
  </si>
  <si>
    <t>0-45</t>
  </si>
  <si>
    <t>nass</t>
  </si>
  <si>
    <t>Rekorder_2020-09-01_10-51-37</t>
  </si>
  <si>
    <t>gang und drehzahl -&gt;ID 90</t>
  </si>
  <si>
    <t>0-163</t>
  </si>
  <si>
    <t>89_2</t>
  </si>
  <si>
    <t>27.08.2020_13_26</t>
  </si>
  <si>
    <t>Geschwindigkeit etwas hoch</t>
  </si>
  <si>
    <t>122-273</t>
  </si>
  <si>
    <t>89_3</t>
  </si>
  <si>
    <t>28.08.2020_08_28</t>
  </si>
  <si>
    <t>Drehzahl und Gang stimmen nicht eher ID 90</t>
  </si>
  <si>
    <t>27-77</t>
  </si>
  <si>
    <t>27.08.2020_13_31</t>
  </si>
  <si>
    <t>Geschwindigkeit gegen Ende zu hoch</t>
  </si>
  <si>
    <t>Ende zuschneiden</t>
  </si>
  <si>
    <t>111-404</t>
  </si>
  <si>
    <t>Rekorder_2020-09-01_10-53-38</t>
  </si>
  <si>
    <t>Drehzahl passt eher zu ID 92</t>
  </si>
  <si>
    <t>5-172</t>
  </si>
  <si>
    <t>91_2</t>
  </si>
  <si>
    <t>27.08.2020_13_29</t>
  </si>
  <si>
    <t>Drehzahl eher bei 930 rpm</t>
  </si>
  <si>
    <t>23-225</t>
  </si>
  <si>
    <t>91_3</t>
  </si>
  <si>
    <t>28.08.2020_08_31</t>
  </si>
  <si>
    <t>Drehzahl etwas zu hoch 950 rpm</t>
  </si>
  <si>
    <t>0-87</t>
  </si>
  <si>
    <t>27.08.2020_13_34</t>
  </si>
  <si>
    <t>0-189</t>
  </si>
  <si>
    <t>Rekorder_2020-09-01_10-55-17</t>
  </si>
  <si>
    <t>Drehzahl passt eher zu ID 94</t>
  </si>
  <si>
    <t>21-175</t>
  </si>
  <si>
    <t>93_2</t>
  </si>
  <si>
    <t>27.08.2020_13_37</t>
  </si>
  <si>
    <t>Drehzahl zu hoch bei ca. 1170 rpm</t>
  </si>
  <si>
    <t>0-180</t>
  </si>
  <si>
    <t>93_3</t>
  </si>
  <si>
    <t>28.08.2020_08_32</t>
  </si>
  <si>
    <t>Drehzahl zu hoch</t>
  </si>
  <si>
    <t>3-75</t>
  </si>
  <si>
    <t>Rekorder_2020-09-01_10-58-09</t>
  </si>
  <si>
    <t>57-160</t>
  </si>
  <si>
    <t>94_2</t>
  </si>
  <si>
    <t>27.08.2020_13_38</t>
  </si>
  <si>
    <t>45-176</t>
  </si>
  <si>
    <t>Rekorder_2020-09-01_11-34-56</t>
  </si>
  <si>
    <t>drehzahl und Gang stimmen nicht (vllt ID 96)</t>
  </si>
  <si>
    <t>0-780</t>
  </si>
  <si>
    <t>95_2</t>
  </si>
  <si>
    <t>27.08.2020_13_42</t>
  </si>
  <si>
    <t>0-963</t>
  </si>
  <si>
    <t>95_3</t>
  </si>
  <si>
    <t>28.08.2020_08_35</t>
  </si>
  <si>
    <t>Drehzahl zu hoch 950 rpm</t>
  </si>
  <si>
    <t>550-839</t>
  </si>
  <si>
    <t>27.08.2020_13_44</t>
  </si>
  <si>
    <t>116-962</t>
  </si>
  <si>
    <t>Rekorder_2020-09-01_11-36-54</t>
  </si>
  <si>
    <t>Drehzahl passt eher zu ID 98</t>
  </si>
  <si>
    <t>39-712</t>
  </si>
  <si>
    <t>97_2</t>
  </si>
  <si>
    <t>27.08.2020_13_46</t>
  </si>
  <si>
    <t>Drehzahl etwas zu hoch</t>
  </si>
  <si>
    <t>516-907</t>
  </si>
  <si>
    <t>97_3</t>
  </si>
  <si>
    <t>27.08.2020_13_52</t>
  </si>
  <si>
    <t>Drehzahl zu hoch 940 rpm</t>
  </si>
  <si>
    <t>79-934</t>
  </si>
  <si>
    <t>97_4</t>
  </si>
  <si>
    <t>28.08.2020_08_37</t>
  </si>
  <si>
    <t>Drehzahl zu hoch 960 rpm</t>
  </si>
  <si>
    <t>8-802</t>
  </si>
  <si>
    <t>Zur 1. Messung wurde Beregnung angeschaltet, weitere 98er Messungen erfolgten gleich im Anschluss</t>
  </si>
  <si>
    <t>98_2</t>
  </si>
  <si>
    <t>27.08.2020_13_54</t>
  </si>
  <si>
    <t>713-919</t>
  </si>
  <si>
    <t>Rekorder_2020-09-01_09-22-36</t>
  </si>
  <si>
    <t>6 Messungen nicht 3 ?</t>
  </si>
  <si>
    <t>0-127</t>
  </si>
  <si>
    <t>99_2</t>
  </si>
  <si>
    <t>Rekorder_2020-09-01_09-24-12</t>
  </si>
  <si>
    <t>50-460</t>
  </si>
  <si>
    <t>99_3</t>
  </si>
  <si>
    <t>Rekorder_2020-09-01_09-25-54</t>
  </si>
  <si>
    <t>29-647</t>
  </si>
  <si>
    <t>99_4</t>
  </si>
  <si>
    <t>Rekorder_2020-09-01_09-27-33</t>
  </si>
  <si>
    <t>0-655</t>
  </si>
  <si>
    <t>99_5</t>
  </si>
  <si>
    <t>Rekorder_2020-09-01_11-38-30</t>
  </si>
  <si>
    <t>0-751</t>
  </si>
  <si>
    <t>99_6</t>
  </si>
  <si>
    <t>Rekorder_2020-09-01_11-40-01</t>
  </si>
  <si>
    <t>0-715</t>
  </si>
  <si>
    <t>99_7?</t>
  </si>
  <si>
    <t>27.08.2020_13_55</t>
  </si>
  <si>
    <t>Drehzahl zu hoch, vielleicht ID 100?</t>
  </si>
  <si>
    <t>423-831</t>
  </si>
  <si>
    <t>99_8</t>
  </si>
  <si>
    <t>28.08.2020_08_39</t>
  </si>
  <si>
    <t>Drehzahl zu hoch, Video nicht vorhanden</t>
  </si>
  <si>
    <t>475-789</t>
  </si>
  <si>
    <t>27.08.2020_13_58</t>
  </si>
  <si>
    <t>Geschwindigkeit anfangs etwas hoch 82 km/h</t>
  </si>
  <si>
    <t>7-890</t>
  </si>
  <si>
    <t>100_2</t>
  </si>
  <si>
    <t>28.08.2020_08_21</t>
  </si>
  <si>
    <t>348-798</t>
  </si>
  <si>
    <t>100_3</t>
  </si>
  <si>
    <t>28.08.2020_12_08</t>
  </si>
  <si>
    <t>Rekorder_2020-09-01_12-04-58</t>
  </si>
  <si>
    <t>4. Messung: Ganz rechts der Spur durch mehrere Pfüzen sowie auf Abflussspur gefahren</t>
  </si>
  <si>
    <t>Drehzahl und Gang passen zu 102</t>
  </si>
  <si>
    <t>0-217</t>
  </si>
  <si>
    <t>101_2</t>
  </si>
  <si>
    <t>Rekorder_2020-09-01_12-07-10</t>
  </si>
  <si>
    <t>24-480</t>
  </si>
  <si>
    <t>101_3</t>
  </si>
  <si>
    <t>27.08.2020_14_03</t>
  </si>
  <si>
    <t>Drehzahl zu hoch, Gang passt nicht</t>
  </si>
  <si>
    <t>24-258</t>
  </si>
  <si>
    <t>101_4</t>
  </si>
  <si>
    <t>28.08.2020_08_41</t>
  </si>
  <si>
    <t>Geschwindigkeit gegen Ende zu hoch, Video nicht vorhanden, Drehzahl zu hoch 953 rpm</t>
  </si>
  <si>
    <t>7-220</t>
  </si>
  <si>
    <t>27.08.2020_14_05</t>
  </si>
  <si>
    <t>17-230</t>
  </si>
  <si>
    <t>Rekorder_2020-09-01_12-09-14</t>
  </si>
  <si>
    <t>Drehzahl passt besser zu ID 104</t>
  </si>
  <si>
    <t>0-206</t>
  </si>
  <si>
    <t>103_2</t>
  </si>
  <si>
    <t>27.08.2020_14_08</t>
  </si>
  <si>
    <t>Drehzahl zu hoch 950rpm</t>
  </si>
  <si>
    <t>27-205</t>
  </si>
  <si>
    <t>103_3</t>
  </si>
  <si>
    <t>28.08.2020_08_43</t>
  </si>
  <si>
    <t>Geschwindigkeit und Drehzahl hoch, gegen Ende zu hoch</t>
  </si>
  <si>
    <t>13-181</t>
  </si>
  <si>
    <t>27.08.2020_14_10</t>
  </si>
  <si>
    <t>AUF DEM VIDEO IST DER UNTERGRUND BETON!</t>
  </si>
  <si>
    <t>320-812</t>
  </si>
  <si>
    <t>Rekorder_2020-09-01_12-10-53</t>
  </si>
  <si>
    <t>Drehzahl passt besser zu ID106</t>
  </si>
  <si>
    <t>0-170</t>
  </si>
  <si>
    <t>105_2</t>
  </si>
  <si>
    <t>Rekorder_2020-09-01_12-12-22</t>
  </si>
  <si>
    <t>v_max=84 km/h, Drehzahl zu hoch passt besser zu ID106</t>
  </si>
  <si>
    <t>105_3</t>
  </si>
  <si>
    <t>27.08.2020_14_12</t>
  </si>
  <si>
    <t>Geschwindigkeit etwas hoch teilweise 78-83 km/h</t>
  </si>
  <si>
    <t>0-201</t>
  </si>
  <si>
    <t>105_4</t>
  </si>
  <si>
    <t>28.08.2020_08_45</t>
  </si>
  <si>
    <t>Drehzahl zu hoch und schwankt sehr</t>
  </si>
  <si>
    <t>0-191</t>
  </si>
  <si>
    <t>27.08.2020_14_13</t>
  </si>
  <si>
    <t>Geschwindigkeit und Drehzahl schwanken sehr (78-83 km/h)</t>
  </si>
  <si>
    <t>19-212</t>
  </si>
  <si>
    <t>106_2</t>
  </si>
  <si>
    <t>28.08.2020_12_25</t>
  </si>
  <si>
    <t>Drehzahl und Geschwindigkeit schwanken sehr stark</t>
  </si>
  <si>
    <t>0-283</t>
  </si>
  <si>
    <t>27.08.2020_14_23</t>
  </si>
  <si>
    <t>68 km/h</t>
  </si>
  <si>
    <t>v_0=77 km/h</t>
  </si>
  <si>
    <t>109-177</t>
  </si>
  <si>
    <t>107_2</t>
  </si>
  <si>
    <t>27.08.2020_14_26</t>
  </si>
  <si>
    <t>107-265</t>
  </si>
  <si>
    <t>107_3</t>
  </si>
  <si>
    <t>27.08.2020_14_28</t>
  </si>
  <si>
    <t>Gang zu Beginn drin</t>
  </si>
  <si>
    <t>27-249</t>
  </si>
  <si>
    <t>107_4</t>
  </si>
  <si>
    <t>Rekorder_2020-09-01_10-59-48</t>
  </si>
  <si>
    <t>0-186</t>
  </si>
  <si>
    <t>107_5</t>
  </si>
  <si>
    <t>Rekorder_2020-09-01_11-01-22</t>
  </si>
  <si>
    <t>8-161</t>
  </si>
  <si>
    <t>107_6</t>
  </si>
  <si>
    <t>Rekorder_2020-09-01_11-03-00</t>
  </si>
  <si>
    <t>14-183</t>
  </si>
  <si>
    <t>27.08.2020_14_40</t>
  </si>
  <si>
    <t>67 kmh</t>
  </si>
  <si>
    <t>zuschneiden</t>
  </si>
  <si>
    <t>0-956</t>
  </si>
  <si>
    <t>108_2</t>
  </si>
  <si>
    <t>27.08.2020_14_42</t>
  </si>
  <si>
    <t>35 km/h - x</t>
  </si>
  <si>
    <t>20 km/h</t>
  </si>
  <si>
    <t>640-983</t>
  </si>
  <si>
    <t>108_3</t>
  </si>
  <si>
    <t>Rekorder_2020-09-01_11-41-32</t>
  </si>
  <si>
    <t>72 km/h</t>
  </si>
  <si>
    <t>0-711</t>
  </si>
  <si>
    <t>108_4</t>
  </si>
  <si>
    <t>Rekorder_2020-09-01_11-43-03</t>
  </si>
  <si>
    <t>Verlauf eventuell zuschneiden, da zu Beginn Gang drin ist</t>
  </si>
  <si>
    <t>0-696</t>
  </si>
  <si>
    <t>108_5</t>
  </si>
  <si>
    <t>Rekorder_2020-09-01_11-44-41</t>
  </si>
  <si>
    <t>0-618</t>
  </si>
  <si>
    <t>27.08.2020_14_56</t>
  </si>
  <si>
    <t>Messung verspätet gestartet</t>
  </si>
  <si>
    <t>72 km/h - x</t>
  </si>
  <si>
    <t>Anfangsgeschwindigkeit nicht 80 km/h sondern 72 km/h</t>
  </si>
  <si>
    <t>93-250</t>
  </si>
  <si>
    <t>109_2</t>
  </si>
  <si>
    <t>27.08.2020_14_57</t>
  </si>
  <si>
    <t>44 km/h</t>
  </si>
  <si>
    <t>27-225</t>
  </si>
  <si>
    <t>109_3</t>
  </si>
  <si>
    <t>Rekorder_2020-09-01_12-14-08</t>
  </si>
  <si>
    <t>109_4</t>
  </si>
  <si>
    <t>Rekorder_2020-09-01_12-15-45</t>
  </si>
  <si>
    <t>0-226</t>
  </si>
  <si>
    <t>109_5</t>
  </si>
  <si>
    <t>Rekorder_2020-09-01_12-17-27</t>
  </si>
  <si>
    <t>zu Anfang ist der Gang noch drin- zuschneiden?</t>
  </si>
  <si>
    <t>0-215</t>
  </si>
  <si>
    <t>27.08.2020_14_31</t>
  </si>
  <si>
    <t>Drehzahl und Fahrzeuggeschwindigkeiten wurden nciht aufgenommen bzw. fehlen</t>
  </si>
  <si>
    <t>100-200</t>
  </si>
  <si>
    <t>27.08.2020_14_44</t>
  </si>
  <si>
    <t>25 km/h</t>
  </si>
  <si>
    <t>Zu Beginn Motor an. Die Geschwindigkeit springt nach 6 Sekunden auf 0 km/h (Fehler bei der Messung?) und wird dann wieder angezeigt</t>
  </si>
  <si>
    <t>466-1020</t>
  </si>
  <si>
    <t>27.08.2020_14_59</t>
  </si>
  <si>
    <t>100-324</t>
  </si>
  <si>
    <t>Rekorder_2020-09-01_11-13-30</t>
  </si>
  <si>
    <t>Beschleunigung wegen der Schaltvorgänge sehr schwierig einzustellen</t>
  </si>
  <si>
    <t>53 km/h</t>
  </si>
  <si>
    <t>1 m/s²</t>
  </si>
  <si>
    <t>a=0,3</t>
  </si>
  <si>
    <t>109-194</t>
  </si>
  <si>
    <t>119_2</t>
  </si>
  <si>
    <t>27.08.2020_14_33</t>
  </si>
  <si>
    <t>57 km/h</t>
  </si>
  <si>
    <t>a=0,53</t>
  </si>
  <si>
    <t>117-220</t>
  </si>
  <si>
    <t>119_3</t>
  </si>
  <si>
    <t>28.08.2020_10_20</t>
  </si>
  <si>
    <t>36-150</t>
  </si>
  <si>
    <t>Rekorder_2020-09-01_11-17-19</t>
  </si>
  <si>
    <t>70 km/h (66,2 km/h)</t>
  </si>
  <si>
    <t>2 m/s²</t>
  </si>
  <si>
    <t>a=0,58</t>
  </si>
  <si>
    <t>107-173</t>
  </si>
  <si>
    <t>120_2</t>
  </si>
  <si>
    <t>28.08.2020_10_22</t>
  </si>
  <si>
    <t>3 m/s²</t>
  </si>
  <si>
    <t>Rekorder_2020-09-01_11-19-16</t>
  </si>
  <si>
    <t>80 km/h (76,2 km/h)</t>
  </si>
  <si>
    <t>max m/s²</t>
  </si>
  <si>
    <t>a=0,76</t>
  </si>
  <si>
    <t>110-189</t>
  </si>
  <si>
    <t>122_2</t>
  </si>
  <si>
    <t>27.08.2020_14_36</t>
  </si>
  <si>
    <t>75,4 km/h</t>
  </si>
  <si>
    <t>anfang zuschneiden</t>
  </si>
  <si>
    <t>8-185</t>
  </si>
  <si>
    <t>122_3</t>
  </si>
  <si>
    <t>69 km/h</t>
  </si>
  <si>
    <t>118-303</t>
  </si>
  <si>
    <t>122_4</t>
  </si>
  <si>
    <t>28.08.2020_10_25</t>
  </si>
  <si>
    <t>102-236</t>
  </si>
  <si>
    <t>Rekorder_2020-09-01_11-57-46</t>
  </si>
  <si>
    <t>2. Messung 0 - 55 km/h</t>
  </si>
  <si>
    <t>55 km/h</t>
  </si>
  <si>
    <t>a=0,38</t>
  </si>
  <si>
    <t>442-854</t>
  </si>
  <si>
    <t>123_2</t>
  </si>
  <si>
    <t>27.08.2020_14_46</t>
  </si>
  <si>
    <t>Messung Langsam gestartet</t>
  </si>
  <si>
    <t>Beschleunigung teilweise über 2 m/s^2</t>
  </si>
  <si>
    <t>715-1051</t>
  </si>
  <si>
    <t>123_3</t>
  </si>
  <si>
    <t>28.08.2020_12_10</t>
  </si>
  <si>
    <t>63 km/h</t>
  </si>
  <si>
    <t>Video nicht vorhanden</t>
  </si>
  <si>
    <t>630-952</t>
  </si>
  <si>
    <t>Rekorder_2020-09-01_11-59-59</t>
  </si>
  <si>
    <t>1. Messung: kurzzeitig ASR zu Beginn, 2. Messung: 0 - 70 km/h</t>
  </si>
  <si>
    <t>a=0,61</t>
  </si>
  <si>
    <t>362-734</t>
  </si>
  <si>
    <t>124_2</t>
  </si>
  <si>
    <t>28.08.2020_12_12</t>
  </si>
  <si>
    <t>594-1025</t>
  </si>
  <si>
    <t>Rekorder_2020-09-01_12-01-55</t>
  </si>
  <si>
    <t>2. Messung: 0 - 75 km/h</t>
  </si>
  <si>
    <t>a=0,77</t>
  </si>
  <si>
    <t>415-856</t>
  </si>
  <si>
    <t>126_2</t>
  </si>
  <si>
    <t>27.08.2020_14_48</t>
  </si>
  <si>
    <t>82 km/h</t>
  </si>
  <si>
    <t>Anfang zuschneiden? bis 5 Sekunden Stillstand</t>
  </si>
  <si>
    <t>561-978</t>
  </si>
  <si>
    <t>126_3</t>
  </si>
  <si>
    <t>28.08.2020_12_14</t>
  </si>
  <si>
    <t>467-1006</t>
  </si>
  <si>
    <t>27.08.2020_15_02</t>
  </si>
  <si>
    <t>Nach kurzer Zeit ASR</t>
  </si>
  <si>
    <t>61 km/h</t>
  </si>
  <si>
    <t>97-386</t>
  </si>
  <si>
    <t>27.08.2020_15_04</t>
  </si>
  <si>
    <t>92-427</t>
  </si>
  <si>
    <t>Rekorder_2020-09-01_11-04-54</t>
  </si>
  <si>
    <t>-1 m/s²</t>
  </si>
  <si>
    <t>a=-0,74</t>
  </si>
  <si>
    <t>0-200</t>
  </si>
  <si>
    <t>131_2</t>
  </si>
  <si>
    <t>Rekorder_2020-09-01_11-11-16</t>
  </si>
  <si>
    <t>nach der 2. Messung wurde der rechte Hella Sensor getauscht</t>
  </si>
  <si>
    <t>0-181</t>
  </si>
  <si>
    <t>131_3</t>
  </si>
  <si>
    <t>28.08.2020_07_52</t>
  </si>
  <si>
    <t>0-72</t>
  </si>
  <si>
    <t>131_4</t>
  </si>
  <si>
    <t>28.08.2020_10_29</t>
  </si>
  <si>
    <t>3-210</t>
  </si>
  <si>
    <t>131_5</t>
  </si>
  <si>
    <t>28.08.2020_11_24</t>
  </si>
  <si>
    <t>-2 m/s²</t>
  </si>
  <si>
    <t>Beschleunigungsmessung fehlt</t>
  </si>
  <si>
    <t>0-198</t>
  </si>
  <si>
    <t>mittelstarke Bremsung, kein ABS, 2. Messung mit ausgetauschtem Hella Sensor rechts</t>
  </si>
  <si>
    <t>132_2</t>
  </si>
  <si>
    <t>28.08.2020_07_54</t>
  </si>
  <si>
    <t>6-56</t>
  </si>
  <si>
    <t>132_3</t>
  </si>
  <si>
    <t>28.08.2020_10_31</t>
  </si>
  <si>
    <t>3-163</t>
  </si>
  <si>
    <t>132_4</t>
  </si>
  <si>
    <t>28.08.2020_11_25</t>
  </si>
  <si>
    <t>am Ende wird wieder beschleunigt, Geschwindigkeit geht rauf</t>
  </si>
  <si>
    <t>ja/zuschneiden</t>
  </si>
  <si>
    <t>0-367</t>
  </si>
  <si>
    <t>28.08.2020_07_56</t>
  </si>
  <si>
    <t>stärkere Verzögerung, kein ABS</t>
  </si>
  <si>
    <t>-3 m/s²</t>
  </si>
  <si>
    <t>21-72</t>
  </si>
  <si>
    <t>Rekorder_2020-09-01_11-15-23</t>
  </si>
  <si>
    <t>starke Verzögerung mit ABS</t>
  </si>
  <si>
    <t>-max m/s²</t>
  </si>
  <si>
    <t>a=-3,09 Verlauf zuschneiden</t>
  </si>
  <si>
    <t>26-208</t>
  </si>
  <si>
    <t>134_2</t>
  </si>
  <si>
    <t>28.08.2020_07_58</t>
  </si>
  <si>
    <t>33-98</t>
  </si>
  <si>
    <t>134_3</t>
  </si>
  <si>
    <t>28.08.2020_11_27</t>
  </si>
  <si>
    <t>0-117</t>
  </si>
  <si>
    <t>Rekorder_2020-09-01_11-46-24</t>
  </si>
  <si>
    <t>80 - 10 km/h</t>
  </si>
  <si>
    <t>10 km/h</t>
  </si>
  <si>
    <t>a=0,95</t>
  </si>
  <si>
    <t>0-637</t>
  </si>
  <si>
    <t>135_2</t>
  </si>
  <si>
    <t>28.08.2020_12_17</t>
  </si>
  <si>
    <t>0-775</t>
  </si>
  <si>
    <t>Rekorder_2020-09-01_11-48-06</t>
  </si>
  <si>
    <t>a=1,7</t>
  </si>
  <si>
    <t>0-682</t>
  </si>
  <si>
    <t>136_2</t>
  </si>
  <si>
    <t>28.08.2020_12_19</t>
  </si>
  <si>
    <t>Anfangsgeschwindigkeit nur 72 km/h</t>
  </si>
  <si>
    <t>546-859</t>
  </si>
  <si>
    <t>Rekorder_2020-09-01_11-49-52</t>
  </si>
  <si>
    <t>a=1,55 Verlauf zuschneiden</t>
  </si>
  <si>
    <t>0-634</t>
  </si>
  <si>
    <t>138_2</t>
  </si>
  <si>
    <t>28.08.2020_12_21</t>
  </si>
  <si>
    <t>Anfang/Ende zuschneiden</t>
  </si>
  <si>
    <t>0-865</t>
  </si>
  <si>
    <t>Rekorder_2020-09-01_12-26-43</t>
  </si>
  <si>
    <t>1: ABS war voll aktiv, 2:ABS sehr aktiv</t>
  </si>
  <si>
    <t>a=1,16 zuschneiden</t>
  </si>
  <si>
    <t>0-250</t>
  </si>
  <si>
    <t>139_2</t>
  </si>
  <si>
    <t>28.08.2020_12_27</t>
  </si>
  <si>
    <t>0-218</t>
  </si>
  <si>
    <t>Rekorder_2020-09-01_12-28-34</t>
  </si>
  <si>
    <t>extrem langer Bremsweg, ABS voll aktiv</t>
  </si>
  <si>
    <t>a=1,08 zuschneiden</t>
  </si>
  <si>
    <t>Rekorder_2020-09-01_12-19-25</t>
  </si>
  <si>
    <t>Geschwindigkeit stimmt nicht überein, Video fehlt</t>
  </si>
  <si>
    <t>155_2</t>
  </si>
  <si>
    <t>Rekorder_2020-09-01_12-21-14</t>
  </si>
  <si>
    <t>155_3</t>
  </si>
  <si>
    <t>28.08.2020_08_03</t>
  </si>
  <si>
    <t>langsame Lenkbewegung</t>
  </si>
  <si>
    <t>155_4</t>
  </si>
  <si>
    <t>28.08.2020_11_29</t>
  </si>
  <si>
    <t>0-310</t>
  </si>
  <si>
    <t>155_5</t>
  </si>
  <si>
    <t>28.08.2020_11_34</t>
  </si>
  <si>
    <t>Geschwnidigkeit ist nicht wie bei den anderen Is 30 sondern schwankt stark um 70 km/h. Geschwindigkeit nimmt man im Video als weniger war</t>
  </si>
  <si>
    <t>0-141</t>
  </si>
  <si>
    <t>Rekorder_2020-09-01_11-21-05</t>
  </si>
  <si>
    <t>Geschwindigkeit gegen ende 54 km/h. Querb._max = 4,62</t>
  </si>
  <si>
    <t>20-184</t>
  </si>
  <si>
    <t>156_2</t>
  </si>
  <si>
    <t>Rekorder_2020-09-01_11-22-49</t>
  </si>
  <si>
    <t>IMAR wurde bei 1. Messung rekalibriert</t>
  </si>
  <si>
    <t>v_max=55 km/h Querb._max=7,7</t>
  </si>
  <si>
    <t>156_3</t>
  </si>
  <si>
    <t>28.08.2020_08_05</t>
  </si>
  <si>
    <t>vergleich mit den anderen Fahrten ob schnell oder langsam</t>
  </si>
  <si>
    <t>156_4</t>
  </si>
  <si>
    <t>28.08.2020_11_32</t>
  </si>
  <si>
    <t>Geschwnidigkeit nimmt am Ende zu, am Ende auf Blaubasalt, zuschneiden</t>
  </si>
  <si>
    <t>156_5</t>
  </si>
  <si>
    <t>28.08.2020_11_44</t>
  </si>
  <si>
    <t>0-248</t>
  </si>
  <si>
    <t>Rekorder_2020-09-01_11-51-44</t>
  </si>
  <si>
    <t>Geschwindigkeit variiert um 3 km/h</t>
  </si>
  <si>
    <t>0-743</t>
  </si>
  <si>
    <t>Rekorder_2020-09-01_11-53-28</t>
  </si>
  <si>
    <t>Geschwindigkeit teilweise bei 53 km/h</t>
  </si>
  <si>
    <t>28.08.2020_11_46</t>
  </si>
  <si>
    <t>Geschwindigkeit am Anfang zu hoch</t>
  </si>
  <si>
    <t>157_2</t>
  </si>
  <si>
    <t>wieder weiß gemacht 157-162</t>
  </si>
  <si>
    <t>28.08.2020_11_48</t>
  </si>
  <si>
    <t>Gegen Ende nimmt die Schwingung der Beschleunigung in X und Z Richtung zu, vielleicht zuschneiden</t>
  </si>
  <si>
    <t>158_2</t>
  </si>
  <si>
    <t>159_2</t>
  </si>
  <si>
    <t>161_2</t>
  </si>
  <si>
    <t>wieder weiß gemacht 157-161</t>
  </si>
  <si>
    <t>28.08.2020_12_00</t>
  </si>
  <si>
    <t>Geschwindigkeit bei 36 und nicht 30 km/h, geringe Wasserfilmhöhe für einen nassen Belag, Video nicht vorhanden deshalb fraglich ob wirklich nass oder trocken</t>
  </si>
  <si>
    <t>11-14</t>
  </si>
  <si>
    <t>Rekorder_2020-09-01_11-24-57</t>
  </si>
  <si>
    <t>am Anfang noch auf trockenem Grund</t>
  </si>
  <si>
    <t>0-190</t>
  </si>
  <si>
    <t>Rekorder_2020-09-01_11-27-34</t>
  </si>
  <si>
    <t>114-180</t>
  </si>
  <si>
    <t>Rekorder_2020-09-01_11-29-35</t>
  </si>
  <si>
    <t>am Anfang auf trockenem Grund</t>
  </si>
  <si>
    <t>0-195</t>
  </si>
  <si>
    <t>Rekorder_2020-09-01_11-31-36</t>
  </si>
  <si>
    <t>Am Anfang noch auf trockenem Grund, Geschwindigkeit teilweise zu hoch</t>
  </si>
  <si>
    <t>0-197</t>
  </si>
  <si>
    <t>Rekorder_2020-09-01_11-55-22</t>
  </si>
  <si>
    <t>Am Anfang noch auf trockenem Grund</t>
  </si>
  <si>
    <t>0-717</t>
  </si>
  <si>
    <t>Rekorder_2020-09-01_12-23-11</t>
  </si>
  <si>
    <t>wahrscheinlich zu Beginn auf trockenem Grund, kein Video verfügbar</t>
  </si>
  <si>
    <t>7-208</t>
  </si>
  <si>
    <t>Rekorder_2020-09-01_12-24-56</t>
  </si>
  <si>
    <t>wahrscheinlich zu Beginn auf trockenem Grund, kein Video verfügbar, Geschwindigkeit teilweise sehr niedrig (42 km/h)</t>
  </si>
  <si>
    <t>0-239</t>
  </si>
  <si>
    <t>Rekorder_2020-09-01_13-53-06</t>
  </si>
  <si>
    <t>Klothoid (links)</t>
  </si>
  <si>
    <t>die Fahrt scheint erst sehr spät zu beginnen</t>
  </si>
  <si>
    <t>Rekorder_2020-09-01_13-54-09</t>
  </si>
  <si>
    <t>Geschwindigkeitseinbruch gegen Ende der Messung</t>
  </si>
  <si>
    <t>Rekorder_2020-09-01_13-54-55</t>
  </si>
  <si>
    <t>Klothoid (rechts)</t>
  </si>
  <si>
    <t>Geschwindigkeitseinbruch gegen Ende und zwischendurch zu hohe Geschwindigkeit</t>
  </si>
  <si>
    <t>Rekorder_2020-09-01_13-55-37</t>
  </si>
  <si>
    <t>leer</t>
  </si>
  <si>
    <t>Rekorder_2020-09-03_07-50-47</t>
  </si>
  <si>
    <t>Erste Fahrt am Morgen, Tau auf der Fahrbahn</t>
  </si>
  <si>
    <t>Drehzahl zu hoch, Gangwechsel während der Konstantfahrt</t>
  </si>
  <si>
    <t>0-41</t>
  </si>
  <si>
    <t>Rekorder_2020-09-03_07-52-55</t>
  </si>
  <si>
    <t>ja cutten</t>
  </si>
  <si>
    <t>Rekorder_2020-09-03_07-54-36</t>
  </si>
  <si>
    <t>Drehzahl eher bei 1150 RPM</t>
  </si>
  <si>
    <t>schneiden</t>
  </si>
  <si>
    <t>0-17</t>
  </si>
  <si>
    <t>Rekorder_2020-09-03_07-56-06</t>
  </si>
  <si>
    <t>Rekorder_2020-09-03_08-20-57</t>
  </si>
  <si>
    <t>noch leichte Restfeuchte</t>
  </si>
  <si>
    <t>Geschwindigkeit anfangs viel zu hoch, Drehzahl über die gesamte Messung hinweg eher bei 1000 rpm, Schaltvorgang am Anfang (10-&gt;9), anfangs noch auf Asphalt</t>
  </si>
  <si>
    <t>Erste Sekunden Cutten</t>
  </si>
  <si>
    <t>Rekorder_2020-09-03_08-23-00</t>
  </si>
  <si>
    <t>Drehzahl bei 950 RPM</t>
  </si>
  <si>
    <t>178_2</t>
  </si>
  <si>
    <t>vermutlich: Rekorder_2020-09-03_08-23-53</t>
  </si>
  <si>
    <t>Geschwindigkeit?</t>
  </si>
  <si>
    <t>Geschwindigkeit am Anfang und am Ende viel zu hoch / Messung zuschneiden oder nicht zu gebrauchen?</t>
  </si>
  <si>
    <t>ja (zuschneiden?)</t>
  </si>
  <si>
    <t>Rekorder_2020-09-03_08-24-51</t>
  </si>
  <si>
    <t>Drehzahl 1170 rpm, anfangs noch auf Asphalt</t>
  </si>
  <si>
    <t>180_2</t>
  </si>
  <si>
    <t>Drehzahl 1160 RPM, anfangs asphalt</t>
  </si>
  <si>
    <t>180_3</t>
  </si>
  <si>
    <t>vermutlich: Rekorder_2020-09-03_08-25-35</t>
  </si>
  <si>
    <t>Drehzahl liegt höher, Geschwindigkeit passt</t>
  </si>
  <si>
    <t>Rekorder_2020-09-03_08-49-09</t>
  </si>
  <si>
    <t>Geschwindigkeit teilweise über 32 km/h, Drehzahl 970 rpm, Gang 9, anfangs noch auf Asphalt</t>
  </si>
  <si>
    <t>0 - 34</t>
  </si>
  <si>
    <t>Rekorder_2020-09-03_08-51-10</t>
  </si>
  <si>
    <t>Einzelne Stellen noch etwas feucht</t>
  </si>
  <si>
    <t>Drehzahl 940 rpm, anfangs noch auf Asphalt</t>
  </si>
  <si>
    <t>0 - 8</t>
  </si>
  <si>
    <t>Rekorder_2020-09-03_08-52-49</t>
  </si>
  <si>
    <t>0 - 6</t>
  </si>
  <si>
    <t>186_2</t>
  </si>
  <si>
    <t>Rekorder_2020-09-03_08-54-20</t>
  </si>
  <si>
    <t>0-35</t>
  </si>
  <si>
    <t>Rekorder_2020-09-03_07-57-36</t>
  </si>
  <si>
    <t>feuchte Fahrbahn</t>
  </si>
  <si>
    <t>0-22</t>
  </si>
  <si>
    <t>188_2</t>
  </si>
  <si>
    <t>Rekorder_2020-09-03_07-59-10</t>
  </si>
  <si>
    <t>62 km/h</t>
  </si>
  <si>
    <t>0-27</t>
  </si>
  <si>
    <t>188_3</t>
  </si>
  <si>
    <t>Rekorder_2020-09-03_08-00-48</t>
  </si>
  <si>
    <t>52 km/h</t>
  </si>
  <si>
    <t>Rekorder_2020-09-03_08-27-48</t>
  </si>
  <si>
    <t>Gang zu Beginn drin, Anfangs auf Asphalt</t>
  </si>
  <si>
    <t>189_2</t>
  </si>
  <si>
    <t>Rekorder_2020-09-03_08-29-21</t>
  </si>
  <si>
    <t>189_3</t>
  </si>
  <si>
    <t>Rekorder_2020-09-03_08-31-00</t>
  </si>
  <si>
    <t>Messung falsch benannt (289)</t>
  </si>
  <si>
    <t>54 km/h</t>
  </si>
  <si>
    <t>Rekorder_2020-09-03_08-55-52</t>
  </si>
  <si>
    <t>0-23</t>
  </si>
  <si>
    <t>190_2</t>
  </si>
  <si>
    <t>Rekorder_2020-09-03_08-57-29</t>
  </si>
  <si>
    <t>190_3</t>
  </si>
  <si>
    <t>Rekorder_2020-09-03_08-59-07</t>
  </si>
  <si>
    <t>Rekorder_2020-09-03_08-02-46</t>
  </si>
  <si>
    <t>40 km/h</t>
  </si>
  <si>
    <t>0-31</t>
  </si>
  <si>
    <t>Rekorder_2020-09-03_08-07-14</t>
  </si>
  <si>
    <t>Rekorder_2020-09-03_08-09-26</t>
  </si>
  <si>
    <t>Rekorder_2020-09-03_08-11-25</t>
  </si>
  <si>
    <t>0-40</t>
  </si>
  <si>
    <t>Rekorder_2020-09-03_08-33-02</t>
  </si>
  <si>
    <t>falsch benannt 216</t>
  </si>
  <si>
    <t>Messung falsch benannt (216)</t>
  </si>
  <si>
    <t>falsche Bennenung</t>
  </si>
  <si>
    <t>Rekorder_2020-09-03_08-35-27</t>
  </si>
  <si>
    <t>falsch benannt 217</t>
  </si>
  <si>
    <t>Messung falsch benannt (217)</t>
  </si>
  <si>
    <t>falsch bennant</t>
  </si>
  <si>
    <t>Rekorder_2020-09-03_08-37-41</t>
  </si>
  <si>
    <t>Messung falsch benannt (218)</t>
  </si>
  <si>
    <t>Rekorder_2020-09-03_08-39-42</t>
  </si>
  <si>
    <t>1. Messung ohne Kickdown</t>
  </si>
  <si>
    <t xml:space="preserve"> 1. (fehlerhafte) Messung falsch benannt (219)</t>
  </si>
  <si>
    <t>207_2</t>
  </si>
  <si>
    <t>Rekorder_2020-09-03_08-41-40</t>
  </si>
  <si>
    <t>Rekorder_2020-09-03_09-01-11</t>
  </si>
  <si>
    <t>zum Schluss große Schwankungen der Beschleunigung</t>
  </si>
  <si>
    <t>Rekorder_2020-09-03_09-03-24</t>
  </si>
  <si>
    <t>Rekorder_2020-09-03_09-05-27</t>
  </si>
  <si>
    <t>76 km/h</t>
  </si>
  <si>
    <t>0-26</t>
  </si>
  <si>
    <t>Rekorder_2020-09-03_08-14-46</t>
  </si>
  <si>
    <t>Verzögerung ist größer als angegeben a=-1,18</t>
  </si>
  <si>
    <t>0-39</t>
  </si>
  <si>
    <t>Rekorder_2020-09-03_08-16-40</t>
  </si>
  <si>
    <t>Fahrbahn ist nicht durchgehend nass! (Video)</t>
  </si>
  <si>
    <t>Rekorder_2020-09-03_08-18-46</t>
  </si>
  <si>
    <t>Ohne Knickschutz nicht möglich</t>
  </si>
  <si>
    <t>Rekorder_2020-09-03_08-43-22</t>
  </si>
  <si>
    <t>Rekorder_2020-09-03_08-45-24</t>
  </si>
  <si>
    <t>Rekorder_2020-09-03_08-47-11</t>
  </si>
  <si>
    <t>Rekorder_2020-09-03_09-16-56</t>
  </si>
  <si>
    <t>Anfangs auf Asphalt</t>
  </si>
  <si>
    <t>Rekorder_2020-09-03_09-18-48</t>
  </si>
  <si>
    <t>0-165</t>
  </si>
  <si>
    <t>Rekorder_2020-09-02_10-03-19</t>
  </si>
  <si>
    <t>Rekorder_2020-09-02_10-05-23</t>
  </si>
  <si>
    <t>Drehzahl höher als angegeben (930)</t>
  </si>
  <si>
    <t>0-160</t>
  </si>
  <si>
    <t>253_2</t>
  </si>
  <si>
    <t>0-164</t>
  </si>
  <si>
    <t>Rekorder_2020-09-02_10-07-05</t>
  </si>
  <si>
    <t>4-165</t>
  </si>
  <si>
    <t>256_2</t>
  </si>
  <si>
    <t>Rekorder_2020-09-02_10-08-33</t>
  </si>
  <si>
    <t>0-814</t>
  </si>
  <si>
    <t>Rekorder_2020-09-02_11-13-47</t>
  </si>
  <si>
    <t>Rekorder_2020-09-02_11-15-54</t>
  </si>
  <si>
    <t>Drehzahl größer (930)</t>
  </si>
  <si>
    <t>0-850</t>
  </si>
  <si>
    <t>Rekorder_2020-09-02_11-18-17</t>
  </si>
  <si>
    <t>Bei der 1. Messung ist ein Fahrzeug vorausgefahren und hat Wasser verdrängt</t>
  </si>
  <si>
    <t>v_min=76 km/h, Drehzahl größer als angegeben =1150RPM</t>
  </si>
  <si>
    <t>0-842</t>
  </si>
  <si>
    <t>261_2</t>
  </si>
  <si>
    <t>Rekorder_2020-09-02_11-19-47</t>
  </si>
  <si>
    <t>Drehzahl größer als angegeben =1150RPM</t>
  </si>
  <si>
    <t>0-835</t>
  </si>
  <si>
    <t>261_3</t>
  </si>
  <si>
    <t>Rekorder_2020-09-02_11-21-14</t>
  </si>
  <si>
    <t>0-848</t>
  </si>
  <si>
    <t>vermutlich Rekorder_2020-09-02_13-24-09</t>
  </si>
  <si>
    <t>0-227</t>
  </si>
  <si>
    <t>Rekorder_2020-09-02_13-26-28</t>
  </si>
  <si>
    <t>Drehzahl etwas höher vllt ID 266</t>
  </si>
  <si>
    <t>25-250</t>
  </si>
  <si>
    <t>Rekorder_2020-09-02_13-28-08</t>
  </si>
  <si>
    <t>Drehzahl höher, ID 268?</t>
  </si>
  <si>
    <t>0-433</t>
  </si>
  <si>
    <t>Rekorder_2020-09-02_13-31-11</t>
  </si>
  <si>
    <t>3-249</t>
  </si>
  <si>
    <t>Rekorder_2020-09-02_10-10-00</t>
  </si>
  <si>
    <t>Gang ist zu beginn drin</t>
  </si>
  <si>
    <t>0-166</t>
  </si>
  <si>
    <t>269_2</t>
  </si>
  <si>
    <t>Rekorder_2020-09-02_10-11-34</t>
  </si>
  <si>
    <t>12-152</t>
  </si>
  <si>
    <t>269_3</t>
  </si>
  <si>
    <t>Rekorder_2020-09-02_10-13-11</t>
  </si>
  <si>
    <t>Rekorder_2020-09-02_11-22-41</t>
  </si>
  <si>
    <t>Gang zum Start drin</t>
  </si>
  <si>
    <t>0-804</t>
  </si>
  <si>
    <t>270_2</t>
  </si>
  <si>
    <t>Rekorder_2020-09-02_11-24-13</t>
  </si>
  <si>
    <t>0-794</t>
  </si>
  <si>
    <t>270_3</t>
  </si>
  <si>
    <t>Rekorder_2020-09-02_11-25-50</t>
  </si>
  <si>
    <t>0-827</t>
  </si>
  <si>
    <t>Rekorder_2020-09-02_13-32-39</t>
  </si>
  <si>
    <t>Gang am Anfang drin, Endgeschwindigkeit 68 km/h</t>
  </si>
  <si>
    <t>0-297</t>
  </si>
  <si>
    <t>271_2</t>
  </si>
  <si>
    <t>Rekorder_2020-09-02_13-34-12</t>
  </si>
  <si>
    <t>0-337</t>
  </si>
  <si>
    <t>271_3</t>
  </si>
  <si>
    <t>Rekorder_2020-09-02_13-35-47</t>
  </si>
  <si>
    <t>Gang ist zu Beginn drin</t>
  </si>
  <si>
    <t>0-139</t>
  </si>
  <si>
    <t>Rekorder_2020-09-02_10-15-07</t>
  </si>
  <si>
    <t>106-182</t>
  </si>
  <si>
    <t>Rekorder_2020-09-02_10-19-57</t>
  </si>
  <si>
    <t>ASR am Anfang</t>
  </si>
  <si>
    <t>0-172</t>
  </si>
  <si>
    <t>Rekorder_2020-09-02_10-22-03</t>
  </si>
  <si>
    <t>a=0,51</t>
  </si>
  <si>
    <t>52-190</t>
  </si>
  <si>
    <t>Rekorder_2020-09-02_10-24-04</t>
  </si>
  <si>
    <t>a=0,56</t>
  </si>
  <si>
    <t>106-190</t>
  </si>
  <si>
    <t>Rekorder_2020-09-02_11-27-50</t>
  </si>
  <si>
    <t>a=0,39</t>
  </si>
  <si>
    <t>502-967</t>
  </si>
  <si>
    <t>Rekorder_2020-09-02_11-30-09</t>
  </si>
  <si>
    <t>zuschneiden a=0,6</t>
  </si>
  <si>
    <t>558-932,6</t>
  </si>
  <si>
    <t>Rekorder_2020-09-02_11-32-16</t>
  </si>
  <si>
    <t>zuschneiden a=0,66</t>
  </si>
  <si>
    <t>581-961</t>
  </si>
  <si>
    <t>Rekorder_2020-09-02_11-34-19</t>
  </si>
  <si>
    <t>ASR am Anfang - vielleicht auch danach - PRÜFEN</t>
  </si>
  <si>
    <t>zuschneiden a=0,77</t>
  </si>
  <si>
    <t>451-930</t>
  </si>
  <si>
    <t>Rekorder_2020-09-02_13-37-50</t>
  </si>
  <si>
    <t>45 km/h</t>
  </si>
  <si>
    <t>komischer Beschleunigunsverflauf</t>
  </si>
  <si>
    <t>16-297</t>
  </si>
  <si>
    <t>Rekorder_2020-09-02_13-40-12</t>
  </si>
  <si>
    <t>58-260</t>
  </si>
  <si>
    <t>Rekorder_2020-09-02_13-42-36</t>
  </si>
  <si>
    <t>56 km/h</t>
  </si>
  <si>
    <t>Beschleunigung in der Messung nicht deutlich zu erkennen. Gegen Ende starke Beschleunigungen in alle Raumrichtungen</t>
  </si>
  <si>
    <t>46-297</t>
  </si>
  <si>
    <t>Rekorder_2020-09-02_10-54-02</t>
  </si>
  <si>
    <t>Verlauf zuschneiden  a=-1,26</t>
  </si>
  <si>
    <t>Rekorder_2020-09-02_10-55-58</t>
  </si>
  <si>
    <t>Verlauf zuschneiden  a=-2</t>
  </si>
  <si>
    <t>0-135</t>
  </si>
  <si>
    <t>Rekorder_2020-09-02_11-36-54</t>
  </si>
  <si>
    <t>zuschneiden a=-1,39</t>
  </si>
  <si>
    <t>0-810</t>
  </si>
  <si>
    <t>Rekorder_2020-09-02_11-39-00</t>
  </si>
  <si>
    <t>zuschneiden a=-1,79</t>
  </si>
  <si>
    <t>0-740</t>
  </si>
  <si>
    <t>Rekorder_2020-09-02_13-46-39</t>
  </si>
  <si>
    <t>50 - 0 km/h</t>
  </si>
  <si>
    <t>sehr starke Schwankungen bei der Verzögerung. gegen Ende Verlauf schneiden. Außerdem wird von 50 km/h runtergebremst und nicht 80 km/h</t>
  </si>
  <si>
    <t>0-270</t>
  </si>
  <si>
    <t>PRÜFEN</t>
  </si>
  <si>
    <t>Rekorder_2020-09-02_10-57-59</t>
  </si>
  <si>
    <t>schnelle Lenkbewegungen ohne Knickschutz nicht möglich</t>
  </si>
  <si>
    <t>0-167</t>
  </si>
  <si>
    <t>Rekorder_2020-09-02_11-01-46</t>
  </si>
  <si>
    <t>1. Messung 35 km/h, R60 m, 2. Messung R40 m</t>
  </si>
  <si>
    <t>a_quer=1,62</t>
  </si>
  <si>
    <t>0-14</t>
  </si>
  <si>
    <t>321_2</t>
  </si>
  <si>
    <t>Rekorder_2020-09-02_11-03-16</t>
  </si>
  <si>
    <t>Rekorder_2020-09-02_11-04-35</t>
  </si>
  <si>
    <t>35 km/h, R60 m, 2. Messung R40 m, Messungen falsch benannt (321)</t>
  </si>
  <si>
    <t xml:space="preserve">noch nicht klar in welche Richtung die X-Koordinate für die Querbeschleunigung zeigt. Deswegen rechts und links noch nicht eindeutig zuzuordnen </t>
  </si>
  <si>
    <t>5-12</t>
  </si>
  <si>
    <t>323_2</t>
  </si>
  <si>
    <t>Rekorder_2020-09-02_11-05-54</t>
  </si>
  <si>
    <t>Rekorder_2020-09-02_10-59-50</t>
  </si>
  <si>
    <t>Vorschlag, könnte mit leerem Anhänger sein</t>
  </si>
  <si>
    <t>vielleicht den Anfang zuschneiden</t>
  </si>
  <si>
    <t>0-169</t>
  </si>
  <si>
    <t>Rekorder_2020-09-02_11-07-45</t>
  </si>
  <si>
    <t>26 km/h</t>
  </si>
  <si>
    <t>3-6</t>
  </si>
  <si>
    <t>Rekorder_2020-09-02_11-09-11</t>
  </si>
  <si>
    <t>3-11</t>
  </si>
  <si>
    <t>mittel</t>
  </si>
  <si>
    <t>3v</t>
  </si>
  <si>
    <t>voll</t>
  </si>
  <si>
    <t xml:space="preserve"> 1-1</t>
  </si>
  <si>
    <t xml:space="preserve"> 1-2</t>
  </si>
  <si>
    <t xml:space="preserve"> 1-3</t>
  </si>
  <si>
    <t xml:space="preserve"> 1-4</t>
  </si>
  <si>
    <t xml:space="preserve"> 1-5</t>
  </si>
  <si>
    <t xml:space="preserve"> 1-6</t>
  </si>
  <si>
    <t xml:space="preserve"> 1-7</t>
  </si>
  <si>
    <t xml:space="preserve"> 1-8</t>
  </si>
  <si>
    <t xml:space="preserve"> 1-9</t>
  </si>
  <si>
    <t xml:space="preserve"> 1-10</t>
  </si>
  <si>
    <t xml:space="preserve"> 1-11</t>
  </si>
  <si>
    <t xml:space="preserve"> 1-12</t>
  </si>
  <si>
    <t xml:space="preserve"> 1-13</t>
  </si>
  <si>
    <t xml:space="preserve"> 1-14</t>
  </si>
  <si>
    <t xml:space="preserve"> 1-15</t>
  </si>
  <si>
    <t xml:space="preserve"> 1-16</t>
  </si>
  <si>
    <t xml:space="preserve"> 1-17</t>
  </si>
  <si>
    <t xml:space="preserve"> 1-18</t>
  </si>
  <si>
    <t xml:space="preserve"> 1-19</t>
  </si>
  <si>
    <t xml:space="preserve"> 1-20</t>
  </si>
  <si>
    <t xml:space="preserve"> 1-21</t>
  </si>
  <si>
    <t xml:space="preserve"> 1-22</t>
  </si>
  <si>
    <t xml:space="preserve"> 1-23</t>
  </si>
  <si>
    <t xml:space="preserve"> 1-24</t>
  </si>
  <si>
    <t xml:space="preserve"> 1-25</t>
  </si>
  <si>
    <t xml:space="preserve"> 1-26</t>
  </si>
  <si>
    <t xml:space="preserve"> 1-27</t>
  </si>
  <si>
    <t xml:space="preserve"> 1-28</t>
  </si>
  <si>
    <t xml:space="preserve"> 1-29</t>
  </si>
  <si>
    <t xml:space="preserve"> 1-30</t>
  </si>
  <si>
    <t xml:space="preserve"> 1-31</t>
  </si>
  <si>
    <t xml:space="preserve"> 1-32</t>
  </si>
  <si>
    <t xml:space="preserve"> 1-33</t>
  </si>
  <si>
    <t xml:space="preserve"> 1-34</t>
  </si>
  <si>
    <t xml:space="preserve"> 1-35</t>
  </si>
  <si>
    <t xml:space="preserve"> 1-36</t>
  </si>
  <si>
    <t xml:space="preserve"> 1-37</t>
  </si>
  <si>
    <t xml:space="preserve"> 1-38</t>
  </si>
  <si>
    <t xml:space="preserve"> 1-39</t>
  </si>
  <si>
    <t xml:space="preserve"> 1-40</t>
  </si>
  <si>
    <t xml:space="preserve"> 1-41</t>
  </si>
  <si>
    <t xml:space="preserve"> 1-42</t>
  </si>
  <si>
    <t xml:space="preserve"> 1-43</t>
  </si>
  <si>
    <t xml:space="preserve"> 1-44</t>
  </si>
  <si>
    <t xml:space="preserve"> 1-45</t>
  </si>
  <si>
    <t xml:space="preserve"> 1-46</t>
  </si>
  <si>
    <t xml:space="preserve"> 1-47</t>
  </si>
  <si>
    <t xml:space="preserve"> 1-48</t>
  </si>
  <si>
    <t xml:space="preserve"> 1-49</t>
  </si>
  <si>
    <t xml:space="preserve"> 1-50</t>
  </si>
  <si>
    <t xml:space="preserve"> 1-51</t>
  </si>
  <si>
    <t xml:space="preserve"> 1-52</t>
  </si>
  <si>
    <t xml:space="preserve"> 1-53</t>
  </si>
  <si>
    <t xml:space="preserve"> 1-54</t>
  </si>
  <si>
    <t xml:space="preserve"> 1-55</t>
  </si>
  <si>
    <t xml:space="preserve"> 1-56</t>
  </si>
  <si>
    <t xml:space="preserve"> 1-57</t>
  </si>
  <si>
    <t xml:space="preserve"> 1-58</t>
  </si>
  <si>
    <t xml:space="preserve"> 1-59</t>
  </si>
  <si>
    <t xml:space="preserve"> 1-60</t>
  </si>
  <si>
    <t xml:space="preserve"> 1-61</t>
  </si>
  <si>
    <t xml:space="preserve"> 1-62</t>
  </si>
  <si>
    <t xml:space="preserve"> 1-63</t>
  </si>
  <si>
    <t xml:space="preserve"> 1-64</t>
  </si>
  <si>
    <t xml:space="preserve"> 1-65</t>
  </si>
  <si>
    <t xml:space="preserve"> 1-66</t>
  </si>
  <si>
    <t xml:space="preserve"> 1-67</t>
  </si>
  <si>
    <t xml:space="preserve"> 1-68</t>
  </si>
  <si>
    <t xml:space="preserve"> 1-69</t>
  </si>
  <si>
    <t xml:space="preserve"> 1-70</t>
  </si>
  <si>
    <t xml:space="preserve"> 1-71</t>
  </si>
  <si>
    <t xml:space="preserve"> 1-72</t>
  </si>
  <si>
    <t xml:space="preserve"> 1-73</t>
  </si>
  <si>
    <t xml:space="preserve"> 1-74</t>
  </si>
  <si>
    <t xml:space="preserve"> -1 m/s²</t>
  </si>
  <si>
    <t xml:space="preserve"> 1-75</t>
  </si>
  <si>
    <t xml:space="preserve"> -3 m/s²</t>
  </si>
  <si>
    <t xml:space="preserve"> 1-76</t>
  </si>
  <si>
    <t xml:space="preserve"> -2 m/s²</t>
  </si>
  <si>
    <t xml:space="preserve"> 1-77</t>
  </si>
  <si>
    <t xml:space="preserve"> 1-78</t>
  </si>
  <si>
    <t xml:space="preserve"> 1-79</t>
  </si>
  <si>
    <t xml:space="preserve"> 2-1</t>
  </si>
  <si>
    <t xml:space="preserve"> 2-2</t>
  </si>
  <si>
    <t xml:space="preserve"> 2-3</t>
  </si>
  <si>
    <t xml:space="preserve"> 2-4</t>
  </si>
  <si>
    <t xml:space="preserve"> 2-5</t>
  </si>
  <si>
    <t xml:space="preserve"> 2-6</t>
  </si>
  <si>
    <t xml:space="preserve"> -max m/s²</t>
  </si>
  <si>
    <t xml:space="preserve"> 2-7</t>
  </si>
  <si>
    <t xml:space="preserve"> 2-8</t>
  </si>
  <si>
    <t xml:space="preserve"> 2-9</t>
  </si>
  <si>
    <t xml:space="preserve"> 2-10</t>
  </si>
  <si>
    <t xml:space="preserve"> 2-11</t>
  </si>
  <si>
    <t xml:space="preserve"> 2-12</t>
  </si>
  <si>
    <t xml:space="preserve"> 2-13</t>
  </si>
  <si>
    <t xml:space="preserve"> 2-14</t>
  </si>
  <si>
    <t xml:space="preserve"> 2-15</t>
  </si>
  <si>
    <t xml:space="preserve"> 2-16</t>
  </si>
  <si>
    <t xml:space="preserve"> 2-17</t>
  </si>
  <si>
    <t xml:space="preserve"> 2-18</t>
  </si>
  <si>
    <t xml:space="preserve"> 2-19</t>
  </si>
  <si>
    <t xml:space="preserve"> 2-20</t>
  </si>
  <si>
    <t xml:space="preserve"> 2-21</t>
  </si>
  <si>
    <t xml:space="preserve"> 2-22</t>
  </si>
  <si>
    <t xml:space="preserve"> 2-23</t>
  </si>
  <si>
    <t xml:space="preserve"> 2-24</t>
  </si>
  <si>
    <t xml:space="preserve"> 2-25</t>
  </si>
  <si>
    <t xml:space="preserve"> 2-26</t>
  </si>
  <si>
    <t xml:space="preserve"> 2-27</t>
  </si>
  <si>
    <t xml:space="preserve"> 2-28</t>
  </si>
  <si>
    <t xml:space="preserve"> 2-29</t>
  </si>
  <si>
    <t xml:space="preserve"> 2-30</t>
  </si>
  <si>
    <t xml:space="preserve"> 2-31</t>
  </si>
  <si>
    <t xml:space="preserve"> 2-32</t>
  </si>
  <si>
    <t xml:space="preserve"> 2-33</t>
  </si>
  <si>
    <t xml:space="preserve"> 2-34</t>
  </si>
  <si>
    <t xml:space="preserve"> 2-35</t>
  </si>
  <si>
    <t xml:space="preserve"> 2-36</t>
  </si>
  <si>
    <t xml:space="preserve"> 2-37</t>
  </si>
  <si>
    <t xml:space="preserve"> 2-38</t>
  </si>
  <si>
    <t>4 m/s²</t>
  </si>
  <si>
    <t xml:space="preserve"> 2-39</t>
  </si>
  <si>
    <t xml:space="preserve"> 2-40</t>
  </si>
  <si>
    <t xml:space="preserve"> 2-41</t>
  </si>
  <si>
    <t xml:space="preserve"> 2-42</t>
  </si>
  <si>
    <t xml:space="preserve"> 2-43</t>
  </si>
  <si>
    <t xml:space="preserve"> 2-44</t>
  </si>
  <si>
    <t xml:space="preserve"> 2-45</t>
  </si>
  <si>
    <t xml:space="preserve"> 2-46</t>
  </si>
  <si>
    <t xml:space="preserve"> 2-47</t>
  </si>
  <si>
    <t xml:space="preserve"> 2-48</t>
  </si>
  <si>
    <t xml:space="preserve"> 2-49</t>
  </si>
  <si>
    <t xml:space="preserve"> 2-50</t>
  </si>
  <si>
    <t xml:space="preserve"> 2-51</t>
  </si>
  <si>
    <t xml:space="preserve"> 2-52</t>
  </si>
  <si>
    <t xml:space="preserve"> 2-53</t>
  </si>
  <si>
    <t xml:space="preserve"> 2-54</t>
  </si>
  <si>
    <t xml:space="preserve"> 2-55</t>
  </si>
  <si>
    <t xml:space="preserve"> 2-56</t>
  </si>
  <si>
    <t xml:space="preserve"> 2-57</t>
  </si>
  <si>
    <t xml:space="preserve"> 2-58</t>
  </si>
  <si>
    <t xml:space="preserve"> 2-59</t>
  </si>
  <si>
    <t xml:space="preserve"> 2-60</t>
  </si>
  <si>
    <t>Beregnungsstop</t>
  </si>
  <si>
    <t xml:space="preserve"> 2-61</t>
  </si>
  <si>
    <t xml:space="preserve"> 2-62</t>
  </si>
  <si>
    <t xml:space="preserve"> 2-63</t>
  </si>
  <si>
    <t xml:space="preserve"> 2-64</t>
  </si>
  <si>
    <t xml:space="preserve"> 2-65</t>
  </si>
  <si>
    <t xml:space="preserve"> 2-66</t>
  </si>
  <si>
    <t xml:space="preserve"> 2-67</t>
  </si>
  <si>
    <t xml:space="preserve"> 2-68</t>
  </si>
  <si>
    <t xml:space="preserve"> 2-69</t>
  </si>
  <si>
    <t xml:space="preserve"> 2-70</t>
  </si>
  <si>
    <t xml:space="preserve"> 2-71</t>
  </si>
  <si>
    <t xml:space="preserve"> 2-72</t>
  </si>
  <si>
    <t xml:space="preserve"> 2-73</t>
  </si>
  <si>
    <t xml:space="preserve"> 2-74</t>
  </si>
  <si>
    <t xml:space="preserve"> 2-75</t>
  </si>
  <si>
    <t xml:space="preserve"> 2-76</t>
  </si>
  <si>
    <t xml:space="preserve"> 2-77</t>
  </si>
  <si>
    <t xml:space="preserve"> 2-78</t>
  </si>
  <si>
    <t xml:space="preserve"> 2-79</t>
  </si>
  <si>
    <t xml:space="preserve"> 2-80</t>
  </si>
  <si>
    <t xml:space="preserve"> 2-81</t>
  </si>
  <si>
    <t xml:space="preserve"> 2-82</t>
  </si>
  <si>
    <t xml:space="preserve"> 2-83</t>
  </si>
  <si>
    <t xml:space="preserve"> 2-84</t>
  </si>
  <si>
    <t xml:space="preserve"> 2-85</t>
  </si>
  <si>
    <t xml:space="preserve"> 2-86</t>
  </si>
  <si>
    <t xml:space="preserve"> 3-1</t>
  </si>
  <si>
    <t xml:space="preserve"> 3-2</t>
  </si>
  <si>
    <t xml:space="preserve"> 3-3</t>
  </si>
  <si>
    <t xml:space="preserve"> 3-4</t>
  </si>
  <si>
    <t xml:space="preserve"> 3-5</t>
  </si>
  <si>
    <t xml:space="preserve"> 3-6</t>
  </si>
  <si>
    <t xml:space="preserve"> 3-7</t>
  </si>
  <si>
    <t xml:space="preserve"> 3-8</t>
  </si>
  <si>
    <t xml:space="preserve"> 3-9</t>
  </si>
  <si>
    <t xml:space="preserve"> 3-10</t>
  </si>
  <si>
    <t xml:space="preserve"> 3-11</t>
  </si>
  <si>
    <t xml:space="preserve"> 3-12</t>
  </si>
  <si>
    <t xml:space="preserve"> 3-13</t>
  </si>
  <si>
    <t xml:space="preserve"> 3-14</t>
  </si>
  <si>
    <t xml:space="preserve"> 3-15</t>
  </si>
  <si>
    <t xml:space="preserve"> 3-16</t>
  </si>
  <si>
    <t xml:space="preserve"> 3-17</t>
  </si>
  <si>
    <t xml:space="preserve"> 3-18</t>
  </si>
  <si>
    <t xml:space="preserve"> 3-19</t>
  </si>
  <si>
    <t xml:space="preserve"> 3-20</t>
  </si>
  <si>
    <t xml:space="preserve"> 3-21</t>
  </si>
  <si>
    <t xml:space="preserve"> 3-22</t>
  </si>
  <si>
    <t xml:space="preserve"> 3-23</t>
  </si>
  <si>
    <t xml:space="preserve"> 3-24</t>
  </si>
  <si>
    <t xml:space="preserve"> 3-25</t>
  </si>
  <si>
    <t xml:space="preserve"> 3-26</t>
  </si>
  <si>
    <t xml:space="preserve"> 3-27</t>
  </si>
  <si>
    <t xml:space="preserve"> 3-28</t>
  </si>
  <si>
    <t xml:space="preserve"> 3-29</t>
  </si>
  <si>
    <t xml:space="preserve"> 3-30</t>
  </si>
  <si>
    <t xml:space="preserve"> 3-31</t>
  </si>
  <si>
    <t xml:space="preserve"> 3-32</t>
  </si>
  <si>
    <t xml:space="preserve"> 3-33</t>
  </si>
  <si>
    <t xml:space="preserve"> 3-34</t>
  </si>
  <si>
    <t xml:space="preserve"> 3-35</t>
  </si>
  <si>
    <t xml:space="preserve"> 3-36</t>
  </si>
  <si>
    <t xml:space="preserve"> 3-37</t>
  </si>
  <si>
    <t xml:space="preserve"> 3-38</t>
  </si>
  <si>
    <t xml:space="preserve"> 3-39</t>
  </si>
  <si>
    <t xml:space="preserve"> 3-40</t>
  </si>
  <si>
    <t xml:space="preserve"> 3-41</t>
  </si>
  <si>
    <t xml:space="preserve"> 3-42</t>
  </si>
  <si>
    <t xml:space="preserve"> 3-43</t>
  </si>
  <si>
    <t xml:space="preserve"> 3-44</t>
  </si>
  <si>
    <t xml:space="preserve"> 3-45</t>
  </si>
  <si>
    <t xml:space="preserve"> 3-46</t>
  </si>
  <si>
    <t xml:space="preserve"> 3-47</t>
  </si>
  <si>
    <t xml:space="preserve"> 3-48</t>
  </si>
  <si>
    <t xml:space="preserve"> 3-49</t>
  </si>
  <si>
    <t xml:space="preserve"> 3-50</t>
  </si>
  <si>
    <t xml:space="preserve"> 3-51</t>
  </si>
  <si>
    <t xml:space="preserve"> 3-52</t>
  </si>
  <si>
    <t xml:space="preserve"> 3-53</t>
  </si>
  <si>
    <t xml:space="preserve"> 3-54</t>
  </si>
  <si>
    <t xml:space="preserve"> 3-55</t>
  </si>
  <si>
    <t xml:space="preserve"> 3-56</t>
  </si>
  <si>
    <t xml:space="preserve"> 3-57</t>
  </si>
  <si>
    <t xml:space="preserve"> 3-58</t>
  </si>
  <si>
    <t xml:space="preserve"> 3-59</t>
  </si>
  <si>
    <t xml:space="preserve"> 3-60</t>
  </si>
  <si>
    <t xml:space="preserve"> 3-61</t>
  </si>
  <si>
    <t xml:space="preserve"> 3-62</t>
  </si>
  <si>
    <t xml:space="preserve"> 3-63</t>
  </si>
  <si>
    <t xml:space="preserve"> 3-64</t>
  </si>
  <si>
    <t xml:space="preserve"> 3-65</t>
  </si>
  <si>
    <t xml:space="preserve"> 3-66</t>
  </si>
  <si>
    <t xml:space="preserve"> 3-67</t>
  </si>
  <si>
    <t xml:space="preserve"> 3-68</t>
  </si>
  <si>
    <t xml:space="preserve"> 3-69</t>
  </si>
  <si>
    <t xml:space="preserve"> 3-70</t>
  </si>
  <si>
    <t xml:space="preserve"> 3-71</t>
  </si>
  <si>
    <t xml:space="preserve"> 3-72</t>
  </si>
  <si>
    <t xml:space="preserve"> 3-73</t>
  </si>
  <si>
    <t>317_2</t>
  </si>
  <si>
    <t xml:space="preserve"> 3-74</t>
  </si>
  <si>
    <t xml:space="preserve"> 3-75</t>
  </si>
  <si>
    <t xml:space="preserve"> 3-76</t>
  </si>
  <si>
    <t xml:space="preserve"> 3-77</t>
  </si>
  <si>
    <t xml:space="preserve"> 4-1</t>
  </si>
  <si>
    <t xml:space="preserve"> 4-2</t>
  </si>
  <si>
    <t xml:space="preserve"> 4-3</t>
  </si>
  <si>
    <t xml:space="preserve"> 4-4</t>
  </si>
  <si>
    <t xml:space="preserve"> 4-5</t>
  </si>
  <si>
    <t xml:space="preserve"> 4-6</t>
  </si>
  <si>
    <t xml:space="preserve"> 4-7</t>
  </si>
  <si>
    <t xml:space="preserve"> 4-8</t>
  </si>
  <si>
    <t xml:space="preserve"> 4-9</t>
  </si>
  <si>
    <t xml:space="preserve"> 4-10</t>
  </si>
  <si>
    <t xml:space="preserve"> 4-11</t>
  </si>
  <si>
    <t xml:space="preserve"> 4-12</t>
  </si>
  <si>
    <t xml:space="preserve"> 4-13</t>
  </si>
  <si>
    <t xml:space="preserve"> 4-14</t>
  </si>
  <si>
    <t xml:space="preserve"> 4-15</t>
  </si>
  <si>
    <t xml:space="preserve"> 4-16</t>
  </si>
  <si>
    <t>611_2</t>
  </si>
  <si>
    <t xml:space="preserve"> 4-17</t>
  </si>
  <si>
    <t xml:space="preserve"> 4-18</t>
  </si>
  <si>
    <t xml:space="preserve"> 4-19</t>
  </si>
  <si>
    <t xml:space="preserve"> 4-20</t>
  </si>
  <si>
    <t xml:space="preserve"> 4-21</t>
  </si>
  <si>
    <t xml:space="preserve"> 4-22</t>
  </si>
  <si>
    <t xml:space="preserve"> 4-23</t>
  </si>
  <si>
    <t xml:space="preserve"> 4-24</t>
  </si>
  <si>
    <t xml:space="preserve"> 4-25</t>
  </si>
  <si>
    <t xml:space="preserve"> 4-26</t>
  </si>
  <si>
    <t xml:space="preserve"> 4-27</t>
  </si>
  <si>
    <t xml:space="preserve"> 4-28</t>
  </si>
  <si>
    <t xml:space="preserve"> 4-29</t>
  </si>
  <si>
    <t xml:space="preserve"> 4-30</t>
  </si>
  <si>
    <t xml:space="preserve"> 4-31</t>
  </si>
  <si>
    <t xml:space="preserve"> 4-32</t>
  </si>
  <si>
    <t xml:space="preserve"> 4-33</t>
  </si>
  <si>
    <t xml:space="preserve"> 4-34</t>
  </si>
  <si>
    <t xml:space="preserve"> 4-35</t>
  </si>
  <si>
    <t xml:space="preserve"> 4-36</t>
  </si>
  <si>
    <t xml:space="preserve"> 4-37</t>
  </si>
  <si>
    <t xml:space="preserve"> 4-38</t>
  </si>
  <si>
    <t xml:space="preserve"> 4-39</t>
  </si>
  <si>
    <t xml:space="preserve"> 4-40</t>
  </si>
  <si>
    <t xml:space="preserve"> 4-41</t>
  </si>
  <si>
    <t xml:space="preserve"> 4-42</t>
  </si>
  <si>
    <t xml:space="preserve"> 4-43</t>
  </si>
  <si>
    <t xml:space="preserve"> 4-44</t>
  </si>
  <si>
    <t xml:space="preserve"> 4-45</t>
  </si>
  <si>
    <t xml:space="preserve"> 4-46</t>
  </si>
  <si>
    <t xml:space="preserve"> 4-47</t>
  </si>
  <si>
    <t xml:space="preserve"> 4-48</t>
  </si>
  <si>
    <t xml:space="preserve"> 4-49</t>
  </si>
  <si>
    <t xml:space="preserve"> 4-50</t>
  </si>
  <si>
    <t xml:space="preserve"> 4-51</t>
  </si>
  <si>
    <t xml:space="preserve"> 4-52</t>
  </si>
  <si>
    <t xml:space="preserve"> 4-53</t>
  </si>
  <si>
    <t xml:space="preserve"> 4-54</t>
  </si>
  <si>
    <t xml:space="preserve"> 4-55</t>
  </si>
  <si>
    <t xml:space="preserve"> 4-56</t>
  </si>
  <si>
    <t xml:space="preserve"> 4-57</t>
  </si>
  <si>
    <t xml:space="preserve"> 4-58</t>
  </si>
  <si>
    <t xml:space="preserve"> 4-59</t>
  </si>
  <si>
    <t xml:space="preserve"> 4-60</t>
  </si>
  <si>
    <t xml:space="preserve"> 4-61</t>
  </si>
  <si>
    <t xml:space="preserve"> 4-62</t>
  </si>
  <si>
    <t xml:space="preserve"> 4-63</t>
  </si>
  <si>
    <t xml:space="preserve"> 4-64</t>
  </si>
  <si>
    <t xml:space="preserve"> 4-65</t>
  </si>
  <si>
    <t xml:space="preserve"> 4-66</t>
  </si>
  <si>
    <t xml:space="preserve"> 4-67</t>
  </si>
  <si>
    <t xml:space="preserve"> 4-68</t>
  </si>
  <si>
    <t xml:space="preserve"> 4-69</t>
  </si>
  <si>
    <t xml:space="preserve"> 4-70</t>
  </si>
  <si>
    <t xml:space="preserve"> 4-71</t>
  </si>
  <si>
    <t xml:space="preserve"> 4-72</t>
  </si>
  <si>
    <t xml:space="preserve"> 4-73</t>
  </si>
  <si>
    <t xml:space="preserve"> 4-74</t>
  </si>
  <si>
    <t xml:space="preserve"> 4-75</t>
  </si>
  <si>
    <t xml:space="preserve"> 4-76</t>
  </si>
  <si>
    <t xml:space="preserve"> 4-77</t>
  </si>
  <si>
    <t xml:space="preserve"> 4-78</t>
  </si>
  <si>
    <t xml:space="preserve"> 4-79</t>
  </si>
  <si>
    <t xml:space="preserve"> 4-80</t>
  </si>
  <si>
    <t xml:space="preserve"> 4-81</t>
  </si>
  <si>
    <t xml:space="preserve"> 5-1</t>
  </si>
  <si>
    <t xml:space="preserve"> 5-2</t>
  </si>
  <si>
    <t xml:space="preserve"> 5-3</t>
  </si>
  <si>
    <t xml:space="preserve"> 5-4</t>
  </si>
  <si>
    <t xml:space="preserve"> 5-5</t>
  </si>
  <si>
    <t xml:space="preserve"> 5-6</t>
  </si>
  <si>
    <t xml:space="preserve"> 5-7</t>
  </si>
  <si>
    <t xml:space="preserve"> 5-8</t>
  </si>
  <si>
    <t xml:space="preserve"> 5-9</t>
  </si>
  <si>
    <t xml:space="preserve"> 5-10</t>
  </si>
  <si>
    <t xml:space="preserve"> 5-11</t>
  </si>
  <si>
    <t xml:space="preserve"> 5-12</t>
  </si>
  <si>
    <t xml:space="preserve"> 5-13</t>
  </si>
  <si>
    <t xml:space="preserve"> 5-14</t>
  </si>
  <si>
    <t xml:space="preserve"> 5-15</t>
  </si>
  <si>
    <t xml:space="preserve"> 5-16</t>
  </si>
  <si>
    <t xml:space="preserve"> 5-17</t>
  </si>
  <si>
    <t xml:space="preserve"> 5-18</t>
  </si>
  <si>
    <t xml:space="preserve"> 5-19</t>
  </si>
  <si>
    <t xml:space="preserve"> 5-20</t>
  </si>
  <si>
    <t xml:space="preserve"> 5-21</t>
  </si>
  <si>
    <t xml:space="preserve"> 5-22</t>
  </si>
  <si>
    <t xml:space="preserve"> 5-23</t>
  </si>
  <si>
    <t xml:space="preserve"> 5-24</t>
  </si>
  <si>
    <t xml:space="preserve"> 5-25</t>
  </si>
  <si>
    <t xml:space="preserve"> 5-26</t>
  </si>
  <si>
    <t xml:space="preserve"> 5-27</t>
  </si>
  <si>
    <t>350_2</t>
  </si>
  <si>
    <t xml:space="preserve"> 5-28</t>
  </si>
  <si>
    <t>350_3</t>
  </si>
  <si>
    <t xml:space="preserve"> 5-29</t>
  </si>
  <si>
    <t xml:space="preserve"> 5-30</t>
  </si>
  <si>
    <t>351_2</t>
  </si>
  <si>
    <t xml:space="preserve"> 5-31</t>
  </si>
  <si>
    <t>351_3</t>
  </si>
  <si>
    <t xml:space="preserve"> 5-32</t>
  </si>
  <si>
    <t xml:space="preserve"> 5-33</t>
  </si>
  <si>
    <t>352_2</t>
  </si>
  <si>
    <t xml:space="preserve"> 5-34</t>
  </si>
  <si>
    <t>352_3</t>
  </si>
  <si>
    <t xml:space="preserve"> 5-35</t>
  </si>
  <si>
    <t xml:space="preserve"> 5-36</t>
  </si>
  <si>
    <t xml:space="preserve"> 5-37</t>
  </si>
  <si>
    <t xml:space="preserve"> 5-38</t>
  </si>
  <si>
    <t xml:space="preserve"> 5-39</t>
  </si>
  <si>
    <t xml:space="preserve"> 5-40</t>
  </si>
  <si>
    <t xml:space="preserve"> 5-41</t>
  </si>
  <si>
    <t xml:space="preserve"> 5-42</t>
  </si>
  <si>
    <t xml:space="preserve"> 5-43</t>
  </si>
  <si>
    <t xml:space="preserve"> 5-44</t>
  </si>
  <si>
    <t xml:space="preserve"> 5-45</t>
  </si>
  <si>
    <t xml:space="preserve"> 5-46</t>
  </si>
  <si>
    <t xml:space="preserve"> 5-47</t>
  </si>
  <si>
    <t xml:space="preserve"> 5-48</t>
  </si>
  <si>
    <t xml:space="preserve"> 5-49</t>
  </si>
  <si>
    <t xml:space="preserve"> 5-50</t>
  </si>
  <si>
    <t xml:space="preserve"> 5-51</t>
  </si>
  <si>
    <t xml:space="preserve"> 5-52</t>
  </si>
  <si>
    <t xml:space="preserve"> 5-53</t>
  </si>
  <si>
    <t xml:space="preserve"> 5-54</t>
  </si>
  <si>
    <t xml:space="preserve"> 5-55</t>
  </si>
  <si>
    <t xml:space="preserve"> 5-56</t>
  </si>
  <si>
    <t xml:space="preserve"> 5-57</t>
  </si>
  <si>
    <t xml:space="preserve"> 5-58</t>
  </si>
  <si>
    <t xml:space="preserve"> 5-59</t>
  </si>
  <si>
    <t xml:space="preserve"> 5-60</t>
  </si>
  <si>
    <t xml:space="preserve"> 5-61</t>
  </si>
  <si>
    <t xml:space="preserve"> 5-62</t>
  </si>
  <si>
    <t xml:space="preserve"> 5-63</t>
  </si>
  <si>
    <t xml:space="preserve"> 5-64</t>
  </si>
  <si>
    <t xml:space="preserve"> 5-65</t>
  </si>
  <si>
    <t xml:space="preserve"> 5-66</t>
  </si>
  <si>
    <t xml:space="preserve"> 5-67</t>
  </si>
  <si>
    <t xml:space="preserve"> 5-68</t>
  </si>
  <si>
    <t xml:space="preserve"> 5-69</t>
  </si>
  <si>
    <t xml:space="preserve"> 5-70</t>
  </si>
  <si>
    <t>431_2</t>
  </si>
  <si>
    <t xml:space="preserve"> 5-71</t>
  </si>
  <si>
    <t>431_3</t>
  </si>
  <si>
    <t xml:space="preserve"> 5-72</t>
  </si>
  <si>
    <t xml:space="preserve"> 5-73</t>
  </si>
  <si>
    <t>432_2</t>
  </si>
  <si>
    <t xml:space="preserve"> 5-74</t>
  </si>
  <si>
    <t>432_3</t>
  </si>
  <si>
    <t xml:space="preserve"> 5-75</t>
  </si>
  <si>
    <t xml:space="preserve"> 5-76</t>
  </si>
  <si>
    <t>433_2</t>
  </si>
  <si>
    <t xml:space="preserve"> 5-77</t>
  </si>
  <si>
    <t>433_3</t>
  </si>
  <si>
    <t xml:space="preserve"> 5-78</t>
  </si>
  <si>
    <t xml:space="preserve"> 5-79</t>
  </si>
  <si>
    <t xml:space="preserve"> 5-80</t>
  </si>
  <si>
    <t xml:space="preserve"> 5-81</t>
  </si>
  <si>
    <t xml:space="preserve"> 5-82</t>
  </si>
  <si>
    <t xml:space="preserve"> 5-83</t>
  </si>
  <si>
    <t xml:space="preserve"> 5-84</t>
  </si>
  <si>
    <t xml:space="preserve"> 5-85</t>
  </si>
  <si>
    <t xml:space="preserve"> 5-86</t>
  </si>
  <si>
    <t xml:space="preserve"> 6-1</t>
  </si>
  <si>
    <t xml:space="preserve"> 6-2</t>
  </si>
  <si>
    <t xml:space="preserve"> 6-3</t>
  </si>
  <si>
    <t xml:space="preserve"> 6-4</t>
  </si>
  <si>
    <t xml:space="preserve"> 6-5</t>
  </si>
  <si>
    <t xml:space="preserve"> 6-6</t>
  </si>
  <si>
    <t xml:space="preserve"> 6-7</t>
  </si>
  <si>
    <t xml:space="preserve"> 6-8</t>
  </si>
  <si>
    <t xml:space="preserve"> 6-9</t>
  </si>
  <si>
    <t xml:space="preserve"> 6-10</t>
  </si>
  <si>
    <t xml:space="preserve"> 6-11</t>
  </si>
  <si>
    <t xml:space="preserve"> 6-12</t>
  </si>
  <si>
    <t xml:space="preserve"> 6-13</t>
  </si>
  <si>
    <t xml:space="preserve"> 6-14</t>
  </si>
  <si>
    <t xml:space="preserve"> 6-15</t>
  </si>
  <si>
    <t xml:space="preserve"> 6-16</t>
  </si>
  <si>
    <t xml:space="preserve"> 6-17</t>
  </si>
  <si>
    <t xml:space="preserve"> 6-18</t>
  </si>
  <si>
    <t xml:space="preserve"> 6-19</t>
  </si>
  <si>
    <t xml:space="preserve"> 6-20</t>
  </si>
  <si>
    <t xml:space="preserve"> 6-21</t>
  </si>
  <si>
    <t xml:space="preserve"> 6-22</t>
  </si>
  <si>
    <t xml:space="preserve"> 6-23</t>
  </si>
  <si>
    <t xml:space="preserve"> 6-24</t>
  </si>
  <si>
    <t xml:space="preserve"> 6-25</t>
  </si>
  <si>
    <t xml:space="preserve"> 6-26</t>
  </si>
  <si>
    <t xml:space="preserve"> 6-27</t>
  </si>
  <si>
    <t xml:space="preserve"> 6-28</t>
  </si>
  <si>
    <t xml:space="preserve"> 6-29</t>
  </si>
  <si>
    <t xml:space="preserve"> 6-30</t>
  </si>
  <si>
    <t xml:space="preserve"> 6-31</t>
  </si>
  <si>
    <t xml:space="preserve"> 6-32</t>
  </si>
  <si>
    <t xml:space="preserve"> 6-33</t>
  </si>
  <si>
    <t xml:space="preserve"> 6-34</t>
  </si>
  <si>
    <t xml:space="preserve"> 6-35</t>
  </si>
  <si>
    <t xml:space="preserve"> 6-36</t>
  </si>
  <si>
    <t xml:space="preserve"> 6-37</t>
  </si>
  <si>
    <t xml:space="preserve"> 6-38</t>
  </si>
  <si>
    <t>398_2</t>
  </si>
  <si>
    <t xml:space="preserve"> 6-39</t>
  </si>
  <si>
    <t xml:space="preserve"> 6-40</t>
  </si>
  <si>
    <t>399_2</t>
  </si>
  <si>
    <t xml:space="preserve"> 6-41</t>
  </si>
  <si>
    <t xml:space="preserve"> 6-42</t>
  </si>
  <si>
    <t xml:space="preserve"> 6-43</t>
  </si>
  <si>
    <t xml:space="preserve"> 6-44</t>
  </si>
  <si>
    <t xml:space="preserve"> 6-45</t>
  </si>
  <si>
    <t xml:space="preserve"> 6-46</t>
  </si>
  <si>
    <t xml:space="preserve"> 6-47</t>
  </si>
  <si>
    <t xml:space="preserve"> 6-48</t>
  </si>
  <si>
    <t xml:space="preserve"> 6-49</t>
  </si>
  <si>
    <t xml:space="preserve"> 6-50</t>
  </si>
  <si>
    <t xml:space="preserve"> 6-51</t>
  </si>
  <si>
    <t xml:space="preserve"> 6-52</t>
  </si>
  <si>
    <t xml:space="preserve"> 6-53</t>
  </si>
  <si>
    <t xml:space="preserve"> 6-54</t>
  </si>
  <si>
    <t xml:space="preserve"> 6-55</t>
  </si>
  <si>
    <t xml:space="preserve"> 6-56</t>
  </si>
  <si>
    <t xml:space="preserve"> 6-57</t>
  </si>
  <si>
    <t xml:space="preserve"> 6-58</t>
  </si>
  <si>
    <t xml:space="preserve"> 6-59</t>
  </si>
  <si>
    <t xml:space="preserve"> 6-60</t>
  </si>
  <si>
    <t xml:space="preserve"> 6-61</t>
  </si>
  <si>
    <t xml:space="preserve"> 6-62</t>
  </si>
  <si>
    <t xml:space="preserve"> 6-63</t>
  </si>
  <si>
    <t xml:space="preserve"> 6-64</t>
  </si>
  <si>
    <t xml:space="preserve"> 6-65</t>
  </si>
  <si>
    <t xml:space="preserve"> 6-66</t>
  </si>
  <si>
    <t xml:space="preserve"> 6-67</t>
  </si>
  <si>
    <t xml:space="preserve"> 6-68</t>
  </si>
  <si>
    <t xml:space="preserve"> 6-69</t>
  </si>
  <si>
    <t xml:space="preserve"> 6-70</t>
  </si>
  <si>
    <t xml:space="preserve"> 6-71</t>
  </si>
  <si>
    <t xml:space="preserve"> 6-72</t>
  </si>
  <si>
    <t xml:space="preserve"> 6-73</t>
  </si>
  <si>
    <t xml:space="preserve"> 6-74</t>
  </si>
  <si>
    <t xml:space="preserve"> 6-75</t>
  </si>
  <si>
    <t xml:space="preserve"> 6-76</t>
  </si>
  <si>
    <t xml:space="preserve"> 6-77</t>
  </si>
  <si>
    <t xml:space="preserve"> 6-78</t>
  </si>
  <si>
    <t xml:space="preserve"> 6-79</t>
  </si>
  <si>
    <t xml:space="preserve"> 6-80</t>
  </si>
  <si>
    <t xml:space="preserve"> 7-1</t>
  </si>
  <si>
    <t xml:space="preserve"> 7-2</t>
  </si>
  <si>
    <t xml:space="preserve"> 7-3</t>
  </si>
  <si>
    <t xml:space="preserve"> 7-4</t>
  </si>
  <si>
    <t xml:space="preserve"> 7-5</t>
  </si>
  <si>
    <t xml:space="preserve"> 7-6</t>
  </si>
  <si>
    <t xml:space="preserve"> 7-7</t>
  </si>
  <si>
    <t xml:space="preserve"> 7-8</t>
  </si>
  <si>
    <t xml:space="preserve"> 7-9</t>
  </si>
  <si>
    <t xml:space="preserve"> 7-10</t>
  </si>
  <si>
    <t xml:space="preserve"> 7-11</t>
  </si>
  <si>
    <t xml:space="preserve"> 7-12</t>
  </si>
  <si>
    <t xml:space="preserve"> 7-13</t>
  </si>
  <si>
    <t xml:space="preserve"> 7-14</t>
  </si>
  <si>
    <t xml:space="preserve"> 7-15</t>
  </si>
  <si>
    <t xml:space="preserve"> 7-16</t>
  </si>
  <si>
    <t xml:space="preserve"> 7-17</t>
  </si>
  <si>
    <t xml:space="preserve"> 7-18</t>
  </si>
  <si>
    <t xml:space="preserve"> 7-19</t>
  </si>
  <si>
    <t xml:space="preserve"> 7-20</t>
  </si>
  <si>
    <t xml:space="preserve"> 7-21</t>
  </si>
  <si>
    <t xml:space="preserve"> 7-22</t>
  </si>
  <si>
    <t xml:space="preserve"> 7-23</t>
  </si>
  <si>
    <t xml:space="preserve"> 7-24</t>
  </si>
  <si>
    <t xml:space="preserve"> 7-25</t>
  </si>
  <si>
    <t xml:space="preserve"> 7-26</t>
  </si>
  <si>
    <t xml:space="preserve"> 7-27</t>
  </si>
  <si>
    <t xml:space="preserve"> 7-28</t>
  </si>
  <si>
    <t xml:space="preserve"> 7-29</t>
  </si>
  <si>
    <t xml:space="preserve"> 7-30</t>
  </si>
  <si>
    <t xml:space="preserve"> 7-31</t>
  </si>
  <si>
    <t xml:space="preserve"> 7-32</t>
  </si>
  <si>
    <t xml:space="preserve"> 7-33</t>
  </si>
  <si>
    <t xml:space="preserve"> 7-34</t>
  </si>
  <si>
    <t xml:space="preserve"> 7-35</t>
  </si>
  <si>
    <t xml:space="preserve"> 7-36</t>
  </si>
  <si>
    <t xml:space="preserve"> 7-37</t>
  </si>
  <si>
    <t xml:space="preserve"> 7-38</t>
  </si>
  <si>
    <t xml:space="preserve"> 7-39</t>
  </si>
  <si>
    <t xml:space="preserve"> 7-40</t>
  </si>
  <si>
    <t xml:space="preserve"> 7-41</t>
  </si>
  <si>
    <t xml:space="preserve"> 7-42</t>
  </si>
  <si>
    <t xml:space="preserve"> 7-43</t>
  </si>
  <si>
    <t xml:space="preserve"> 7-44</t>
  </si>
  <si>
    <t xml:space="preserve"> 7-45</t>
  </si>
  <si>
    <t xml:space="preserve"> 7-46</t>
  </si>
  <si>
    <t xml:space="preserve"> 7-47</t>
  </si>
  <si>
    <t xml:space="preserve"> 7-48</t>
  </si>
  <si>
    <t xml:space="preserve"> 8-1</t>
  </si>
  <si>
    <t xml:space="preserve"> 8-2</t>
  </si>
  <si>
    <t xml:space="preserve"> 8-3</t>
  </si>
  <si>
    <t xml:space="preserve"> 8-4</t>
  </si>
  <si>
    <t xml:space="preserve"> 8-5</t>
  </si>
  <si>
    <t xml:space="preserve"> 8-6</t>
  </si>
  <si>
    <t xml:space="preserve"> 8-7</t>
  </si>
  <si>
    <t xml:space="preserve"> 8-8</t>
  </si>
  <si>
    <t xml:space="preserve"> 8-9</t>
  </si>
  <si>
    <t xml:space="preserve"> 8-10</t>
  </si>
  <si>
    <t xml:space="preserve"> 8-11</t>
  </si>
  <si>
    <t xml:space="preserve"> 8-12</t>
  </si>
  <si>
    <t xml:space="preserve"> 8-13</t>
  </si>
  <si>
    <t xml:space="preserve"> 8-14</t>
  </si>
  <si>
    <t xml:space="preserve"> 8-15</t>
  </si>
  <si>
    <t xml:space="preserve"> 8-16</t>
  </si>
  <si>
    <t xml:space="preserve"> 8-17</t>
  </si>
  <si>
    <t xml:space="preserve"> 8-18</t>
  </si>
  <si>
    <t xml:space="preserve"> 8-19</t>
  </si>
  <si>
    <t xml:space="preserve"> 8-20</t>
  </si>
  <si>
    <t xml:space="preserve"> 8-21</t>
  </si>
  <si>
    <t xml:space="preserve"> 8-22</t>
  </si>
  <si>
    <t xml:space="preserve"> 8-23</t>
  </si>
  <si>
    <t xml:space="preserve"> 8-24</t>
  </si>
  <si>
    <t xml:space="preserve"> 8-25</t>
  </si>
  <si>
    <t xml:space="preserve"> 8-26</t>
  </si>
  <si>
    <t xml:space="preserve"> 8-27</t>
  </si>
  <si>
    <t xml:space="preserve"> 8-28</t>
  </si>
  <si>
    <t xml:space="preserve"> 8-29</t>
  </si>
  <si>
    <t xml:space="preserve"> 8-30</t>
  </si>
  <si>
    <t xml:space="preserve"> 8-31</t>
  </si>
  <si>
    <t xml:space="preserve"> 8-32</t>
  </si>
  <si>
    <t xml:space="preserve"> 8-33</t>
  </si>
  <si>
    <t xml:space="preserve"> 8-34</t>
  </si>
  <si>
    <t xml:space="preserve"> 8-35</t>
  </si>
  <si>
    <t xml:space="preserve"> 8-36</t>
  </si>
  <si>
    <t xml:space="preserve"> 8-37</t>
  </si>
  <si>
    <t xml:space="preserve"> 8-38</t>
  </si>
  <si>
    <t xml:space="preserve"> 8-39</t>
  </si>
  <si>
    <t xml:space="preserve"> 8-40</t>
  </si>
  <si>
    <t xml:space="preserve"> 8-41</t>
  </si>
  <si>
    <t xml:space="preserve"> 8-42</t>
  </si>
  <si>
    <t xml:space="preserve"> 8-43</t>
  </si>
  <si>
    <t xml:space="preserve"> 8-44</t>
  </si>
  <si>
    <t xml:space="preserve"> 8-45</t>
  </si>
  <si>
    <t xml:space="preserve"> 8-46</t>
  </si>
  <si>
    <t xml:space="preserve"> 8-47</t>
  </si>
  <si>
    <t xml:space="preserve"> 8-48</t>
  </si>
  <si>
    <t xml:space="preserve"> 8-49</t>
  </si>
  <si>
    <t xml:space="preserve"> 8-50</t>
  </si>
  <si>
    <t xml:space="preserve"> 8-51</t>
  </si>
  <si>
    <t xml:space="preserve"> 8-52</t>
  </si>
  <si>
    <t xml:space="preserve"> 8-53</t>
  </si>
  <si>
    <t xml:space="preserve"> 8-54</t>
  </si>
  <si>
    <t xml:space="preserve"> 8-55</t>
  </si>
  <si>
    <t xml:space="preserve"> 8-56</t>
  </si>
  <si>
    <t xml:space="preserve"> 8-57</t>
  </si>
  <si>
    <t xml:space="preserve"> 8-58</t>
  </si>
  <si>
    <t xml:space="preserve"> 8-59</t>
  </si>
  <si>
    <t xml:space="preserve"> 8-60</t>
  </si>
  <si>
    <t xml:space="preserve"> 8-61</t>
  </si>
  <si>
    <t xml:space="preserve"> 8-62</t>
  </si>
  <si>
    <t>512_2</t>
  </si>
  <si>
    <t xml:space="preserve"> 8-63</t>
  </si>
  <si>
    <t>512_3</t>
  </si>
  <si>
    <t xml:space="preserve"> 8-64</t>
  </si>
  <si>
    <t xml:space="preserve"> 8-65</t>
  </si>
  <si>
    <t>513_2</t>
  </si>
  <si>
    <t xml:space="preserve"> 8-66</t>
  </si>
  <si>
    <t>513_3</t>
  </si>
  <si>
    <t xml:space="preserve"> 8-67</t>
  </si>
  <si>
    <t xml:space="preserve"> 8-68</t>
  </si>
  <si>
    <t>514_2</t>
  </si>
  <si>
    <t xml:space="preserve"> 8-69</t>
  </si>
  <si>
    <t>514_3</t>
  </si>
  <si>
    <t xml:space="preserve"> 8-70</t>
  </si>
  <si>
    <t xml:space="preserve"> 8-71</t>
  </si>
  <si>
    <t xml:space="preserve"> 8-72</t>
  </si>
  <si>
    <t xml:space="preserve"> 8-73</t>
  </si>
  <si>
    <t xml:space="preserve"> 8-74</t>
  </si>
  <si>
    <t xml:space="preserve"> 8-75</t>
  </si>
  <si>
    <t xml:space="preserve"> 8-76</t>
  </si>
  <si>
    <t xml:space="preserve"> 8-77</t>
  </si>
  <si>
    <t xml:space="preserve"> 8-78</t>
  </si>
  <si>
    <t xml:space="preserve"> 9-1</t>
  </si>
  <si>
    <t xml:space="preserve"> 9-2</t>
  </si>
  <si>
    <t xml:space="preserve"> 9-3</t>
  </si>
  <si>
    <t xml:space="preserve"> 9-4</t>
  </si>
  <si>
    <t xml:space="preserve"> 9-5</t>
  </si>
  <si>
    <t xml:space="preserve"> 9-6</t>
  </si>
  <si>
    <t xml:space="preserve"> 9-7</t>
  </si>
  <si>
    <t xml:space="preserve"> 9-8</t>
  </si>
  <si>
    <t xml:space="preserve"> 9-9</t>
  </si>
  <si>
    <t xml:space="preserve"> 9-10</t>
  </si>
  <si>
    <t xml:space="preserve"> 9-11</t>
  </si>
  <si>
    <t xml:space="preserve"> 9-12</t>
  </si>
  <si>
    <t xml:space="preserve"> 9-13</t>
  </si>
  <si>
    <t xml:space="preserve"> 9-14</t>
  </si>
  <si>
    <t xml:space="preserve"> 9-15</t>
  </si>
  <si>
    <t xml:space="preserve"> 9-16</t>
  </si>
  <si>
    <t xml:space="preserve"> 9-17</t>
  </si>
  <si>
    <t xml:space="preserve"> 9-18</t>
  </si>
  <si>
    <t xml:space="preserve"> 9-19</t>
  </si>
  <si>
    <t xml:space="preserve"> 9-20</t>
  </si>
  <si>
    <t xml:space="preserve"> 9-21</t>
  </si>
  <si>
    <t xml:space="preserve"> 9-22</t>
  </si>
  <si>
    <t xml:space="preserve"> 9-23</t>
  </si>
  <si>
    <t xml:space="preserve"> 9-24</t>
  </si>
  <si>
    <t xml:space="preserve"> 9-25</t>
  </si>
  <si>
    <t xml:space="preserve"> 9-26</t>
  </si>
  <si>
    <t xml:space="preserve"> 9-27</t>
  </si>
  <si>
    <t xml:space="preserve"> 9-28</t>
  </si>
  <si>
    <t xml:space="preserve"> 9-29</t>
  </si>
  <si>
    <t xml:space="preserve"> 9-30</t>
  </si>
  <si>
    <t xml:space="preserve"> 9-31</t>
  </si>
  <si>
    <t xml:space="preserve"> 9-32</t>
  </si>
  <si>
    <t xml:space="preserve"> 9-33</t>
  </si>
  <si>
    <t xml:space="preserve"> 9-34</t>
  </si>
  <si>
    <t xml:space="preserve"> 9-35</t>
  </si>
  <si>
    <t xml:space="preserve"> 9-36</t>
  </si>
  <si>
    <t xml:space="preserve"> 9-37</t>
  </si>
  <si>
    <t xml:space="preserve"> 9-38</t>
  </si>
  <si>
    <t xml:space="preserve"> 9-42</t>
  </si>
  <si>
    <t xml:space="preserve"> 9-43</t>
  </si>
  <si>
    <t xml:space="preserve"> 9-44</t>
  </si>
  <si>
    <t xml:space="preserve"> 9-45</t>
  </si>
  <si>
    <t xml:space="preserve"> 9-46</t>
  </si>
  <si>
    <t xml:space="preserve"> 9-47</t>
  </si>
  <si>
    <t xml:space="preserve"> 9-48</t>
  </si>
  <si>
    <t xml:space="preserve"> 9-49</t>
  </si>
  <si>
    <t xml:space="preserve"> 9-50</t>
  </si>
  <si>
    <t xml:space="preserve"> 9-51</t>
  </si>
  <si>
    <t xml:space="preserve"> 9-52</t>
  </si>
  <si>
    <t xml:space="preserve"> 9-53</t>
  </si>
  <si>
    <t xml:space="preserve"> 9-54</t>
  </si>
  <si>
    <t xml:space="preserve"> 9-55</t>
  </si>
  <si>
    <t xml:space="preserve"> 9-56</t>
  </si>
  <si>
    <t xml:space="preserve"> 9-57</t>
  </si>
  <si>
    <t xml:space="preserve"> 9-58</t>
  </si>
  <si>
    <t xml:space="preserve"> 9-59</t>
  </si>
  <si>
    <t xml:space="preserve"> 9-60</t>
  </si>
  <si>
    <t xml:space="preserve"> 9-61</t>
  </si>
  <si>
    <t xml:space="preserve"> 9-62</t>
  </si>
  <si>
    <t xml:space="preserve"> 9-63</t>
  </si>
  <si>
    <t xml:space="preserve"> 9-64</t>
  </si>
  <si>
    <t xml:space="preserve"> 9-65</t>
  </si>
  <si>
    <t xml:space="preserve"> 9-66</t>
  </si>
  <si>
    <t xml:space="preserve"> 9-67</t>
  </si>
  <si>
    <t xml:space="preserve"> 9-68</t>
  </si>
  <si>
    <t xml:space="preserve"> 9-69</t>
  </si>
  <si>
    <t xml:space="preserve"> 9-70</t>
  </si>
  <si>
    <t xml:space="preserve"> 9-71</t>
  </si>
  <si>
    <t xml:space="preserve"> 9-72</t>
  </si>
  <si>
    <t xml:space="preserve"> 9-73</t>
  </si>
  <si>
    <t xml:space="preserve"> 9-74</t>
  </si>
  <si>
    <t xml:space="preserve"> 9-75</t>
  </si>
  <si>
    <t xml:space="preserve"> 9-76</t>
  </si>
  <si>
    <t xml:space="preserve"> 9-77</t>
  </si>
  <si>
    <t xml:space="preserve"> 9-78</t>
  </si>
  <si>
    <t xml:space="preserve"> 9-79</t>
  </si>
  <si>
    <t xml:space="preserve"> 9-80</t>
  </si>
  <si>
    <t xml:space="preserve"> 9-81</t>
  </si>
  <si>
    <t xml:space="preserve"> 9-82</t>
  </si>
  <si>
    <t xml:space="preserve"> 9-83</t>
  </si>
  <si>
    <t xml:space="preserve"> 10-1</t>
  </si>
  <si>
    <t xml:space="preserve"> 10-2</t>
  </si>
  <si>
    <t xml:space="preserve"> 10-3</t>
  </si>
  <si>
    <t xml:space="preserve"> 10-4</t>
  </si>
  <si>
    <t xml:space="preserve"> 10-5</t>
  </si>
  <si>
    <t xml:space="preserve"> 10-6</t>
  </si>
  <si>
    <t xml:space="preserve"> 10-7</t>
  </si>
  <si>
    <t xml:space="preserve"> 10-8</t>
  </si>
  <si>
    <t xml:space="preserve"> 10-9</t>
  </si>
  <si>
    <t xml:space="preserve"> 10-10</t>
  </si>
  <si>
    <t xml:space="preserve"> 10-11</t>
  </si>
  <si>
    <t xml:space="preserve"> 10-12</t>
  </si>
  <si>
    <t xml:space="preserve"> 10-13</t>
  </si>
  <si>
    <t xml:space="preserve"> 10-14</t>
  </si>
  <si>
    <t xml:space="preserve"> 10-15</t>
  </si>
  <si>
    <t xml:space="preserve"> 10-16</t>
  </si>
  <si>
    <t xml:space="preserve"> 10-17</t>
  </si>
  <si>
    <t xml:space="preserve"> 10-18</t>
  </si>
  <si>
    <t xml:space="preserve"> 10-19</t>
  </si>
  <si>
    <t xml:space="preserve"> 10-20</t>
  </si>
  <si>
    <t xml:space="preserve"> 10-21</t>
  </si>
  <si>
    <t xml:space="preserve"> 10-22</t>
  </si>
  <si>
    <t xml:space="preserve"> 10-23</t>
  </si>
  <si>
    <t xml:space="preserve"> 10-24</t>
  </si>
  <si>
    <t xml:space="preserve"> 10-25</t>
  </si>
  <si>
    <t xml:space="preserve"> 10-26</t>
  </si>
  <si>
    <t xml:space="preserve"> 10-27</t>
  </si>
  <si>
    <t xml:space="preserve"> 10-28</t>
  </si>
  <si>
    <t xml:space="preserve"> 10-29</t>
  </si>
  <si>
    <t xml:space="preserve"> 10-30</t>
  </si>
  <si>
    <t xml:space="preserve"> 10-31</t>
  </si>
  <si>
    <t xml:space="preserve"> 10-32</t>
  </si>
  <si>
    <t xml:space="preserve"> 10-33</t>
  </si>
  <si>
    <t xml:space="preserve"> 10-34</t>
  </si>
  <si>
    <t xml:space="preserve"> 10-35</t>
  </si>
  <si>
    <t xml:space="preserve"> 10-36</t>
  </si>
  <si>
    <t xml:space="preserve"> 10-37</t>
  </si>
  <si>
    <t xml:space="preserve"> 10-38</t>
  </si>
  <si>
    <t>Wiederholen</t>
  </si>
  <si>
    <t>Messung fehlt</t>
  </si>
  <si>
    <t>nochmal versuchen</t>
  </si>
  <si>
    <t>11--14</t>
  </si>
  <si>
    <t>2 Minuten nach dem Ausschalten der Beregnung wird die Strecke 3 mal hintereinander abgefahren</t>
  </si>
  <si>
    <t>nachdem die 3 Fahrten unternommen worden sind die Fahrban wieder 2 Minuten lang beregnen</t>
  </si>
  <si>
    <t>frage, ob man ohne Knickschutz eine schnelle Sinuslenkung machen kann</t>
  </si>
  <si>
    <t>letzer bearbeitet</t>
  </si>
  <si>
    <t>24.11.2020_08-45</t>
  </si>
  <si>
    <t xml:space="preserve"> 8-79</t>
  </si>
  <si>
    <t xml:space="preserve"> 8-80</t>
  </si>
  <si>
    <t xml:space="preserve"> 8-81</t>
  </si>
  <si>
    <t xml:space="preserve"> 8-82</t>
  </si>
  <si>
    <t xml:space="preserve"> 8-83</t>
  </si>
  <si>
    <t xml:space="preserve"> 8-84</t>
  </si>
  <si>
    <t xml:space="preserve"> 8-85</t>
  </si>
  <si>
    <t xml:space="preserve"> 8-86</t>
  </si>
  <si>
    <t xml:space="preserve"> 8-87</t>
  </si>
  <si>
    <t xml:space="preserve"> 8-88</t>
  </si>
  <si>
    <t xml:space="preserve"> 8-89</t>
  </si>
  <si>
    <t xml:space="preserve"> 8-90</t>
  </si>
  <si>
    <t xml:space="preserve"> 8-91</t>
  </si>
  <si>
    <t xml:space="preserve"> 8-92</t>
  </si>
  <si>
    <t xml:space="preserve"> 8-93</t>
  </si>
  <si>
    <t xml:space="preserve"> 8-94</t>
  </si>
  <si>
    <t>Konstantfahrt Beton nass 30 km/h 930 rpm   leer</t>
  </si>
  <si>
    <t>20 s</t>
  </si>
  <si>
    <t>kl. Oval</t>
  </si>
  <si>
    <t>Konstantfahrt Beton nass 50 km/h 930 rpm   leer</t>
  </si>
  <si>
    <t>15 s</t>
  </si>
  <si>
    <t>Konstantfahrt Beton nass 80 km/h 1150 rpm   leer</t>
  </si>
  <si>
    <t>10 s</t>
  </si>
  <si>
    <t>Konstantfahrt Blaubasalt nass 30 km/h 710 rpm   leer</t>
  </si>
  <si>
    <t>Konstantfahrt Blaubasalt nass 30 km/h 930 rpm   leer</t>
  </si>
  <si>
    <t>Konstantfahrt Blaubasalt nass 50 km/h 930 rpm   leer</t>
  </si>
  <si>
    <t>Motor aus Asphalt nass 85 km/h - x   leer</t>
  </si>
  <si>
    <t>Motor aus Beton nass 35 km/h - x    leer</t>
  </si>
  <si>
    <t>Motor aus Beton nass 55 km/h - x   leer</t>
  </si>
  <si>
    <t>Motor aus Beton nass 85 km/h - x   leer</t>
  </si>
  <si>
    <t>Motor aus Blaubasalt nass 35 km/h - x    leer</t>
  </si>
  <si>
    <t>Motor aus Blaubasalt nass 55 km/h - x   leer</t>
  </si>
  <si>
    <t>Motor aus Blaubasalt nass 85 km/h - x   leer</t>
  </si>
  <si>
    <t>Beschleunigungsfahrt Blaubasalt nass 3 m/s²  leer</t>
  </si>
  <si>
    <t>Beschleunigungsfahrt Blaubasalt nass max m/s²  leer</t>
  </si>
  <si>
    <t>Sinus-Fahrt (langsam) nass 30 km/h   leer</t>
  </si>
  <si>
    <t>Fahrdyn.Fl.</t>
  </si>
  <si>
    <t>Sinus-Fahrt (schnell) nass 30 km/h   leer</t>
  </si>
  <si>
    <t>Sweep nass 30 km/h   leer</t>
  </si>
  <si>
    <t>Sweep nass 50 km/h   leer</t>
  </si>
  <si>
    <t>Stat. Kreisfahrt (links) nass  4 m/s² leer</t>
  </si>
  <si>
    <t>Stat. Kreisfahrt (rechts) nass  4 m/s² leer</t>
  </si>
  <si>
    <t>µ-Split (Asphalt) Blaubasalt nass 30 km/h 710 rpm   leer</t>
  </si>
  <si>
    <t>µ-Split (Asphalt) Blaubasalt nass 50 km/h 890 rpm   leer</t>
  </si>
  <si>
    <t>µ-Split (Asphalt) Blaubasalt nass 80 km/h 1150 rpm   leer</t>
  </si>
  <si>
    <t>Spurwechsel Asphalt nass 30 km/h   leer</t>
  </si>
  <si>
    <t>Spurwechsel Asphalt nass 50 km/h   leer</t>
  </si>
  <si>
    <t>Spurwechsel Beton nass 50 km/h   leer</t>
  </si>
  <si>
    <t>Beschleunigungsfahrt Asphalt trocken 1 m/s²  mittel</t>
  </si>
  <si>
    <t>Beschleunigungsfahrt Asphalt trocken 2 m/s²  mittel</t>
  </si>
  <si>
    <t>Beschleunigungsfahrt Asphalt trocken 3 m/s²  mittel</t>
  </si>
  <si>
    <t>Beschleunigungsfahrt Asphalt trocken max m/s²  mittel</t>
  </si>
  <si>
    <t>Beschleunigungsfahrt Beton trocken 1 m/s²  mittel</t>
  </si>
  <si>
    <t>Beschleunigungsfahrt Beton trocken 2 m/s²  mittel</t>
  </si>
  <si>
    <t>Beschleunigungsfahrt Beton trocken 3 m/s²  mittel</t>
  </si>
  <si>
    <t>Beschleunigungsfahrt Beton trocken max m/s²  mittel</t>
  </si>
  <si>
    <t xml:space="preserve"> 9-39</t>
  </si>
  <si>
    <t>Verzögerungsfahrt Asphalt trocken  -1 m/s²  mittel</t>
  </si>
  <si>
    <t xml:space="preserve"> 9-40</t>
  </si>
  <si>
    <t>Verzögerungsfahrt Asphalt trocken  -2 m/s²  mittel</t>
  </si>
  <si>
    <t xml:space="preserve"> 9-41</t>
  </si>
  <si>
    <t>Verzögerungsfahrt Asphalt trocken  -3 m/s²  mittel</t>
  </si>
  <si>
    <t>Verzögerungsfahrt Asphalt trocken  -max m/s²  mittel</t>
  </si>
  <si>
    <t>Verzögerungsfahrt Beton trocken  -1 m/s²  mittel</t>
  </si>
  <si>
    <t>Verzögerungsfahrt Beton trocken  -2 m/s²  mittel</t>
  </si>
  <si>
    <t>Verzögerungsfahrt Beton trocken  -3 m/s²  mittel</t>
  </si>
  <si>
    <t>Verzögerungsfahrt Beton trocken  -max m/s²  mittel</t>
  </si>
  <si>
    <t>Sinus-Fahrt (langsam) trocken 30 km/h   mittel</t>
  </si>
  <si>
    <t>Sinus-Fahrt (schnell) trocken 30 km/h   mittel</t>
  </si>
  <si>
    <t>Sinus-Fahrt (langsam) trocken 50 km/h   mittel</t>
  </si>
  <si>
    <t>Sinus-Fahrt (schnell) trocken 50 km/h   mittel</t>
  </si>
  <si>
    <t>Sweep trocken 30 km/h   mittel</t>
  </si>
  <si>
    <t>Sweep trocken 50 km/h   mittel</t>
  </si>
  <si>
    <t>Stat. Kreisfahrt (links) trocken  2 m/s² mittel</t>
  </si>
  <si>
    <t>Stat. Kreisfahrt (links) trocken  4 m/s² mittel</t>
  </si>
  <si>
    <t>Stat. Kreisfahrt (rechts) trocken  2 m/s² mittel</t>
  </si>
  <si>
    <t>Stat. Kreisfahrt (rechts) trocken  4 m/s² mittel</t>
  </si>
  <si>
    <t>Spurwechsel Asphalt trocken 30 km/h   mittel</t>
  </si>
  <si>
    <t>Spurwechsel Beton trocken 50 km/h   mittel</t>
  </si>
  <si>
    <t>Beschleunigungsfahrt Asphalt nass 1 m/s²  mittel</t>
  </si>
  <si>
    <t>Beschleunigungsfahrt Asphalt nass 2 m/s²  mittel</t>
  </si>
  <si>
    <t>Beschleunigungsfahrt Asphalt nass 3 m/s²  mittel</t>
  </si>
  <si>
    <t>Beschleunigungsfahrt Asphalt nass max m/s²  mittel</t>
  </si>
  <si>
    <t>Verzögerungsfahrt Asphalt nass  -1 m/s²  mittel</t>
  </si>
  <si>
    <t>Verzögerungsfahrt Asphalt nass  -2 m/s²  mittel</t>
  </si>
  <si>
    <t>Verzögerungsfahrt Asphalt nass  -3 m/s²  mittel</t>
  </si>
  <si>
    <t>Verzögerungsfahrt Asphalt nass  -max m/s²  mittel</t>
  </si>
  <si>
    <t>Rekorder_2020-09-01_14-03-04</t>
  </si>
  <si>
    <t>7-13</t>
  </si>
  <si>
    <t>Klothoid links</t>
  </si>
  <si>
    <t>0 m/s²</t>
  </si>
  <si>
    <t>Klothoid rechts</t>
  </si>
  <si>
    <t>940 rpm</t>
  </si>
  <si>
    <t>Gang und Drehzahl passen zu ID9</t>
  </si>
  <si>
    <t>1165 rpm</t>
  </si>
  <si>
    <t>1160 rpm</t>
  </si>
  <si>
    <t>ID 14-&gt;15</t>
  </si>
  <si>
    <t>750 rpm</t>
  </si>
  <si>
    <t>18_2</t>
  </si>
  <si>
    <t>955 rpm</t>
  </si>
  <si>
    <t>920 rpm</t>
  </si>
  <si>
    <t xml:space="preserve">80 km/h </t>
  </si>
  <si>
    <t>sehr langsame Beschleunigung zu Beginn</t>
  </si>
  <si>
    <t>zu hohe Beschleunigung</t>
  </si>
  <si>
    <t>1170 rpm</t>
  </si>
  <si>
    <t>3--75</t>
  </si>
  <si>
    <t>a=0,77 eher 2 m/s²</t>
  </si>
  <si>
    <t>Video nicht vorhanden eher 2 m/s²</t>
  </si>
  <si>
    <t xml:space="preserve"> eher 2 m/s²</t>
  </si>
  <si>
    <t>-1  m/s²</t>
  </si>
  <si>
    <t>3--210</t>
  </si>
  <si>
    <t xml:space="preserve">-2 m/s² </t>
  </si>
  <si>
    <t>6--56</t>
  </si>
  <si>
    <t>3--163</t>
  </si>
  <si>
    <t>Geschwindigkeit schwinkt stark um 48 km/h</t>
  </si>
  <si>
    <t>Geschwindigkeit zwischen 32-51 km/h</t>
  </si>
  <si>
    <t>schwer zu erkennen bei Blaubasalt inwiefern sich die Beschleunigungnen ändern</t>
  </si>
  <si>
    <t>Beschleunigung bei 2,3 und max sind gleich, somit zuweisung der anderen auf max Beschl., vermutlich ist mehr mit dem leeren Anhänger nicht drin</t>
  </si>
  <si>
    <t>Rekorder_2020-09-02_10-03-18</t>
  </si>
  <si>
    <t>Rekorder_2020-09-02_10-07-04</t>
  </si>
  <si>
    <t>Rekorder_2020-09-02_10-08-32</t>
  </si>
  <si>
    <t>1151 rpm</t>
  </si>
  <si>
    <t>Gang und Drehzahl stimmen nicht überein (eher ID 258)</t>
  </si>
  <si>
    <t>50 km/h - 0</t>
  </si>
  <si>
    <t>5--12</t>
  </si>
  <si>
    <t>Klothoid</t>
  </si>
  <si>
    <t>3--6</t>
  </si>
  <si>
    <t>3--11</t>
  </si>
  <si>
    <t xml:space="preserve">Konstantfahrt Asphalt trocken 30 km/h 930 rpm   </t>
  </si>
  <si>
    <t>23.11.2020_07-34</t>
  </si>
  <si>
    <t xml:space="preserve">Konstantfahrt Asphalt trocken 50 km/h 930 rpm   </t>
  </si>
  <si>
    <t>23.11.2020_07-36</t>
  </si>
  <si>
    <t xml:space="preserve">Konstantfahrt Asphalt trocken 80 km/h 1150 rpm   </t>
  </si>
  <si>
    <t>23.11.2020_07-38</t>
  </si>
  <si>
    <t xml:space="preserve">Konstantfahrt Asphalt trocken 81 km/h 1151 rpm   </t>
  </si>
  <si>
    <t>23.11.2020_11-25</t>
  </si>
  <si>
    <t>81 km/h</t>
  </si>
  <si>
    <t>23.11.2020_11-27</t>
  </si>
  <si>
    <t xml:space="preserve">Konstantfahrt Asphalt trocken 82 km/h 1152 rpm   </t>
  </si>
  <si>
    <t>23.11.2020_11-14</t>
  </si>
  <si>
    <t>1152 rpm</t>
  </si>
  <si>
    <t xml:space="preserve">Konstantfahrt Beton trocken 30 km/h 930 rpm   </t>
  </si>
  <si>
    <t>23.11.2020_10-23</t>
  </si>
  <si>
    <t xml:space="preserve">Konstantfahrt Beton trocken 51 km/h 931 rpm   </t>
  </si>
  <si>
    <t>23.11.2020_10-25</t>
  </si>
  <si>
    <t>51 km/h</t>
  </si>
  <si>
    <t>931 rpm</t>
  </si>
  <si>
    <t xml:space="preserve">Konstantfahrt Beton trocken 80 km/h 1150 rpm   </t>
  </si>
  <si>
    <t>23.11.2020_10-26</t>
  </si>
  <si>
    <t xml:space="preserve">Konstantfahrt Blaubasalt trocken 30 km/h 930 rpm   </t>
  </si>
  <si>
    <t>23.11.2020_08-59</t>
  </si>
  <si>
    <t xml:space="preserve">Konstantfahrt Blaubasalt trocken 50 km/h 930 rpm   </t>
  </si>
  <si>
    <t>23.11.2020_09-01</t>
  </si>
  <si>
    <t xml:space="preserve">Konstantfahrt Blaubasalt trocken 80 km/h 1150 rpm   </t>
  </si>
  <si>
    <t>23.11.2020_09-02</t>
  </si>
  <si>
    <t xml:space="preserve">Konstantfahrt Blaubasalt trocken 81 km/h 1151 rpm   </t>
  </si>
  <si>
    <t>23.11.2020_09-04</t>
  </si>
  <si>
    <t xml:space="preserve">Rollen (Leerlauf) Asphalt trocken 80 km/h - x   </t>
  </si>
  <si>
    <t>23.11.2020_11-46</t>
  </si>
  <si>
    <t xml:space="preserve">Rollen (Leerlauf) Asphalt trocken 81 km/h - x   </t>
  </si>
  <si>
    <t>23.11.2020_11-49</t>
  </si>
  <si>
    <t>81 km/h - x</t>
  </si>
  <si>
    <t xml:space="preserve">Rollen (Leerlauf) Asphalt trocken 70 km/h - x   </t>
  </si>
  <si>
    <t>23.11.2020_11-52</t>
  </si>
  <si>
    <t xml:space="preserve">Rollen (Leerlauf) Asphalt trocken 60 km/h - x   </t>
  </si>
  <si>
    <t>23.11.2020_07-40</t>
  </si>
  <si>
    <t xml:space="preserve">Rollen (Leerlauf) Blaubasalt trocken 80 km/h - x   </t>
  </si>
  <si>
    <t>23.11.2020_09-05</t>
  </si>
  <si>
    <t xml:space="preserve">Rollen (Leerlauf) Blaubasalt trocken 65 km/h - x   </t>
  </si>
  <si>
    <t>23.11.2020_09-07</t>
  </si>
  <si>
    <t xml:space="preserve">Rollen (Leerlauf) Blaubasalt trocken 50 km/h - x   </t>
  </si>
  <si>
    <t>23.11.2020_09-09</t>
  </si>
  <si>
    <t xml:space="preserve">Motor aus Asphalt trocken 35 km/h - x    </t>
  </si>
  <si>
    <t>23.11.2020_07-46</t>
  </si>
  <si>
    <t xml:space="preserve">Motor aus Asphalt trocken 55 km/h - x   </t>
  </si>
  <si>
    <t>23.11.2020_07-49</t>
  </si>
  <si>
    <t xml:space="preserve">Motor aus Asphalt trocken 85 km/h - x   </t>
  </si>
  <si>
    <t>23.11.2020_11-29</t>
  </si>
  <si>
    <t xml:space="preserve">Motor aus Asphalt trocken 86 km/h - x   </t>
  </si>
  <si>
    <t>23.11.2020_11-32</t>
  </si>
  <si>
    <t>86 km/h - x</t>
  </si>
  <si>
    <t xml:space="preserve">Motor aus Beton trocken 35 km/h - x    </t>
  </si>
  <si>
    <t>23.11.2020_10-28</t>
  </si>
  <si>
    <t xml:space="preserve">Motor aus Beton trocken 36 km/h - x    </t>
  </si>
  <si>
    <t>23.11.2020_10-31</t>
  </si>
  <si>
    <t xml:space="preserve">36 km/h - x </t>
  </si>
  <si>
    <t xml:space="preserve">Motor aus Beton trocken 55 km/h - x   </t>
  </si>
  <si>
    <t>23.11.2020_10-33</t>
  </si>
  <si>
    <t xml:space="preserve">Motor aus Beton trocken 85 km/h - x   </t>
  </si>
  <si>
    <t>23.11.2020_10-36</t>
  </si>
  <si>
    <t xml:space="preserve">Motor aus Blaubasalt trocken 35 km/h - x    </t>
  </si>
  <si>
    <t>23.11.2020_09-11</t>
  </si>
  <si>
    <t xml:space="preserve">Motor aus Blaubasalt trocken 55 km/h - x   </t>
  </si>
  <si>
    <t>23.11.2020_09-13</t>
  </si>
  <si>
    <t xml:space="preserve">Motor aus Blaubasalt trocken 85 km/h - x   </t>
  </si>
  <si>
    <t>23.11.2020_09-16</t>
  </si>
  <si>
    <t xml:space="preserve">Beschleunigungsfahrt Asphalt trocken 1 m/s²  </t>
  </si>
  <si>
    <t>23.11.2020_07-53</t>
  </si>
  <si>
    <t xml:space="preserve">Beschleunigungsfahrt Asphalt trocken 2 m/s²  </t>
  </si>
  <si>
    <t>23.11.2020_07-54</t>
  </si>
  <si>
    <t xml:space="preserve">Beschleunigungsfahrt Asphalt trocken  2 m/s²  </t>
  </si>
  <si>
    <t>23.11.2020_07-56</t>
  </si>
  <si>
    <t>23.11.2020_07-57</t>
  </si>
  <si>
    <t>1 km/h - x</t>
  </si>
  <si>
    <t>66 km/h</t>
  </si>
  <si>
    <t xml:space="preserve">Beschleunigungsfahrt Asphalt trocken 3 m/s²  </t>
  </si>
  <si>
    <t>23.11.2020_07-59</t>
  </si>
  <si>
    <t xml:space="preserve">Beschleunigungsfahrt Asphalt trocken max m/s²  </t>
  </si>
  <si>
    <t>23.11.2020_08-00</t>
  </si>
  <si>
    <t xml:space="preserve">Beschleunigungsfahrt Asphalt trocken  max m/s²  </t>
  </si>
  <si>
    <t>23.11.2020_08-03</t>
  </si>
  <si>
    <t xml:space="preserve">Beschleunigungsfahrt Beton trocken 1 m/s²  </t>
  </si>
  <si>
    <t>23.11.2020_10-38</t>
  </si>
  <si>
    <t xml:space="preserve">Beschleunigungsfahrt Gegengerade trocken 2 m/s²  </t>
  </si>
  <si>
    <t>23.11.2020_10-40</t>
  </si>
  <si>
    <t xml:space="preserve">Beschleunigungsfahrt Gegengerade trocken 3 m/s²  </t>
  </si>
  <si>
    <t>23.11.2020_10-42</t>
  </si>
  <si>
    <t xml:space="preserve">Beschleunigungsfahrt Gegengerade trocken max m/s²  </t>
  </si>
  <si>
    <t>23.11.2020_10-44</t>
  </si>
  <si>
    <t xml:space="preserve">Beschleunigungsfahrt Blaubasalt trocken 1 m/s²  </t>
  </si>
  <si>
    <t>23.11.2020_09-18</t>
  </si>
  <si>
    <t xml:space="preserve">Beschleunigungsfahrt Blaubasalt trocken 2 m/s²  </t>
  </si>
  <si>
    <t>23.11.2020_09-19</t>
  </si>
  <si>
    <t xml:space="preserve">Beschleunigungsfahrt Blaubasalt trocken 3 m/s²  </t>
  </si>
  <si>
    <t>23.11.2020_09-21</t>
  </si>
  <si>
    <t xml:space="preserve">Beschleunigungsfahrt Blaubasalt trocken max m/s²  </t>
  </si>
  <si>
    <t>23.11.2020_09-24</t>
  </si>
  <si>
    <t xml:space="preserve">Verzögerungsfahrt Asphalt trocken  -1 m/s²  </t>
  </si>
  <si>
    <t>23.11.2020_08-05</t>
  </si>
  <si>
    <t>23.11.2020_08-07</t>
  </si>
  <si>
    <t xml:space="preserve">Verzögerungsfahrt Asphalt trocken  -2 m/s²  </t>
  </si>
  <si>
    <t>23.11.2020_08-09</t>
  </si>
  <si>
    <t xml:space="preserve">Verzögerungsfahrt Asphalt trocken  -3 m/s²  </t>
  </si>
  <si>
    <t>23.11.2020_08-10</t>
  </si>
  <si>
    <t xml:space="preserve">Verzögerungsfahrt Asphalt trocken   -3 m/s²  </t>
  </si>
  <si>
    <t>23.11.2020_08-12</t>
  </si>
  <si>
    <t xml:space="preserve">Verzögerungsfahrt Asphalt trocken  -max m/s²  </t>
  </si>
  <si>
    <t>23.11.2020_08-14</t>
  </si>
  <si>
    <t xml:space="preserve">Verzögerungsfahrt Asphalt trocken   -max m/s²  </t>
  </si>
  <si>
    <t>23.11.2020_08-16</t>
  </si>
  <si>
    <t xml:space="preserve">Verzögerungsfahrt Beton trocken  -1 m/s²  </t>
  </si>
  <si>
    <t>23.11.2020_10-51</t>
  </si>
  <si>
    <t xml:space="preserve">Verzögerungsfahrt Beton trocken  -2 m/s²  </t>
  </si>
  <si>
    <t>23.11.2020_10-50</t>
  </si>
  <si>
    <t>23.11.2020_10-48</t>
  </si>
  <si>
    <t xml:space="preserve">Verzögerungsfahrt Beton trocken  -max m/s²  </t>
  </si>
  <si>
    <t>23.11.2020_10-46</t>
  </si>
  <si>
    <t xml:space="preserve">Verzögerungsfahrt Blaubasalt trocken  -1 m/s²  </t>
  </si>
  <si>
    <t>23.11.2020_08-56</t>
  </si>
  <si>
    <t xml:space="preserve">Verzögerungsfahrt Blaubasalt trocken  -2 m/s²  </t>
  </si>
  <si>
    <t>23.11.2020_08-53</t>
  </si>
  <si>
    <t xml:space="preserve">Verzögerungsfahrt Blaubasalt trocken  -3 m/s²  </t>
  </si>
  <si>
    <t>23.11.2020_08-51</t>
  </si>
  <si>
    <t xml:space="preserve">Verzögerungsfahrt Blaubasalt trocken  -max m/s²  </t>
  </si>
  <si>
    <t>23.11.2020_08-49</t>
  </si>
  <si>
    <t xml:space="preserve">Sinus-Fahrt (langsam) trocken 30 km/h   </t>
  </si>
  <si>
    <t>23.11.2020_08-26</t>
  </si>
  <si>
    <t xml:space="preserve">Sinus-Fahrt (schnell) trocken 30 km/h   </t>
  </si>
  <si>
    <t>23.11.2020_08-28</t>
  </si>
  <si>
    <t xml:space="preserve">Sinus-Fahrt (langsam) trocken 50 km/h   </t>
  </si>
  <si>
    <t>23.11.2020_08-29</t>
  </si>
  <si>
    <t xml:space="preserve">Sinus-Fahrt (schnell) trocken 50 km/h   </t>
  </si>
  <si>
    <t>23.11.2020_08-31</t>
  </si>
  <si>
    <t xml:space="preserve">Spurwechsel Asphalt trocken 50 km/h   </t>
  </si>
  <si>
    <t>23.11.2020_08-20</t>
  </si>
  <si>
    <t>23.11.2020_08-22</t>
  </si>
  <si>
    <t xml:space="preserve">Spurwechsel Beton trocken 50 km/h   </t>
  </si>
  <si>
    <t>23.11.2020_10-58</t>
  </si>
  <si>
    <t>23.11.2020_11-00</t>
  </si>
  <si>
    <t xml:space="preserve">Spurwechsel Blaubasalt trocken 50 km/h   </t>
  </si>
  <si>
    <t>23.11.2020_09-31</t>
  </si>
  <si>
    <t>23.11.2020_09-33</t>
  </si>
  <si>
    <t xml:space="preserve">µ-Split (Blaubasalt) Beton trocken 30 km/h 930 rpm   </t>
  </si>
  <si>
    <t>23.11.2020_09-39</t>
  </si>
  <si>
    <t xml:space="preserve">µ-Split (Blaubasalt) Beton trocken 50 km/h 930 rpm   </t>
  </si>
  <si>
    <t>23.11.2020_09-41</t>
  </si>
  <si>
    <t xml:space="preserve">µ-Split (Blaubasalt) Beton trocken 80 km/h 1150 rpm   </t>
  </si>
  <si>
    <t>23.11.2020_09-42</t>
  </si>
  <si>
    <t xml:space="preserve">µ-Split (Asphalt) Blaubasalt trocken 30 km/h 930 rpm   </t>
  </si>
  <si>
    <t>23.11.2020_08-41</t>
  </si>
  <si>
    <t xml:space="preserve">µ-Split (Asphalt) Blaubasalt trocken 50 km/h 930 rpm   </t>
  </si>
  <si>
    <t>23.11.2020_08-43</t>
  </si>
  <si>
    <t xml:space="preserve">µ-Split (Asphalt) Blaubasalt trocken 80 km/h 1150 rpm   </t>
  </si>
  <si>
    <t>23.11.2020_08-45</t>
  </si>
  <si>
    <t>Konstantfahrt Asphalt trocken 30 km/h 930 rpm   leer</t>
  </si>
  <si>
    <t>24.11.2020_09-21</t>
  </si>
  <si>
    <t>Konstantfahrt Asphalt trocken 50 km/h 930 rpm   leer</t>
  </si>
  <si>
    <t>24.11.2020_09-17</t>
  </si>
  <si>
    <t>Konstantfahrt Asphalt trocken 80 km/h 1150 rpm   leer</t>
  </si>
  <si>
    <t>24.11.2020_09-16</t>
  </si>
  <si>
    <t>Konstantfahrt Beton trocken 30 km/h 930 rpm   leer</t>
  </si>
  <si>
    <t>24.11.2020_08-26</t>
  </si>
  <si>
    <t>Konstantfahrt Gegengerade trocken 50 km/h 890 rpm   leer</t>
  </si>
  <si>
    <t>24.11.2020_08-24</t>
  </si>
  <si>
    <t>Konstantfahrt Beton trocken 50 km/h 930 rpm   leer</t>
  </si>
  <si>
    <t>24.11.2020_08-29</t>
  </si>
  <si>
    <t>Konstantfahrt Beton trocken 80 km/h 1150 rpm   leer</t>
  </si>
  <si>
    <t>24.11.2020_08-31</t>
  </si>
  <si>
    <t>Konstantfahrt Blaubasalt trocken 30 km/h 930 rpm   leer</t>
  </si>
  <si>
    <t>24.11.2020_07-41</t>
  </si>
  <si>
    <t>Konstantfahrt Blaubasalt trocken 50 km/h 930 rpm   leer</t>
  </si>
  <si>
    <t>24.11.2020_07-43</t>
  </si>
  <si>
    <t>Konstantfahrt Blaubasalt trocken 80 km/h 1150 rpm   leer</t>
  </si>
  <si>
    <t>24.11.2020_07-45</t>
  </si>
  <si>
    <t>Rollen (Leerlauf) Beton trocken 80 km/h - x   leer</t>
  </si>
  <si>
    <t>24.11.2020_08-42</t>
  </si>
  <si>
    <t>Rollen (Leerlauf) Beton trocken 70 km/h - x   leer</t>
  </si>
  <si>
    <t>24.11.2020_08-44</t>
  </si>
  <si>
    <t>Rollen (Leerlauf) Beton trocken 60 km/h - x   leer</t>
  </si>
  <si>
    <t>Rollen (Leerlauf) Blaubasalt trocken 35 km/h - x     leer</t>
  </si>
  <si>
    <t>24.11.2020_07-47</t>
  </si>
  <si>
    <t>Rollen (Leerlauf) Blaubasalt trocken 55 km/h - x    leer</t>
  </si>
  <si>
    <t>24.11.2020_07-49</t>
  </si>
  <si>
    <t>Rollen (Leerlauf) Blaubasalt trocken 85 km/h - x    leer</t>
  </si>
  <si>
    <t>24.11.2020_07-51</t>
  </si>
  <si>
    <t>Motor aus Asphalt trocken 35 km/h - x    leer</t>
  </si>
  <si>
    <t>24.11.2020_09-30</t>
  </si>
  <si>
    <t>Motor aus Asphalt trocken 55 km/h - x   leer</t>
  </si>
  <si>
    <t>24.11.2020_09-27</t>
  </si>
  <si>
    <t>Motor aus Asphalt trocken 85 km/h - x   leer</t>
  </si>
  <si>
    <t>24.11.2020_09-24</t>
  </si>
  <si>
    <t>Motor aus Beton trocken 35 km/h - x    leer</t>
  </si>
  <si>
    <t>24.11.2020_08-36</t>
  </si>
  <si>
    <t>Motor aus Beton trocken 55 km/h - x   leer</t>
  </si>
  <si>
    <t>24.11.2020_08-38</t>
  </si>
  <si>
    <t>Motor aus Beton trocken 85 km/h - x   leer</t>
  </si>
  <si>
    <t>24.11.2020_08-40</t>
  </si>
  <si>
    <t>Beschleunigungsfahrt Asphalt trocken 1 m/s²  leer</t>
  </si>
  <si>
    <t>24.11.2020_09-34</t>
  </si>
  <si>
    <t>Beschleunigungsfahrt Asphalt trocken 2 m/s²  leer</t>
  </si>
  <si>
    <t>24.11.2020_09-38</t>
  </si>
  <si>
    <t>Beschleunigungsfahrt Asphalt trocken 3 m/s²  leer</t>
  </si>
  <si>
    <t>24.11.2020_09-45</t>
  </si>
  <si>
    <t>Beschleunigungsfahrt Asphalt trocken max m/s²  leer</t>
  </si>
  <si>
    <t>24.11.2020_09-50</t>
  </si>
  <si>
    <t>Beschleunigungsfahrt Blaubasalt trocken max m/s²  leer</t>
  </si>
  <si>
    <t>24.11.2020_08-05</t>
  </si>
  <si>
    <t>Verzögerungsfahrt Asphalt trocken  -1 m/s²  leer</t>
  </si>
  <si>
    <t>24.11.2020_09-44</t>
  </si>
  <si>
    <t>Verzögerungsfahrt Asphalt trocken  -2 m/s²  leer</t>
  </si>
  <si>
    <t>24.11.2020_09-48</t>
  </si>
  <si>
    <t>Verzögerungsfahrt Asphalt trocken  -3 m/s²  leer</t>
  </si>
  <si>
    <t>24.11.2020_09-37</t>
  </si>
  <si>
    <t>Verzögerungsfahrt Asphalt trocken  -max m/s²  leer</t>
  </si>
  <si>
    <t>24.11.2020_09-33</t>
  </si>
  <si>
    <t>Verzögerungsfahrt Beton trocken  -max m/s²  leer</t>
  </si>
  <si>
    <t>24.11.2020_08-47</t>
  </si>
  <si>
    <t>Verzögerungsfahrt Blaubasalt trocken  -3 m/s²  leer</t>
  </si>
  <si>
    <t>24.11.2020_08-03</t>
  </si>
  <si>
    <t>Verzögerungsfahrt Blaubasalt trocken  -max m/s²  leer</t>
  </si>
  <si>
    <t>24.11.2020_08-01</t>
  </si>
  <si>
    <t>Sinus-Fahrt (langsam) trocken 30 km/h   leer</t>
  </si>
  <si>
    <t>24.11.2020_10-50</t>
  </si>
  <si>
    <t>Sinus-Fahrt (schnell) trocken 30 km/h   leer</t>
  </si>
  <si>
    <t>24.11.2020_10-53</t>
  </si>
  <si>
    <t>Sinus-Fahrt (langsam) trocken 50 km/h   leer</t>
  </si>
  <si>
    <t>24.11.2020_10-56</t>
  </si>
  <si>
    <t>Sinus-Fahrt (schnell) trocken 50 km/h   leer</t>
  </si>
  <si>
    <t>24.11.2020_11-00</t>
  </si>
  <si>
    <t>Sweep trocken 30 km/h   leer</t>
  </si>
  <si>
    <t>24.11.2020_11-04</t>
  </si>
  <si>
    <t>Sweep trocken 50 km/h   leer</t>
  </si>
  <si>
    <t>24.11.2020_11-07</t>
  </si>
  <si>
    <t>Stat. Kreisfahrt (links) trocken  2 m/s² leer</t>
  </si>
  <si>
    <t>24.11.2020_09-01</t>
  </si>
  <si>
    <t>Stat. Kreisfahrt (links) trocken  4 m/s² leer</t>
  </si>
  <si>
    <t>24.11.2020_09-03</t>
  </si>
  <si>
    <t>Stat. Kreisfahrt (rechts) trocken  2 m/s² leer</t>
  </si>
  <si>
    <t>24.11.2020_09-06</t>
  </si>
  <si>
    <t>Stat. Kreisfahrt (rechts) trocken  4 m/s² leer</t>
  </si>
  <si>
    <t>24.11.2020_09-07</t>
  </si>
  <si>
    <t>Spurwechsel Asphalt trocken 50 km/h   leer</t>
  </si>
  <si>
    <t>24.11.2020_10-46</t>
  </si>
  <si>
    <t>24.11.2020_10-40</t>
  </si>
  <si>
    <t>24.11.2020_10-43</t>
  </si>
  <si>
    <t>Spurwechsel Beton trocken 50 km/h   leer</t>
  </si>
  <si>
    <t>24.11.2020_08-50</t>
  </si>
  <si>
    <t>24.11.2020_08-52</t>
  </si>
  <si>
    <t>Spurwechsel Blaubasalt trocken 50 km/h   leer</t>
  </si>
  <si>
    <t>24.11.2020_08-08</t>
  </si>
  <si>
    <t>24.11.2020_08-10</t>
  </si>
  <si>
    <t>µ-Split (Blaubasalt) Beton trocken 30 km/h 930 rpm   leer</t>
  </si>
  <si>
    <t>24.11.2020_08-15</t>
  </si>
  <si>
    <t>µ-Split (Blaubasalt) Beton trocken 50 km/h 930 rpm   leer</t>
  </si>
  <si>
    <t>24.11.2020_08-17</t>
  </si>
  <si>
    <t>µ-Split (Blaubasalt) Beton trocken 80 km/h 1150 rpm   leer</t>
  </si>
  <si>
    <t>24.11.2020_08-19</t>
  </si>
  <si>
    <t>µ-Split (Asphalt) Blaubasalt trocken 30 km/h 930 rpm   leer</t>
  </si>
  <si>
    <t>24.11.2020_07-55</t>
  </si>
  <si>
    <t>µ-Split (Asphalt) Blaubasalt trocken 50 km/h 930 rpm   leer</t>
  </si>
  <si>
    <t>24.11.2020_07-57</t>
  </si>
  <si>
    <t>µ-Split (Asphalt) Blaubasalt trocken 80 km/h 1150 rpm   leer</t>
  </si>
  <si>
    <t>24.11.2020_07-59</t>
  </si>
  <si>
    <t>Klothoid (links)  37 km/h   leer</t>
  </si>
  <si>
    <t>24.11.2020_11-18</t>
  </si>
  <si>
    <t>24.11.2020_11-19</t>
  </si>
  <si>
    <t>Klothoid (rechts)  37 km/h   leer</t>
  </si>
  <si>
    <t>24.11.2020_11-23</t>
  </si>
  <si>
    <t>24.11.2020_11-25</t>
  </si>
  <si>
    <t>Stillstand Motor aus nass leer</t>
  </si>
  <si>
    <t>25.11.2020_11-23</t>
  </si>
  <si>
    <t>60 s</t>
  </si>
  <si>
    <t>Stillstand Leerlauf nass leer</t>
  </si>
  <si>
    <t>25.11.2020_11-25</t>
  </si>
  <si>
    <t>Stillstand Drehzahl nass 710 rpm leer</t>
  </si>
  <si>
    <t>25.11.2020_11-27</t>
  </si>
  <si>
    <t>Stillstand Drehzahl nass 890 rpm leer</t>
  </si>
  <si>
    <t>25.11.2020_11-28</t>
  </si>
  <si>
    <t>Stillstand Drehzahl nass 930 rpm leer</t>
  </si>
  <si>
    <t>25.11.2020_11-30</t>
  </si>
  <si>
    <t>Stillstand Drehzahl nass 1075 rpm leer</t>
  </si>
  <si>
    <t>25.11.2020_11-31</t>
  </si>
  <si>
    <t>Stillstand Drehzahl nass 1150 rpm leer</t>
  </si>
  <si>
    <t>25.11.2020_11-33</t>
  </si>
  <si>
    <t>Konstantfahrt Asphalt nass 30 km/h 930 rpm   leer</t>
  </si>
  <si>
    <t>24.11.2020_12-40</t>
  </si>
  <si>
    <t>Konstantfahrt Asphalt nass 50 km/h 930 rpm   leer</t>
  </si>
  <si>
    <t>24.11.2020_12-42</t>
  </si>
  <si>
    <t>Konstantfahrt Asphalt nass 80 km/h 1150 rpm   leer</t>
  </si>
  <si>
    <t>24.11.2020_12-43</t>
  </si>
  <si>
    <t>24.11.2020_13-23</t>
  </si>
  <si>
    <t>24.11.2020_13-25</t>
  </si>
  <si>
    <t>24.11.2020_13-27</t>
  </si>
  <si>
    <t>24.11.2020_13-39</t>
  </si>
  <si>
    <t>Messdaten hatten ID 253 passt jedoch nicht da anderer Untergrund und Geschwindigkeit: Annahme ID 263 bzw ID 264 da es hier passt</t>
  </si>
  <si>
    <t>24.11.2020_13-42</t>
  </si>
  <si>
    <t>Konstantfahrt Blaubasalt nass 80 km/h 1150 rpm   leer</t>
  </si>
  <si>
    <t>24.11.2020_13-43</t>
  </si>
  <si>
    <t>Motor aus Asphalt nass 35 km/h - x    leer</t>
  </si>
  <si>
    <t>24.11.2020_12-45</t>
  </si>
  <si>
    <t>Motor aus Asphalt nass 55 km/h - x   leer</t>
  </si>
  <si>
    <t>24.11.2020_12-48</t>
  </si>
  <si>
    <t>24.11.2020_12-49</t>
  </si>
  <si>
    <t>24.11.2020_13-29</t>
  </si>
  <si>
    <t>24.11.2020_13-31</t>
  </si>
  <si>
    <t>24.11.2020_13-33</t>
  </si>
  <si>
    <t>24.11.2020_13-45</t>
  </si>
  <si>
    <t>24.11.2020_13-47</t>
  </si>
  <si>
    <t>24.11.2020_13-49</t>
  </si>
  <si>
    <t>24.11.2020_13-53</t>
  </si>
  <si>
    <t>24.11.2020_13-51</t>
  </si>
  <si>
    <t>24.11.2020_12-59</t>
  </si>
  <si>
    <t>24.11.2020_13-01</t>
  </si>
  <si>
    <t>macht das Sinn? zuschnelle Bewegung ohne Knickschutz?</t>
  </si>
  <si>
    <t>24.11.2020_13-04</t>
  </si>
  <si>
    <t>24.11.2020_13-08</t>
  </si>
  <si>
    <t>24.11.2020_12-52</t>
  </si>
  <si>
    <t>24.11.2020_12-54</t>
  </si>
  <si>
    <t>24.11.2020_12-55</t>
  </si>
  <si>
    <t>24.11.2020_12-57</t>
  </si>
  <si>
    <t>24.11.2020_13-19</t>
  </si>
  <si>
    <t>24.11.2020_13-21</t>
  </si>
  <si>
    <t>µ-Split (Blaubasalt) Beton nass 30 km/h 930 rpm   leer</t>
  </si>
  <si>
    <t>24.11.2020_13-14</t>
  </si>
  <si>
    <t>µ-Split (Blaubasalt) Beton nass 50 km/h 930 rpm   leer</t>
  </si>
  <si>
    <t>24.11.2020_13-16</t>
  </si>
  <si>
    <t>µ-Split (Blaubasalt) Beton nass 80 km/h 1150 rpm   leer</t>
  </si>
  <si>
    <t>24.11.2020_13-17</t>
  </si>
  <si>
    <t>Beregnungsstop Asphalt nass 30 km/h 930 rpm   leer</t>
  </si>
  <si>
    <t>25.11.2020_11-57</t>
  </si>
  <si>
    <t>25.11.2020_11-59</t>
  </si>
  <si>
    <t>25.11.2020_12-01</t>
  </si>
  <si>
    <t>Beregnungsstop Asphalt nass 50 km/h 890 rpm   leer</t>
  </si>
  <si>
    <t>25.11.2020_12-09</t>
  </si>
  <si>
    <t>25.11.2020_12-11</t>
  </si>
  <si>
    <t>25.11.2020_12-13</t>
  </si>
  <si>
    <t>Beregnungsstop Asphalt nass 80 km/h 1075 rpm   leer</t>
  </si>
  <si>
    <t>25.11.2020_12-20</t>
  </si>
  <si>
    <t>25.11.2020_12-22</t>
  </si>
  <si>
    <t>25.11.2020_12-23</t>
  </si>
  <si>
    <t>Beregnungsstop Beton nass 30 km/h 930 rpm   leer</t>
  </si>
  <si>
    <t>25.11.2020_14-24</t>
  </si>
  <si>
    <t>25.11.2020_14-26</t>
  </si>
  <si>
    <t>25.11.2020_14-28</t>
  </si>
  <si>
    <t>Beregnungsstop Beton nass 50 km/h 890 rpm   leer</t>
  </si>
  <si>
    <t>25.11.2020_14-37</t>
  </si>
  <si>
    <t>25.11.2020_14-39</t>
  </si>
  <si>
    <t>25.11.2020_14-40</t>
  </si>
  <si>
    <t>Beregnungsstop Beton nass 80 km/h 1075 rpm   leer</t>
  </si>
  <si>
    <t>25.11.2020_14-48</t>
  </si>
  <si>
    <t>25.11.2020_14-49</t>
  </si>
  <si>
    <t>25.11.2020_14-51</t>
  </si>
  <si>
    <t>Beregnungsstop Blaubasalt nass 30 km/h 930 rpm   leer</t>
  </si>
  <si>
    <t>25.11.2020_12-31</t>
  </si>
  <si>
    <t>25.11.2020_12-33</t>
  </si>
  <si>
    <t>25.11.2020_12-35</t>
  </si>
  <si>
    <t>Beregnungsstop Blaubasalt nass 50 km/h 890 rpm   leer</t>
  </si>
  <si>
    <t>25.11.2020_12-43</t>
  </si>
  <si>
    <t>25.11.2020_12-45</t>
  </si>
  <si>
    <t>25.11.2020_12-47</t>
  </si>
  <si>
    <t>Beregnungsstop Blaubasalt nass 80 km/h 1075 rpm   leer</t>
  </si>
  <si>
    <t>25.11.2020_12-57</t>
  </si>
  <si>
    <t>25.11.2020_12-59</t>
  </si>
  <si>
    <t>25.11.2020_13-00</t>
  </si>
  <si>
    <t>Stillstand Motor aus trocken mittel</t>
  </si>
  <si>
    <t>26.11.2020_10-32</t>
  </si>
  <si>
    <t>Stillstand Leerlauf trocken mittel</t>
  </si>
  <si>
    <t>26.11.2020_10-34</t>
  </si>
  <si>
    <t>Stillstand Drehzahl trocken 710 rpm mittel</t>
  </si>
  <si>
    <t>26.11.2020_10-35</t>
  </si>
  <si>
    <t>Stillstand Drehzahl trocken 890 rpm mittel</t>
  </si>
  <si>
    <t>26.11.2020_10-37</t>
  </si>
  <si>
    <t>Stillstand Drehzahl trocken 930 rpm mittel</t>
  </si>
  <si>
    <t>26.11.2020_10-38</t>
  </si>
  <si>
    <t>Stillstand Drehzahl trocken 1075 rpm mittel</t>
  </si>
  <si>
    <t>26.11.2020_10-40</t>
  </si>
  <si>
    <t>Stillstand Drehzahl trocken 1150 rpm mittel</t>
  </si>
  <si>
    <t>26.11.2020_10-42</t>
  </si>
  <si>
    <t>Konstantfahrt Blaubasalt trocken 30 km/h 930 rpm   mittel</t>
  </si>
  <si>
    <t>26.11.2020_08-57</t>
  </si>
  <si>
    <t>Konstantfahrt Blaubasalt trocken 31 km/h 931 rpm   mittel</t>
  </si>
  <si>
    <t>26.11.2020_08-59</t>
  </si>
  <si>
    <t>31 km/h</t>
  </si>
  <si>
    <t>Konstantfahrt Blaubasalt trocken 50 km/h 930 rpm   mittel</t>
  </si>
  <si>
    <t>26.11.2020_09-01</t>
  </si>
  <si>
    <t>Konstantfahrt Blaubasalt trocken 80 km/h 1150 rpm   mittel</t>
  </si>
  <si>
    <t>26.11.2020_09-03</t>
  </si>
  <si>
    <t>Rollen (Leerlauf) Blaubasalt trocken 80 km/h - x   mittel</t>
  </si>
  <si>
    <t>26.11.2020_09-04</t>
  </si>
  <si>
    <t>26.11.2020_09-06</t>
  </si>
  <si>
    <t>26.11.2020_09-07</t>
  </si>
  <si>
    <t>Motor aus Blaubasalt trocken 35 km/h - x    mittel</t>
  </si>
  <si>
    <t>26.11.2020_09-13</t>
  </si>
  <si>
    <t>Motor aus Blaubasalt trocken 55 km/h - x   mittel</t>
  </si>
  <si>
    <t>26.11.2020_09-11</t>
  </si>
  <si>
    <t>Motor aus Blaubasalt trocken 85 km/h - x   mittel</t>
  </si>
  <si>
    <t>26.11.2020_09-09</t>
  </si>
  <si>
    <t>Beschleunigungsfahrt Blaubasalt trocken 1 m/s²  mittel</t>
  </si>
  <si>
    <t>26.11.2020_09-32</t>
  </si>
  <si>
    <t>Beschleunigungsfahrt Blaubasalt trocken 2 m/s²  mittel</t>
  </si>
  <si>
    <t>26.11.2020_09-21</t>
  </si>
  <si>
    <t>Beschleunigungsfahrt Blaubasalt trocken 3 m/s²  mittel</t>
  </si>
  <si>
    <t>26.11.2020_09-18</t>
  </si>
  <si>
    <t>Beschleunigungsfahrt Blaubasalt trocken max m/s²  mittel</t>
  </si>
  <si>
    <t>26.11.2020_09-16</t>
  </si>
  <si>
    <t>Verzögerungsfahrt Blaubasalt trocken  -1 m/s²  mittel</t>
  </si>
  <si>
    <t>26.11.2020_09-30</t>
  </si>
  <si>
    <t>Verzögerungsfahrt Blaubasalt trocken  -2 m/s²  mittel</t>
  </si>
  <si>
    <t>26.11.2020_09-22</t>
  </si>
  <si>
    <t>Verzögerungsfahrt Blaubasalt trocken  -3 m/s²  mittel</t>
  </si>
  <si>
    <t>26.11.2020_09-20</t>
  </si>
  <si>
    <t>Verzögerungsfahrt Blaubasalt trocken  -max m/s²  mittel</t>
  </si>
  <si>
    <t>26.11.2020_09-17</t>
  </si>
  <si>
    <t>µ-Split (Blaubasalt) Beton trocken 30 km/h 930 rpm   mittel</t>
  </si>
  <si>
    <t>26.11.2020_09-47</t>
  </si>
  <si>
    <t>µ-Split (Blaubasalt) Beton trocken 50 km/h 930 rpm   mittel</t>
  </si>
  <si>
    <t>26.11.2020_09-49</t>
  </si>
  <si>
    <t>µ-Split (Blaubasalt) Beton trocken 80 km/h 1150 rpm   mittel</t>
  </si>
  <si>
    <t>26.11.2020_09-54</t>
  </si>
  <si>
    <t>µ-Split (Asphalt) Blaubasalt trocken 30 km/h 930 rpm   mittel</t>
  </si>
  <si>
    <t>26.11.2020_09-39</t>
  </si>
  <si>
    <t>µ-Split (Asphalt) Blaubasalt trocken 50 km/h 930 rpm   mittel</t>
  </si>
  <si>
    <t>26.11.2020_09-41</t>
  </si>
  <si>
    <t>µ-Split (Asphalt) Blaubasalt trocken 80 km/h 1150 rpm   mittel</t>
  </si>
  <si>
    <t>26.11.2020_09-43</t>
  </si>
  <si>
    <t>Spurwechsel Blaubasalt trocken 50 km/h   mittel</t>
  </si>
  <si>
    <t>26.11.2020_09-36</t>
  </si>
  <si>
    <t>Konstantfahrt Beton nass 30 km/h 710 rpm   mittel</t>
  </si>
  <si>
    <t>26.11.2020_11-33</t>
  </si>
  <si>
    <t>Konstantfahrt Beton nass 30 km/h 930 rpm   mittel</t>
  </si>
  <si>
    <t>26.11.2020_11-26</t>
  </si>
  <si>
    <t>Konstantfahrt Beton nass 50 km/h 930 rpm   mittel</t>
  </si>
  <si>
    <t>26.11.2020_11-35</t>
  </si>
  <si>
    <t>Konstantfahrt Beton nass 80 km/h 1150 rpm   mittel</t>
  </si>
  <si>
    <t>26.11.2020_11-37</t>
  </si>
  <si>
    <t>Konstantfahrt Blaubasalt nass 30 km/h 930 rpm   mittel</t>
  </si>
  <si>
    <t>26.11.2020_10-45</t>
  </si>
  <si>
    <t>Konstantfahrt Blaubasalt nass 50 km/h 930 rpm   mittel</t>
  </si>
  <si>
    <t>26.11.2020_10-47</t>
  </si>
  <si>
    <t>Konstantfahrt Blaubasalt nass 80 km/h 1150 rpm   mittel</t>
  </si>
  <si>
    <t>26.11.2020_10-48</t>
  </si>
  <si>
    <t>Rollen (Leerlauf) Beton nass 80 km/h - x   mittel</t>
  </si>
  <si>
    <t>26.11.2020_11-39</t>
  </si>
  <si>
    <t>26.11.2020_11-40</t>
  </si>
  <si>
    <t>26.11.2020_11-42</t>
  </si>
  <si>
    <t>Rollen (Leerlauf) Blaubasalt nass 80 km/h - x   mittel</t>
  </si>
  <si>
    <t>26.11.2020_10-52</t>
  </si>
  <si>
    <t>26.11.2020_10-53</t>
  </si>
  <si>
    <t>26.11.2020_10-55</t>
  </si>
  <si>
    <t>Motor aus Beton nass 35 km/h - x    mittel</t>
  </si>
  <si>
    <t>26.11.2020_11-43</t>
  </si>
  <si>
    <t>Motor aus Beton nass 55 km/h - x   mittel</t>
  </si>
  <si>
    <t>26.11.2020_11-45</t>
  </si>
  <si>
    <t>Motor aus Beton nass 85 km/h - x   mittel</t>
  </si>
  <si>
    <t>26.11.2020_11-47</t>
  </si>
  <si>
    <t>Motor aus Blaubasalt nass 35 km/h - x    mittel</t>
  </si>
  <si>
    <t>26.11.2020_10-57</t>
  </si>
  <si>
    <t>Motor aus Blaubasalt nass 55 km/h - x   mittel</t>
  </si>
  <si>
    <t>26.11.2020_10-59</t>
  </si>
  <si>
    <t>Motor aus Blaubasalt nass 85 km/h - x   mittel</t>
  </si>
  <si>
    <t>26.11.2020_11-01</t>
  </si>
  <si>
    <t>Motor aus Blaubasalt nass 86 km/h - x   mittel</t>
  </si>
  <si>
    <t>26.11.2020_11-02</t>
  </si>
  <si>
    <t>Beschleunigungsfahrt Beton nass 1 m/s²  mittel</t>
  </si>
  <si>
    <t>26.11.2020_12-57</t>
  </si>
  <si>
    <t>Beschleunigungsfahrt Beton nass 2 m/s²  mittel</t>
  </si>
  <si>
    <t>26.11.2020_12-55</t>
  </si>
  <si>
    <t>Beschleunigungsfahrt Beton nass 3 m/s²  mittel</t>
  </si>
  <si>
    <t>26.11.2020_12-53</t>
  </si>
  <si>
    <t>Beschleunigungsfahrt Beton nass max m/s²  mittel</t>
  </si>
  <si>
    <t>26.11.2020_12-50</t>
  </si>
  <si>
    <t>Beschleunigungsfahrt Blaubasalt nass 1 m/s²  mittel</t>
  </si>
  <si>
    <t>26.11.2020_11-13</t>
  </si>
  <si>
    <t>Beschleunigungsfahrt Blaubasalt nass 2 m/s²  mittel</t>
  </si>
  <si>
    <t>26.11.2020_11-15</t>
  </si>
  <si>
    <t>Beschleunigungsfahrt Blaubasalt nass 3 m/s²  mittel</t>
  </si>
  <si>
    <t>26.11.2020_11-17</t>
  </si>
  <si>
    <t>Beschleunigungsfahrt Blaubasalt nass max m/s²  mittel</t>
  </si>
  <si>
    <t>26.11.2020_11-19</t>
  </si>
  <si>
    <t>Verzögerungsfahrt Beton nass  -1 m/s²  mittel</t>
  </si>
  <si>
    <t>26.11.2020_13-00</t>
  </si>
  <si>
    <t>Verzögerungsfahrt Beton nass  -2 m/s²  mittel</t>
  </si>
  <si>
    <t>26.11.2020_12-59</t>
  </si>
  <si>
    <t>Verzögerungsfahrt Beton nass  -max m/s²  mittel</t>
  </si>
  <si>
    <t>26.11.2020_12-52</t>
  </si>
  <si>
    <t>Verzögerungsfahrt Blaubasalt nass  -1 m/s²  mittel</t>
  </si>
  <si>
    <t>26.11.2020_11-10</t>
  </si>
  <si>
    <t>Verzögerungsfahrt Blaubasalt nass  -2 m/s²  mittel</t>
  </si>
  <si>
    <t>26.11.2020_11-08</t>
  </si>
  <si>
    <t>Verzögerungsfahrt Blaubasalt nass  -3 m/s²  mittel</t>
  </si>
  <si>
    <t>26.11.2020_11-06</t>
  </si>
  <si>
    <t>Verzögerungsfahrt Blaubasalt nass  -max m/s²  mittel</t>
  </si>
  <si>
    <t>26.11.2020_11-04</t>
  </si>
  <si>
    <t>µ-Split (Asphalt) Blaubasalt nass 30 km/h 930 rpm   mittel</t>
  </si>
  <si>
    <t>26.11.2020_11-23</t>
  </si>
  <si>
    <t>µ-Split (Asphalt) Blaubasalt nass 50 km/h 890 rpm   mittel</t>
  </si>
  <si>
    <t>26.11.2020_13-16</t>
  </si>
  <si>
    <t>µ-Split (Asphalt) Blaubasalt nass 50 km/h 930 rpm   mittel</t>
  </si>
  <si>
    <t>26.11.2020_11-28</t>
  </si>
  <si>
    <t>µ-Split (Asphalt) Blaubasalt nass 80 km/h 1075 rpm   mittel</t>
  </si>
  <si>
    <t>26.11.2020_13-18</t>
  </si>
  <si>
    <t>µ-Split (Asphalt) Blaubasalt nass 80 km/h 1150 rpm   mittel</t>
  </si>
  <si>
    <t>26.11.2020_11-30</t>
  </si>
  <si>
    <t>µ-Split (Asphalt) Blaubasalt nass 81 km/h 1151 rpm   mittel</t>
  </si>
  <si>
    <t>26.11.2020_13-19</t>
  </si>
  <si>
    <t>Stat. Kreisfahrt (links) nass  2 m/s² mittel</t>
  </si>
  <si>
    <t>26.11.2020_13-31</t>
  </si>
  <si>
    <t>Stat. Kreisfahrt (links) nass  4 m/s² mittel</t>
  </si>
  <si>
    <t>26.11.2020_13-29</t>
  </si>
  <si>
    <t>Stat. Kreisfahrt (rechts) nass  2 m/s² mittel</t>
  </si>
  <si>
    <t>26.11.2020_13-36</t>
  </si>
  <si>
    <t>Stat. Kreisfahrt (rechts) nass  4 m/s² mittel</t>
  </si>
  <si>
    <t>26.11.2020_13-38</t>
  </si>
  <si>
    <t>Spurwechsel Beton nass 50 km/h   mittel</t>
  </si>
  <si>
    <t>26.11.2020_13-04</t>
  </si>
  <si>
    <t>26.11.2020_13-06</t>
  </si>
  <si>
    <t>Spurwechsel Blaubasalt nass 50 km/h   mittel</t>
  </si>
  <si>
    <t>26.11.2020_13-12</t>
  </si>
  <si>
    <t>26.11.2020_13-14</t>
  </si>
  <si>
    <t>Beregnungsstop Asphalt nass 30 km/h 930 rpm   mittel</t>
  </si>
  <si>
    <t>25.11.2020_16-47</t>
  </si>
  <si>
    <t>25.11.2020_17-09</t>
  </si>
  <si>
    <t>Beregnungsstop Asphalt nass 50 km/h 890 rpm   mittel</t>
  </si>
  <si>
    <t>25.11.2020_16-27</t>
  </si>
  <si>
    <t>25.11.2020_16-28</t>
  </si>
  <si>
    <t>25.11.2020_17-00</t>
  </si>
  <si>
    <t>Beregnungsstop Asphalt nass 80 km/h 1075 rpm   mittel</t>
  </si>
  <si>
    <t>25.11.2020_16-20</t>
  </si>
  <si>
    <t>25.11.2020_16-19</t>
  </si>
  <si>
    <t>25.11.2020_16-16</t>
  </si>
  <si>
    <t>Beregnungsstop Beton nass 30 km/h 930 rpm   mittel</t>
  </si>
  <si>
    <t>25.11.2020_16-45</t>
  </si>
  <si>
    <t>25.11.2020_17-11</t>
  </si>
  <si>
    <t>Beregnungsstop Beton nass 50 km/h 890 rpm   mittel</t>
  </si>
  <si>
    <t>25.11.2020_16-34</t>
  </si>
  <si>
    <t>25.11.2020_16-35</t>
  </si>
  <si>
    <t>25.11.2020_16-59</t>
  </si>
  <si>
    <t>Beregnungsstop Beton nass 80 km/h 1075 rpm   mittel</t>
  </si>
  <si>
    <t>25.11.2020_15-57</t>
  </si>
  <si>
    <t>25.11.2020_15-58</t>
  </si>
  <si>
    <t>25.11.2020_16-00</t>
  </si>
  <si>
    <t>Beregnungsstop Blaubasalt nass 30 km/h 930 rpm   mittel</t>
  </si>
  <si>
    <t>25.11.2020_16-49</t>
  </si>
  <si>
    <t>25.11.2020_17-13</t>
  </si>
  <si>
    <t>Beregnungsstop Blaubasalt nass 50 km/h 890 rpm   mittel</t>
  </si>
  <si>
    <t>25.11.2020_16-30</t>
  </si>
  <si>
    <t>25.11.2020_16-32</t>
  </si>
  <si>
    <t>25.11.2020_17-02</t>
  </si>
  <si>
    <t>Beregnungsstop Blaubasalt nass 80 km/h 1075 rpm   mittel</t>
  </si>
  <si>
    <t>25.11.2020_16-12</t>
  </si>
  <si>
    <t>25.11.2020_16-13</t>
  </si>
  <si>
    <t>25.11.2020_16-15</t>
  </si>
  <si>
    <t>Konstantfahrt Asphalt trocken 30 km/h 930 rpm   voll</t>
  </si>
  <si>
    <t>03.12.2020_11-24</t>
  </si>
  <si>
    <t>Konstantfahrt Asphalt trocken 50 km/h 930 rpm   voll</t>
  </si>
  <si>
    <t>03.12.2020_11-22</t>
  </si>
  <si>
    <t>Konstantfahrt Asphalt trocken 80 km/h 1150 rpm   voll</t>
  </si>
  <si>
    <t>03.12.2020_11-21</t>
  </si>
  <si>
    <t>Konstantfahrt Beton trocken 30 km/h 930 rpm   voll</t>
  </si>
  <si>
    <t>03.12.2020_10-59</t>
  </si>
  <si>
    <t>Konstantfahrt Beton trocken 50 km/h 930 rpm   voll</t>
  </si>
  <si>
    <t>03.12.2020_11-01</t>
  </si>
  <si>
    <t>Konstantfahrt Beton trocken 80 km/h 1150 rpm   voll</t>
  </si>
  <si>
    <t>03.12.2020_11-02</t>
  </si>
  <si>
    <t>Konstantfahrt Blaubasalt trocken 30 km/h 930 rpm   voll</t>
  </si>
  <si>
    <t>03.12.2020_07-55</t>
  </si>
  <si>
    <t>Konstantfahrt Blaubasalt trocken 50 km/h 930 rpm   voll</t>
  </si>
  <si>
    <t>03.12.2020_07-57</t>
  </si>
  <si>
    <t>Konstantfahrt Blaubasalt trocken 80 km/h 1150 rpm   voll</t>
  </si>
  <si>
    <t>03.12.2020_07-59</t>
  </si>
  <si>
    <t>Rollen (Leerlauf) Asphalt trocken 80 km/h - x   voll</t>
  </si>
  <si>
    <t>03.12.2020_12-54</t>
  </si>
  <si>
    <t>Rollen (Leerlauf) Beton trocken 80 km/h - x   voll</t>
  </si>
  <si>
    <t>03.12.2020_11-04</t>
  </si>
  <si>
    <t>Rollen (Leerlauf) Blaubasalt trocken 80 km/h - x   voll</t>
  </si>
  <si>
    <t>03.12.2020_08-00</t>
  </si>
  <si>
    <t>Rollen (Leerlauf) Blaubasalt trocken 35 km/h - x   voll</t>
  </si>
  <si>
    <t>03.12.2020_08-02</t>
  </si>
  <si>
    <t>Motor aus Asphalt trocken 35 km/h - x    voll</t>
  </si>
  <si>
    <t>03.12.2020_12-57</t>
  </si>
  <si>
    <t>Motor aus Asphalt trocken 55 km/h - x   voll</t>
  </si>
  <si>
    <t>03.12.2020_12-59</t>
  </si>
  <si>
    <t>Motor aus Asphalt trocken 85 km/h - x   voll</t>
  </si>
  <si>
    <t>03.12.2020_12-55</t>
  </si>
  <si>
    <t>Motor aus Beton trocken 35 km/h - x    voll</t>
  </si>
  <si>
    <t>03.12.2020_11-09</t>
  </si>
  <si>
    <t>Motor aus Beton trocken 55 km/h - x   voll</t>
  </si>
  <si>
    <t>03.12.2020_11-07</t>
  </si>
  <si>
    <t>Motor aus Beton trocken 85 km/h - x   voll</t>
  </si>
  <si>
    <t>03.12.2020_11-05</t>
  </si>
  <si>
    <t>Motor aus Blaubasalt trocken 55 km/h - x   voll</t>
  </si>
  <si>
    <t>03.12.2020_08-05</t>
  </si>
  <si>
    <t>Motor aus Blaubasalt trocken 85 km/h - x   voll</t>
  </si>
  <si>
    <t>03.12.2020_08-06</t>
  </si>
  <si>
    <t>Beschleunigungsfahrt Asphalt trocken 2 m/s²  voll</t>
  </si>
  <si>
    <t>03.12.2020_13-02</t>
  </si>
  <si>
    <t>Beschleunigungsfahrt Asphalt trocken max m/s²  voll</t>
  </si>
  <si>
    <t>03.12.2020_11-25</t>
  </si>
  <si>
    <t>Beschleunigungsfahrt Beton trocken 2 m/s²  voll</t>
  </si>
  <si>
    <t>03.12.2020_11-16</t>
  </si>
  <si>
    <t>Beschleunigungsfahrt Beton trocken max m/s²  voll</t>
  </si>
  <si>
    <t>03.12.2020_11-12</t>
  </si>
  <si>
    <t>Beschleunigungsfahrt Blaubasalt trocken 2 m/s²  voll</t>
  </si>
  <si>
    <t>03.12.2020_08-13</t>
  </si>
  <si>
    <t>Beschleunigungsfahrt Blaubasalt trocken max m/s²  voll</t>
  </si>
  <si>
    <t>03.12.2020_08-09</t>
  </si>
  <si>
    <t>Verzögerungsfahrt Asphalt trocken  -2 m/s²  voll</t>
  </si>
  <si>
    <t>03.12.2020_13-05</t>
  </si>
  <si>
    <t>Verzögerungsfahrt Asphalt trocken  -max m/s²  voll</t>
  </si>
  <si>
    <t>03.12.2020_13-01</t>
  </si>
  <si>
    <t>Verzögerungsfahrt Beton trocken  -2 m/s²  voll</t>
  </si>
  <si>
    <t>03.12.2020_11-13</t>
  </si>
  <si>
    <t>Verzögerungsfahrt Beton trocken  -max m/s²  voll</t>
  </si>
  <si>
    <t>03.12.2020_11-11</t>
  </si>
  <si>
    <t>Verzögerungsfahrt Blaubasalt trocken  -2 m/s²  voll</t>
  </si>
  <si>
    <t>03.12.2020_08-11</t>
  </si>
  <si>
    <t>Verzögerungsfahrt Blaubasalt trocken  -max m/s²  voll</t>
  </si>
  <si>
    <t>03.12.2020_08-08</t>
  </si>
  <si>
    <t>µ-Split (Asphalt) Blaubasalt trocken 30 km/h 930 rpm   voll</t>
  </si>
  <si>
    <t>03.12.2020_08-18</t>
  </si>
  <si>
    <t>µ-Split (Asphalt) Blaubasalt trocken 50 km/h 930 rpm   voll</t>
  </si>
  <si>
    <t>03.12.2020_08-17</t>
  </si>
  <si>
    <t>µ-Split (Asphalt) Blaubasalt trocken 80 km/h 1150 rpm   voll</t>
  </si>
  <si>
    <t>03.12.2020_08-15</t>
  </si>
  <si>
    <t>Sinus-Fahrt (langsam) trocken 30 km/h   voll</t>
  </si>
  <si>
    <t>03.12.2020_13-08</t>
  </si>
  <si>
    <t>Sinus-Fahrt (langsam) trocken 50 km/h   voll</t>
  </si>
  <si>
    <t>03.12.2020_13-12</t>
  </si>
  <si>
    <t>Sweep trocken 30 km/h   voll</t>
  </si>
  <si>
    <t>03.12.2020_13-09</t>
  </si>
  <si>
    <t>Sweep trocken 50 km/h   voll</t>
  </si>
  <si>
    <t>03.12.2020_13-15</t>
  </si>
  <si>
    <t>Konstantfahrt Asphalt nass 30 km/h 930 rpm   voll</t>
  </si>
  <si>
    <t>03.12.2020_08-26</t>
  </si>
  <si>
    <t>Konstantfahrt Asphalt nass 50 km/h 930 rpm   voll</t>
  </si>
  <si>
    <t>03.12.2020_08-28</t>
  </si>
  <si>
    <t>Konstantfahrt Asphalt nass 80 km/h 1150 rpm   voll</t>
  </si>
  <si>
    <t>03.12.2020_08-30</t>
  </si>
  <si>
    <t>Konstantfahrt Beton nass 30 km/h 930 rpm   voll</t>
  </si>
  <si>
    <t>03.12.2020_09-51</t>
  </si>
  <si>
    <t>Konstantfahrt Beton nass 50 km/h 930 rpm   voll</t>
  </si>
  <si>
    <t>03.12.2020_09-53</t>
  </si>
  <si>
    <t>Konstantfahrt Beton nass 80 km/h 1150 rpm   voll</t>
  </si>
  <si>
    <t>03.12.2020_09-55</t>
  </si>
  <si>
    <t>Konstantfahrt Blaubasalt nass 30 km/h 930 rpm   voll</t>
  </si>
  <si>
    <t>03.12.2020_10-28</t>
  </si>
  <si>
    <t>Konstantfahrt Blaubasalt nass 50 km/h 930 rpm   voll</t>
  </si>
  <si>
    <t>03.12.2020_10-30</t>
  </si>
  <si>
    <t>Konstantfahrt Blaubasalt nass 80 km/h 1150 rpm   voll</t>
  </si>
  <si>
    <t>03.12.2020_10-32</t>
  </si>
  <si>
    <t>Rollen (Leerlauf) Asphalt nass 80 km/h - x   voll</t>
  </si>
  <si>
    <t>03.12.2020_08-33</t>
  </si>
  <si>
    <t>Rollen (Leerlauf) Beton nass 80 km/h - x   voll</t>
  </si>
  <si>
    <t>03.12.2020_09-57</t>
  </si>
  <si>
    <t>Rollen (Leerlauf) Blaubasalt nass 80 km/h - x   voll</t>
  </si>
  <si>
    <t>03.12.2020_10-33</t>
  </si>
  <si>
    <t>Motor aus Asphalt nass 35 km/h - x    voll</t>
  </si>
  <si>
    <t>03.12.2020_08-36</t>
  </si>
  <si>
    <t>Motor aus Asphalt nass 55 km/h - x   voll</t>
  </si>
  <si>
    <t>03.12.2020_08-38</t>
  </si>
  <si>
    <t>Motor aus Asphalt nass 85 km/h - x   voll</t>
  </si>
  <si>
    <t>03.12.2020_08-40</t>
  </si>
  <si>
    <t>Motor aus Beton nass 35 km/h - x    voll</t>
  </si>
  <si>
    <t>03.12.2020_10-02</t>
  </si>
  <si>
    <t>Motor aus Beton nass 55 km/h - x   voll</t>
  </si>
  <si>
    <t>03.12.2020_10-00</t>
  </si>
  <si>
    <t>Motor aus Beton nass 85 km/h - x   voll</t>
  </si>
  <si>
    <t>03.12.2020_09-58</t>
  </si>
  <si>
    <t>Motor aus Blaubasalt nass 35 km/h - x    voll</t>
  </si>
  <si>
    <t>03.12.2020_10-40</t>
  </si>
  <si>
    <t>Motor aus Blaubasalt nass 55 km/h - x   voll</t>
  </si>
  <si>
    <t>03.12.2020_10-38</t>
  </si>
  <si>
    <t>Motor aus Blaubasalt nass 85 km/h - x   voll</t>
  </si>
  <si>
    <t>03.12.2020_10-36</t>
  </si>
  <si>
    <t>Beschleunigungsfahrt Asphalt nass 2 m/s²  voll</t>
  </si>
  <si>
    <t>03.12.2020_09-37</t>
  </si>
  <si>
    <t>Beschleunigungsfahrt Asphalt nass max m/s²  voll</t>
  </si>
  <si>
    <t>03.12.2020_09-35</t>
  </si>
  <si>
    <t>Beschleunigungsfahrt Beton nass 2 m/s²  voll</t>
  </si>
  <si>
    <t>03.12.2020_10-10</t>
  </si>
  <si>
    <t>Beschleunigungsfahrt Beton nass max m/s²  voll</t>
  </si>
  <si>
    <t>03.12.2020_10-08</t>
  </si>
  <si>
    <t>Beschleunigungsfahrt Blaubasalt nass 2 m/s²  voll</t>
  </si>
  <si>
    <t>03.12.2020_10-48</t>
  </si>
  <si>
    <t>Beschleunigungsfahrt Blaubasalt nass max m/s²  voll</t>
  </si>
  <si>
    <t>03.12.2020_10-46</t>
  </si>
  <si>
    <t>Verzögerungsfahrt Asphalt nass  -2 m/s²  voll</t>
  </si>
  <si>
    <t>03.12.2020_08-49</t>
  </si>
  <si>
    <t xml:space="preserve">          </t>
  </si>
  <si>
    <t>Verzögerungsfahrt Asphalt nass  -max m/s²  voll</t>
  </si>
  <si>
    <t>03.12.2020_08-47</t>
  </si>
  <si>
    <t>Verzögerungsfahrt Beton nass  -2 m/s²  voll</t>
  </si>
  <si>
    <t>03.12.2020_10-06</t>
  </si>
  <si>
    <t>Verzögerungsfahrt Beton nass  -max m/s²  voll</t>
  </si>
  <si>
    <t>03.12.2020_10-04</t>
  </si>
  <si>
    <t>Verzögerungsfahrt Blaubasalt nass  -2 m/s²  voll</t>
  </si>
  <si>
    <t>03.12.2020_10-44</t>
  </si>
  <si>
    <t>Verzögerungsfahrt Blaubasalt nass  -max m/s²  voll</t>
  </si>
  <si>
    <t>03.12.2020_10-42</t>
  </si>
  <si>
    <t>µ-Split (Blaubasalt) Beton nass 30 km/h 930 rpm   voll</t>
  </si>
  <si>
    <t>03.12.2020_10-12</t>
  </si>
  <si>
    <t>µ-Split (Blaubasalt) Beton nass 50 km/h 930 rpm   voll</t>
  </si>
  <si>
    <t>03.12.2020_10-14</t>
  </si>
  <si>
    <t>µ-Split (Blaubasalt) Beton nass 80 km/h 1150 rpm   voll</t>
  </si>
  <si>
    <t>03.12.2020_10-16</t>
  </si>
  <si>
    <t>µ-Split (Asphalt) Blaubasalt nass 30 km/h 930 rpm   voll</t>
  </si>
  <si>
    <t>03.12.2020_10-50</t>
  </si>
  <si>
    <t>µ-Split (Asphalt) Blaubasalt nass 50 km/h 930 rpm   voll</t>
  </si>
  <si>
    <t>03.12.2020_10-52</t>
  </si>
  <si>
    <t>µ-Split (Asphalt) Blaubasalt nass 80 km/h 1150 rpm   voll</t>
  </si>
  <si>
    <t>03.12.2020_10-54</t>
  </si>
  <si>
    <t>Sinus-Fahrt (langsam) nass 30 km/h   voll</t>
  </si>
  <si>
    <t>03.12.2020_09-39</t>
  </si>
  <si>
    <t>Sinus-Fahrt (langsam) nass 50 km/h   voll</t>
  </si>
  <si>
    <t>03.12.2020_09-41</t>
  </si>
  <si>
    <t>Sweep nass 30 km/h   voll</t>
  </si>
  <si>
    <t>03.12.2020_09-43</t>
  </si>
  <si>
    <t>Sweep nass 50 km/h   voll</t>
  </si>
  <si>
    <t>03.12.2020_09-45</t>
  </si>
  <si>
    <t>563_1</t>
  </si>
  <si>
    <t>03.12.2020_09-47</t>
  </si>
  <si>
    <t>Stat. Kreisfahrt (links) nass  2 m/s² voll</t>
  </si>
  <si>
    <t>03.12.2020_13-20</t>
  </si>
  <si>
    <t>Stat. Kreisfahrt (links) nass  4 m/s² voll</t>
  </si>
  <si>
    <t>03.12.2020_13-22</t>
  </si>
  <si>
    <t>Stat. Kreisfahrt (rechts) nass  2 m/s² voll</t>
  </si>
  <si>
    <t>03.12.2020_13-23</t>
  </si>
  <si>
    <t>Stat. Kreisfahrt (rechts) nass  4 m/s² voll</t>
  </si>
  <si>
    <t>03.12.2020_13-24</t>
  </si>
  <si>
    <t>1. Merkmal: Anhänger</t>
  </si>
  <si>
    <t>2.Merkmal: Witterung</t>
  </si>
  <si>
    <t>3.Merkmal: Manöver</t>
  </si>
  <si>
    <t>4.Merkmal: Belag</t>
  </si>
  <si>
    <t>keiner</t>
  </si>
  <si>
    <t>Stillstand</t>
  </si>
  <si>
    <t>leer (Beladung)</t>
  </si>
  <si>
    <t>mittel (Beladung)</t>
  </si>
  <si>
    <t>Rollen</t>
  </si>
  <si>
    <t>voll (Beladung)</t>
  </si>
  <si>
    <t>Verzögerung</t>
  </si>
  <si>
    <t>Sinusfahrt</t>
  </si>
  <si>
    <t>Stationäre Kreisfahrt</t>
  </si>
  <si>
    <t>mehrfacher Spurwechsel</t>
  </si>
  <si>
    <t>µ-Split</t>
  </si>
  <si>
    <t>Die Sortierung der Daten erfolgt nach den Merkmalen von links nach rechts und von oben nach unten.</t>
  </si>
  <si>
    <t>Beispiel: leer -&gt; trocken -&gt; Beschleunigung -&gt; Beton</t>
  </si>
  <si>
    <t>Zusatzinformationen:</t>
  </si>
  <si>
    <t>Fahrzeug</t>
  </si>
  <si>
    <t>W109</t>
  </si>
  <si>
    <t>Reifen (vorne)</t>
  </si>
  <si>
    <t>Continental HSW2 Winter M+S 315/80 R 22.5</t>
  </si>
  <si>
    <t>Reifendruck [bar]</t>
  </si>
  <si>
    <t>8 bar</t>
  </si>
  <si>
    <t>Häufige Drehzahlen aus vorherigen Versuchen</t>
  </si>
  <si>
    <t>Geschw.</t>
  </si>
  <si>
    <t>RPM 1</t>
  </si>
  <si>
    <t>Gang 1</t>
  </si>
  <si>
    <t>RPM 2</t>
  </si>
  <si>
    <t>Gang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</si>
</sst>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8"/>
      <name val="Tahoma"/>
      <family val="2"/>
    </font>
    <font>
      <sz val="11"/>
      <color rgb="FF000000"/>
      <name val="Tahoma"/>
      <family val="2"/>
    </font>
    <font>
      <sz val="11"/>
      <color rgb="FF000000"/>
      <name val="Tahoma"/>
      <charset val="1"/>
    </font>
    <font>
      <sz val="11"/>
      <color rgb="FF0070C0"/>
      <name val="Tahoma"/>
      <family val="2"/>
    </font>
    <font>
      <b/>
      <sz val="11"/>
      <color theme="1"/>
      <name val="Tahoma"/>
      <family val="2"/>
    </font>
    <font>
      <sz val="11"/>
      <color rgb="FF7030A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0F0F"/>
        <bgColor indexed="64"/>
      </patternFill>
    </fill>
    <fill>
      <patternFill patternType="solid">
        <fgColor rgb="FFEB0F0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4" fillId="0" borderId="2" xfId="0" applyFont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5" fillId="5" borderId="0" xfId="0" applyFont="1" applyFill="1"/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left"/>
    </xf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5" fillId="6" borderId="0" xfId="0" applyFont="1" applyFill="1"/>
    <xf numFmtId="0" fontId="4" fillId="6" borderId="3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0" fillId="6" borderId="6" xfId="0" applyFill="1" applyBorder="1"/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0" fillId="6" borderId="8" xfId="0" applyFill="1" applyBorder="1"/>
    <xf numFmtId="0" fontId="0" fillId="0" borderId="9" xfId="0" applyBorder="1"/>
    <xf numFmtId="0" fontId="7" fillId="6" borderId="6" xfId="0" applyFont="1" applyFill="1" applyBorder="1"/>
    <xf numFmtId="0" fontId="7" fillId="0" borderId="6" xfId="0" applyFont="1" applyBorder="1"/>
    <xf numFmtId="0" fontId="1" fillId="9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0" fillId="0" borderId="0" xfId="0" applyNumberFormat="1"/>
    <xf numFmtId="0" fontId="1" fillId="5" borderId="4" xfId="0" applyFont="1" applyFill="1" applyBorder="1" applyAlignment="1">
      <alignment horizontal="left"/>
    </xf>
    <xf numFmtId="49" fontId="1" fillId="5" borderId="4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49" fontId="1" fillId="5" borderId="5" xfId="0" applyNumberFormat="1" applyFont="1" applyFill="1" applyBorder="1" applyAlignment="1">
      <alignment horizontal="center"/>
    </xf>
    <xf numFmtId="0" fontId="1" fillId="5" borderId="3" xfId="0" quotePrefix="1" applyFont="1" applyFill="1" applyBorder="1" applyAlignment="1">
      <alignment horizontal="center"/>
    </xf>
    <xf numFmtId="0" fontId="5" fillId="5" borderId="0" xfId="0" applyFont="1" applyFill="1" applyAlignment="1">
      <alignment horizontal="left"/>
    </xf>
    <xf numFmtId="0" fontId="1" fillId="10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49" fontId="2" fillId="11" borderId="2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left"/>
    </xf>
    <xf numFmtId="49" fontId="1" fillId="11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center"/>
    </xf>
    <xf numFmtId="0" fontId="5" fillId="11" borderId="0" xfId="0" applyFont="1" applyFill="1" applyAlignment="1">
      <alignment horizontal="left"/>
    </xf>
    <xf numFmtId="0" fontId="1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49" fontId="4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left"/>
    </xf>
    <xf numFmtId="49" fontId="1" fillId="12" borderId="4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center"/>
    </xf>
    <xf numFmtId="0" fontId="1" fillId="14" borderId="3" xfId="0" quotePrefix="1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49" fontId="1" fillId="14" borderId="1" xfId="0" applyNumberFormat="1" applyFont="1" applyFill="1" applyBorder="1" applyAlignment="1">
      <alignment horizontal="center"/>
    </xf>
    <xf numFmtId="0" fontId="1" fillId="15" borderId="4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left"/>
    </xf>
    <xf numFmtId="0" fontId="1" fillId="15" borderId="2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left"/>
    </xf>
    <xf numFmtId="49" fontId="1" fillId="14" borderId="3" xfId="0" applyNumberFormat="1" applyFont="1" applyFill="1" applyBorder="1" applyAlignment="1">
      <alignment horizontal="center"/>
    </xf>
    <xf numFmtId="0" fontId="1" fillId="14" borderId="4" xfId="0" applyFont="1" applyFill="1" applyBorder="1" applyAlignment="1">
      <alignment horizontal="left"/>
    </xf>
    <xf numFmtId="0" fontId="1" fillId="14" borderId="4" xfId="0" applyFont="1" applyFill="1" applyBorder="1" applyAlignment="1">
      <alignment horizontal="center"/>
    </xf>
    <xf numFmtId="49" fontId="1" fillId="14" borderId="4" xfId="0" applyNumberFormat="1" applyFont="1" applyFill="1" applyBorder="1" applyAlignment="1">
      <alignment horizontal="center"/>
    </xf>
    <xf numFmtId="0" fontId="1" fillId="14" borderId="2" xfId="0" applyFont="1" applyFill="1" applyBorder="1" applyAlignment="1">
      <alignment horizontal="left"/>
    </xf>
    <xf numFmtId="0" fontId="1" fillId="14" borderId="2" xfId="0" applyFont="1" applyFill="1" applyBorder="1" applyAlignment="1">
      <alignment horizontal="center"/>
    </xf>
    <xf numFmtId="49" fontId="1" fillId="14" borderId="2" xfId="0" applyNumberFormat="1" applyFont="1" applyFill="1" applyBorder="1" applyAlignment="1">
      <alignment horizontal="center"/>
    </xf>
    <xf numFmtId="15" fontId="1" fillId="0" borderId="3" xfId="0" quotePrefix="1" applyNumberFormat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15" fontId="1" fillId="5" borderId="3" xfId="0" quotePrefix="1" applyNumberFormat="1" applyFont="1" applyFill="1" applyBorder="1" applyAlignment="1">
      <alignment horizontal="center"/>
    </xf>
    <xf numFmtId="0" fontId="1" fillId="9" borderId="3" xfId="0" quotePrefix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left"/>
    </xf>
    <xf numFmtId="0" fontId="1" fillId="16" borderId="2" xfId="0" applyFont="1" applyFill="1" applyBorder="1" applyAlignment="1">
      <alignment horizontal="center"/>
    </xf>
    <xf numFmtId="49" fontId="4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49" fontId="1" fillId="16" borderId="1" xfId="0" applyNumberFormat="1" applyFont="1" applyFill="1" applyBorder="1" applyAlignment="1">
      <alignment horizontal="center"/>
    </xf>
    <xf numFmtId="0" fontId="1" fillId="16" borderId="3" xfId="0" applyFont="1" applyFill="1" applyBorder="1" applyAlignment="1">
      <alignment horizontal="left"/>
    </xf>
    <xf numFmtId="0" fontId="1" fillId="17" borderId="3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left"/>
    </xf>
    <xf numFmtId="49" fontId="1" fillId="10" borderId="4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/>
    </xf>
    <xf numFmtId="49" fontId="1" fillId="10" borderId="3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left"/>
    </xf>
    <xf numFmtId="49" fontId="1" fillId="10" borderId="2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left"/>
    </xf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3" xfId="0" applyFont="1" applyFill="1" applyBorder="1" applyAlignment="1">
      <alignment horizontal="left"/>
    </xf>
    <xf numFmtId="49" fontId="1" fillId="18" borderId="3" xfId="0" applyNumberFormat="1" applyFont="1" applyFill="1" applyBorder="1" applyAlignment="1">
      <alignment horizontal="center"/>
    </xf>
    <xf numFmtId="0" fontId="1" fillId="18" borderId="2" xfId="0" applyFont="1" applyFill="1" applyBorder="1" applyAlignment="1">
      <alignment horizontal="left"/>
    </xf>
    <xf numFmtId="0" fontId="1" fillId="18" borderId="5" xfId="0" applyFont="1" applyFill="1" applyBorder="1" applyAlignment="1">
      <alignment horizontal="left"/>
    </xf>
    <xf numFmtId="0" fontId="1" fillId="18" borderId="5" xfId="0" applyFont="1" applyFill="1" applyBorder="1" applyAlignment="1">
      <alignment horizontal="center"/>
    </xf>
    <xf numFmtId="0" fontId="5" fillId="18" borderId="0" xfId="0" applyFont="1" applyFill="1" applyAlignment="1">
      <alignment horizontal="left"/>
    </xf>
    <xf numFmtId="0" fontId="1" fillId="18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19" borderId="3" xfId="0" applyFont="1" applyFill="1" applyBorder="1" applyAlignment="1">
      <alignment horizontal="center"/>
    </xf>
    <xf numFmtId="0" fontId="0" fillId="19" borderId="3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19" borderId="3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2" xfId="0" applyFill="1" applyBorder="1" applyAlignment="1">
      <alignment horizontal="left"/>
    </xf>
    <xf numFmtId="0" fontId="0" fillId="19" borderId="2" xfId="0" applyFill="1" applyBorder="1" applyAlignment="1">
      <alignment horizontal="center"/>
    </xf>
    <xf numFmtId="0" fontId="8" fillId="19" borderId="2" xfId="0" applyFont="1" applyFill="1" applyBorder="1" applyAlignment="1">
      <alignment horizontal="center"/>
    </xf>
    <xf numFmtId="0" fontId="0" fillId="19" borderId="4" xfId="0" applyFill="1" applyBorder="1" applyAlignment="1">
      <alignment horizontal="left"/>
    </xf>
    <xf numFmtId="0" fontId="0" fillId="19" borderId="4" xfId="0" applyFill="1" applyBorder="1" applyAlignment="1">
      <alignment horizontal="center"/>
    </xf>
    <xf numFmtId="17" fontId="0" fillId="19" borderId="1" xfId="0" applyNumberFormat="1" applyFill="1" applyBorder="1" applyAlignment="1">
      <alignment horizontal="center"/>
    </xf>
    <xf numFmtId="17" fontId="0" fillId="19" borderId="4" xfId="0" applyNumberFormat="1" applyFill="1" applyBorder="1" applyAlignment="1">
      <alignment horizontal="center"/>
    </xf>
    <xf numFmtId="0" fontId="8" fillId="19" borderId="4" xfId="0" applyFont="1" applyFill="1" applyBorder="1" applyAlignment="1">
      <alignment horizontal="center"/>
    </xf>
    <xf numFmtId="16" fontId="0" fillId="19" borderId="1" xfId="0" applyNumberFormat="1" applyFill="1" applyBorder="1" applyAlignment="1">
      <alignment horizontal="center"/>
    </xf>
    <xf numFmtId="0" fontId="0" fillId="19" borderId="6" xfId="0" applyFill="1" applyBorder="1" applyAlignment="1">
      <alignment horizontal="left"/>
    </xf>
    <xf numFmtId="0" fontId="0" fillId="19" borderId="6" xfId="0" applyFill="1" applyBorder="1" applyAlignment="1">
      <alignment horizontal="center"/>
    </xf>
    <xf numFmtId="0" fontId="0" fillId="19" borderId="6" xfId="0" applyFill="1" applyBorder="1"/>
    <xf numFmtId="0" fontId="8" fillId="19" borderId="6" xfId="0" applyFont="1" applyFill="1" applyBorder="1" applyAlignment="1">
      <alignment horizontal="center"/>
    </xf>
    <xf numFmtId="0" fontId="0" fillId="19" borderId="3" xfId="0" applyFill="1" applyBorder="1"/>
    <xf numFmtId="0" fontId="0" fillId="19" borderId="1" xfId="0" applyFill="1" applyBorder="1"/>
    <xf numFmtId="0" fontId="0" fillId="19" borderId="2" xfId="0" applyFill="1" applyBorder="1"/>
    <xf numFmtId="0" fontId="0" fillId="20" borderId="2" xfId="0" applyFill="1" applyBorder="1" applyAlignment="1">
      <alignment horizontal="left"/>
    </xf>
    <xf numFmtId="0" fontId="0" fillId="20" borderId="3" xfId="0" applyFill="1" applyBorder="1" applyAlignment="1">
      <alignment horizontal="left"/>
    </xf>
    <xf numFmtId="0" fontId="0" fillId="20" borderId="2" xfId="0" applyFill="1" applyBorder="1" applyAlignment="1">
      <alignment horizontal="center"/>
    </xf>
    <xf numFmtId="0" fontId="0" fillId="20" borderId="1" xfId="0" applyFill="1" applyBorder="1" applyAlignment="1">
      <alignment horizontal="left"/>
    </xf>
    <xf numFmtId="0" fontId="0" fillId="20" borderId="4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4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left"/>
    </xf>
    <xf numFmtId="0" fontId="0" fillId="21" borderId="4" xfId="0" applyFill="1" applyBorder="1" applyAlignment="1">
      <alignment horizontal="left"/>
    </xf>
    <xf numFmtId="0" fontId="0" fillId="21" borderId="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8" fillId="20" borderId="3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20" borderId="2" xfId="0" applyFont="1" applyFill="1" applyBorder="1" applyAlignment="1">
      <alignment horizontal="center"/>
    </xf>
    <xf numFmtId="0" fontId="0" fillId="19" borderId="7" xfId="0" applyFill="1" applyBorder="1" applyAlignment="1">
      <alignment horizontal="left"/>
    </xf>
    <xf numFmtId="0" fontId="0" fillId="19" borderId="7" xfId="0" applyFill="1" applyBorder="1" applyAlignment="1">
      <alignment horizontal="center"/>
    </xf>
    <xf numFmtId="0" fontId="0" fillId="19" borderId="7" xfId="0" applyFill="1" applyBorder="1"/>
    <xf numFmtId="0" fontId="0" fillId="19" borderId="10" xfId="0" applyFill="1" applyBorder="1" applyAlignment="1">
      <alignment horizontal="left"/>
    </xf>
    <xf numFmtId="0" fontId="0" fillId="19" borderId="10" xfId="0" applyFill="1" applyBorder="1" applyAlignment="1">
      <alignment horizontal="center"/>
    </xf>
    <xf numFmtId="0" fontId="0" fillId="19" borderId="10" xfId="0" applyFill="1" applyBorder="1"/>
    <xf numFmtId="0" fontId="7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19" borderId="12" xfId="0" applyFill="1" applyBorder="1" applyAlignment="1">
      <alignment horizontal="left"/>
    </xf>
    <xf numFmtId="0" fontId="0" fillId="19" borderId="13" xfId="0" applyFill="1" applyBorder="1" applyAlignment="1">
      <alignment horizontal="left"/>
    </xf>
    <xf numFmtId="0" fontId="0" fillId="19" borderId="14" xfId="0" applyFill="1" applyBorder="1" applyAlignment="1">
      <alignment horizontal="left"/>
    </xf>
    <xf numFmtId="0" fontId="0" fillId="19" borderId="11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19" borderId="15" xfId="0" applyFill="1" applyBorder="1" applyAlignment="1">
      <alignment horizontal="left"/>
    </xf>
    <xf numFmtId="0" fontId="0" fillId="19" borderId="16" xfId="0" applyFill="1" applyBorder="1" applyAlignment="1">
      <alignment horizontal="left"/>
    </xf>
    <xf numFmtId="0" fontId="0" fillId="19" borderId="17" xfId="0" applyFill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0" fillId="8" borderId="13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0" fontId="0" fillId="19" borderId="0" xfId="0" applyFill="1"/>
    <xf numFmtId="0" fontId="0" fillId="20" borderId="11" xfId="0" applyFill="1" applyBorder="1" applyAlignment="1">
      <alignment horizontal="left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left"/>
    </xf>
    <xf numFmtId="0" fontId="0" fillId="20" borderId="14" xfId="0" applyFill="1" applyBorder="1" applyAlignment="1">
      <alignment horizontal="left"/>
    </xf>
    <xf numFmtId="0" fontId="0" fillId="21" borderId="13" xfId="0" applyFill="1" applyBorder="1" applyAlignment="1">
      <alignment horizontal="left"/>
    </xf>
    <xf numFmtId="0" fontId="0" fillId="21" borderId="11" xfId="0" applyFill="1" applyBorder="1" applyAlignment="1">
      <alignment horizontal="left"/>
    </xf>
    <xf numFmtId="0" fontId="0" fillId="21" borderId="14" xfId="0" applyFill="1" applyBorder="1" applyAlignment="1">
      <alignment horizontal="left"/>
    </xf>
    <xf numFmtId="0" fontId="0" fillId="20" borderId="12" xfId="0" applyFill="1" applyBorder="1" applyAlignment="1">
      <alignment horizontal="left"/>
    </xf>
    <xf numFmtId="0" fontId="0" fillId="20" borderId="0" xfId="0" applyFill="1"/>
    <xf numFmtId="16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0" fontId="0" fillId="19" borderId="5" xfId="0" applyFill="1" applyBorder="1" applyAlignment="1">
      <alignment horizontal="lef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F503-D638-45B7-9224-994380E2C885}">
  <sheetPr>
    <pageSetUpPr fitToPage="1"/>
  </sheetPr>
  <dimension ref="A1:X803"/>
  <sheetViews>
    <sheetView zoomScale="85" zoomScaleNormal="85" workbookViewId="0">
      <pane ySplit="1" topLeftCell="A56" activePane="bottomLeft" state="frozen"/>
      <selection pane="bottomLeft" activeCell="V37" sqref="V37"/>
      <selection activeCell="G1" sqref="G1"/>
    </sheetView>
  </sheetViews>
  <sheetFormatPr defaultColWidth="9" defaultRowHeight="14.25"/>
  <cols>
    <col min="1" max="1" width="9" style="1"/>
    <col min="2" max="2" width="12.5" style="1" customWidth="1"/>
    <col min="3" max="3" width="48.25" style="2" customWidth="1"/>
    <col min="4" max="4" width="10.875" style="2" customWidth="1"/>
    <col min="5" max="5" width="14.625" style="1" customWidth="1"/>
    <col min="6" max="6" width="7.75" style="1" hidden="1" customWidth="1"/>
    <col min="7" max="7" width="8.5" style="1" hidden="1" customWidth="1"/>
    <col min="8" max="8" width="10" style="2" hidden="1" customWidth="1"/>
    <col min="9" max="9" width="9.125" style="2" hidden="1" customWidth="1"/>
    <col min="10" max="10" width="13.125" style="2" hidden="1" customWidth="1"/>
    <col min="11" max="11" width="14.125" style="1" hidden="1" customWidth="1"/>
    <col min="12" max="12" width="11.875" style="1" hidden="1" customWidth="1"/>
    <col min="13" max="13" width="16.75" style="1" hidden="1" customWidth="1"/>
    <col min="14" max="14" width="8.5" style="1" hidden="1" customWidth="1"/>
    <col min="15" max="15" width="4.875" style="1" hidden="1" customWidth="1"/>
    <col min="16" max="16" width="9.75" style="1" hidden="1" customWidth="1"/>
    <col min="17" max="19" width="8" style="1" hidden="1" customWidth="1"/>
    <col min="20" max="20" width="3" style="1" customWidth="1"/>
    <col min="21" max="21" width="8" style="1" customWidth="1"/>
    <col min="22" max="22" width="41.25" style="2" customWidth="1"/>
    <col min="23" max="23" width="17.125" style="1" bestFit="1" customWidth="1"/>
    <col min="24" max="24" width="9" style="89"/>
    <col min="25" max="16384" width="9" style="1"/>
  </cols>
  <sheetData>
    <row r="1" spans="1:24" s="7" customFormat="1" ht="15" thickBot="1">
      <c r="A1" s="7" t="s">
        <v>0</v>
      </c>
      <c r="B1" s="17" t="s">
        <v>1</v>
      </c>
      <c r="C1" s="7" t="s">
        <v>2</v>
      </c>
      <c r="D1" s="7" t="s">
        <v>3</v>
      </c>
      <c r="E1" s="1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7" t="s">
        <v>21</v>
      </c>
      <c r="W1" s="7" t="s">
        <v>22</v>
      </c>
      <c r="X1" s="87" t="s">
        <v>23</v>
      </c>
    </row>
    <row r="2" spans="1:24" s="4" customFormat="1" ht="15" thickBot="1">
      <c r="B2" s="5">
        <v>1</v>
      </c>
      <c r="C2" s="2" t="str">
        <f>IF(OR(M2="Stillstand Motor aus",M2="Stillstand Leerlauf"),M2&amp;" "&amp;U2,IF(OR(M2="Stillstand Drehzahl"),M2&amp;" "&amp;U2&amp;" "&amp;P2,M2&amp;IF(NOT(K2="Fahrdyn.Fl.")," "&amp;L2,)&amp;" "&amp;U2&amp;IF(NOT(OR(M2="Beschleunigungsfahrt",M2="Verzögerungsfahrt",M2="Stat. Kreisfahrt (links)",M2="Stat. Kreisfahrt (rechts)"))," "&amp;N2,)&amp;IF(NOT(P2="-")," "&amp;P2,)&amp;IF(NOT(R2="0 m/s²")," "&amp;R2,)&amp;IF(NOT((OR(S2="0 m/s²",S2="-")))," "&amp;S2,))) &amp; IF(NOT(T2="-")," "&amp; T2,)</f>
        <v xml:space="preserve">Stillstand Motor aus trocken </v>
      </c>
      <c r="D2" s="5"/>
      <c r="E2" s="5"/>
      <c r="J2" s="1" t="str">
        <f>IF(N2="30 km/h","20 s",IF(N2="50 km/h","15 s",IF(N2="80 km/h","10 s",IF(N2="0 km/h","60 s","-"))))</f>
        <v>60 s</v>
      </c>
      <c r="K2" s="2" t="str">
        <f>IF(OR(M2="Stillstand Motor aus",M2="Stillstand Leerlauf",M2="Stillstand Drehzahl",M2="Konstantfahrt",M2="Rollen (Leerlauf)",M2="Spurwechsel",M2="Motor aus",M2="Beschleunigungsfahrt",M2="Verzögerungsfahrt",M2="µ-Split (Asphalt)",M2="µ-Split (Blaubasalt)"),"kl. Oval",IF(OR(M2="Sinus-Fahrt (langsam)",M2="Sinus-Fahrt (schnell)",M2="Klothoid (links)",M2="Klothoid (rechts)",M2="Sweep",M2="Stat. Kreisfahrt (links)",M2="Stat. Kreisfahrt (rechts)"),"Fahrdyn.Fl."))</f>
        <v>kl. Oval</v>
      </c>
      <c r="L2" s="5" t="s">
        <v>24</v>
      </c>
      <c r="M2" s="5" t="s">
        <v>25</v>
      </c>
      <c r="N2" s="4" t="s">
        <v>26</v>
      </c>
      <c r="P2" s="4" t="s">
        <v>27</v>
      </c>
      <c r="Q2" s="4">
        <v>0</v>
      </c>
      <c r="R2" s="4" t="str">
        <f>IF(OR(M2="Konstantfahrt",M2="Stillstand Motor aus",M2="Stillstand Leerlauf",M2="Stillstand Drehzahl", M2="Rollen (Leerlauf)", M2="Motor aus", M2="µ-Split (Asphalt)", M2="µ-Split (Blaubasalt)", M2="Sinus-Fahrt (langsam)", M2="Sinus-Fahrt (schnell)",M2="Sweep",M2="Stat. Kreisfahrt (links)",M2="Stat. Kreisfahrt (rechts)"),"0 m/s²")</f>
        <v>0 m/s²</v>
      </c>
      <c r="S2" s="16" t="str">
        <f t="shared" ref="S2:S67" si="0">IF(OR(M2="Konstantfahrt",M2="Stillstand Motor aus",M2="Stillstand Leerlauf",M2="Stillstand Drehzahl", M2="Rollen (Leerlauf)", M2="Motor aus", M2="Beschleunigungsfahrt", M2="Verzögerungsfahrt", M2="µ-Split (Asphalt)", M2="µ-Split (Blaubasalt)"),"0 m/s²","-")</f>
        <v>0 m/s²</v>
      </c>
      <c r="U2" s="4" t="s">
        <v>28</v>
      </c>
      <c r="V2" s="5"/>
      <c r="X2" s="88"/>
    </row>
    <row r="3" spans="1:24" ht="15" thickBot="1">
      <c r="A3" s="4"/>
      <c r="B3" s="2">
        <v>2</v>
      </c>
      <c r="C3" s="2" t="str">
        <f t="shared" ref="C3:C68" si="1">IF(OR(M3="Stillstand Motor aus",M3="Stillstand Leerlauf"),M3&amp;" "&amp;U3,IF(OR(M3="Stillstand Drehzahl"),M3&amp;" "&amp;U3&amp;" "&amp;P3,M3&amp;IF(NOT(K3="Fahrdyn.Fl.")," "&amp;L3,)&amp;" "&amp;U3&amp;IF(NOT(OR(M3="Beschleunigungsfahrt",M3="Verzögerungsfahrt",M3="Stat. Kreisfahrt (links)",M3="Stat. Kreisfahrt (rechts)"))," "&amp;N3,)&amp;IF(NOT(P3="-")," "&amp;P3,)&amp;IF(NOT(R3="0 m/s²")," "&amp;R3,)&amp;IF(NOT((OR(S3="0 m/s²",S3="-")))," "&amp;S3,))) &amp; IF(NOT(T3="-")," "&amp; T3,)</f>
        <v xml:space="preserve">Stillstand Leerlauf trocken </v>
      </c>
      <c r="E3" s="2"/>
      <c r="H3" s="1"/>
      <c r="I3" s="1"/>
      <c r="J3" s="1" t="str">
        <f t="shared" ref="J3:J21" si="2">IF(N3="30 km/h","20 s",IF(N3="50 km/h","15 s",IF(N3="80 km/h","10 s",IF(N3="0 km/h","60 s","-"))))</f>
        <v>60 s</v>
      </c>
      <c r="K3" s="2" t="str">
        <f t="shared" ref="K3:K68" si="3">IF(OR(M3="Stillstand Motor aus",M3="Stillstand Leerlauf",M3="Stillstand Drehzahl",M3="Konstantfahrt",M3="Rollen (Leerlauf)",M3="Spurwechsel",M3="Motor aus",M3="Beschleunigungsfahrt",M3="Verzögerungsfahrt",M3="µ-Split (Asphalt)",M3="µ-Split (Blaubasalt)"),"kl. Oval",IF(OR(M3="Sinus-Fahrt (langsam)",M3="Sinus-Fahrt (schnell)",M3="Klothoid (links)",M3="Klothoid (rechts)",M3="Sweep",M3="Stat. Kreisfahrt (links)",M3="Stat. Kreisfahrt (rechts)"),"Fahrdyn.Fl."))</f>
        <v>kl. Oval</v>
      </c>
      <c r="L3" s="2" t="s">
        <v>24</v>
      </c>
      <c r="M3" s="2" t="s">
        <v>29</v>
      </c>
      <c r="N3" s="1" t="s">
        <v>26</v>
      </c>
      <c r="P3" s="1" t="s">
        <v>27</v>
      </c>
      <c r="Q3" s="1">
        <v>0</v>
      </c>
      <c r="R3" s="4" t="str">
        <f t="shared" ref="R3:R55" si="4">IF(OR(M3="Konstantfahrt",M3="Stillstand Motor aus",M3="Stillstand Leerlauf",M3="Stillstand Drehzahl", M3="Rollen (Leerlauf)", M3="Motor aus", M3="µ-Split (Asphalt)", M3="µ-Split (Blaubasalt)", M3="Sinus-Fahrt (langsam)", M3="Sinus-Fahrt (schnell)",M3="Sweep",M3="Stat. Kreisfahrt (links)",M3="Stat. Kreisfahrt (rechts)"),"0 m/s²")</f>
        <v>0 m/s²</v>
      </c>
      <c r="S3" s="16" t="str">
        <f t="shared" si="0"/>
        <v>0 m/s²</v>
      </c>
      <c r="T3" s="4"/>
      <c r="U3" s="4" t="s">
        <v>28</v>
      </c>
    </row>
    <row r="4" spans="1:24" ht="15" thickBot="1">
      <c r="A4" s="4"/>
      <c r="B4" s="2">
        <v>3</v>
      </c>
      <c r="C4" s="2" t="str">
        <f t="shared" si="1"/>
        <v xml:space="preserve">Stillstand Drehzahl trocken 710 rpm </v>
      </c>
      <c r="E4" s="2"/>
      <c r="H4" s="1"/>
      <c r="I4" s="1"/>
      <c r="J4" s="1" t="str">
        <f t="shared" si="2"/>
        <v>60 s</v>
      </c>
      <c r="K4" s="2" t="str">
        <f t="shared" si="3"/>
        <v>kl. Oval</v>
      </c>
      <c r="L4" s="2" t="s">
        <v>24</v>
      </c>
      <c r="M4" s="2" t="s">
        <v>30</v>
      </c>
      <c r="N4" s="1" t="s">
        <v>26</v>
      </c>
      <c r="P4" s="1" t="s">
        <v>31</v>
      </c>
      <c r="Q4" s="1">
        <v>0</v>
      </c>
      <c r="R4" s="4" t="str">
        <f t="shared" si="4"/>
        <v>0 m/s²</v>
      </c>
      <c r="S4" s="16" t="str">
        <f t="shared" si="0"/>
        <v>0 m/s²</v>
      </c>
      <c r="T4" s="4"/>
      <c r="U4" s="4" t="s">
        <v>28</v>
      </c>
    </row>
    <row r="5" spans="1:24" ht="15" thickBot="1">
      <c r="A5" s="4"/>
      <c r="B5" s="2">
        <v>4</v>
      </c>
      <c r="C5" s="2" t="str">
        <f t="shared" si="1"/>
        <v xml:space="preserve">Stillstand Drehzahl trocken 890 rpm </v>
      </c>
      <c r="E5" s="2"/>
      <c r="H5" s="1"/>
      <c r="I5" s="1"/>
      <c r="J5" s="1" t="str">
        <f t="shared" si="2"/>
        <v>60 s</v>
      </c>
      <c r="K5" s="2" t="str">
        <f t="shared" si="3"/>
        <v>kl. Oval</v>
      </c>
      <c r="L5" s="2" t="s">
        <v>24</v>
      </c>
      <c r="M5" s="2" t="s">
        <v>30</v>
      </c>
      <c r="N5" s="1" t="s">
        <v>26</v>
      </c>
      <c r="P5" s="1" t="s">
        <v>32</v>
      </c>
      <c r="Q5" s="1">
        <v>0</v>
      </c>
      <c r="R5" s="4" t="str">
        <f t="shared" si="4"/>
        <v>0 m/s²</v>
      </c>
      <c r="S5" s="16" t="str">
        <f t="shared" si="0"/>
        <v>0 m/s²</v>
      </c>
      <c r="T5" s="4"/>
      <c r="U5" s="4" t="s">
        <v>28</v>
      </c>
    </row>
    <row r="6" spans="1:24" ht="15" thickBot="1">
      <c r="A6" s="4"/>
      <c r="B6" s="2">
        <v>5</v>
      </c>
      <c r="C6" s="2" t="str">
        <f t="shared" si="1"/>
        <v xml:space="preserve">Stillstand Drehzahl trocken 930 rpm </v>
      </c>
      <c r="E6" s="2"/>
      <c r="H6" s="1"/>
      <c r="I6" s="1"/>
      <c r="J6" s="1" t="str">
        <f t="shared" si="2"/>
        <v>60 s</v>
      </c>
      <c r="K6" s="2" t="str">
        <f t="shared" si="3"/>
        <v>kl. Oval</v>
      </c>
      <c r="L6" s="2" t="s">
        <v>24</v>
      </c>
      <c r="M6" s="2" t="s">
        <v>30</v>
      </c>
      <c r="N6" s="1" t="s">
        <v>26</v>
      </c>
      <c r="P6" s="1" t="s">
        <v>33</v>
      </c>
      <c r="Q6" s="1">
        <v>0</v>
      </c>
      <c r="R6" s="4" t="str">
        <f t="shared" si="4"/>
        <v>0 m/s²</v>
      </c>
      <c r="S6" s="16" t="str">
        <f t="shared" si="0"/>
        <v>0 m/s²</v>
      </c>
      <c r="T6" s="4"/>
      <c r="U6" s="4" t="s">
        <v>28</v>
      </c>
    </row>
    <row r="7" spans="1:24" ht="15" thickBot="1">
      <c r="A7" s="4"/>
      <c r="B7" s="2">
        <v>6</v>
      </c>
      <c r="C7" s="2" t="str">
        <f t="shared" si="1"/>
        <v xml:space="preserve">Stillstand Drehzahl trocken 1075 rpm </v>
      </c>
      <c r="E7" s="2"/>
      <c r="H7" s="1"/>
      <c r="I7" s="1"/>
      <c r="J7" s="1" t="str">
        <f t="shared" si="2"/>
        <v>60 s</v>
      </c>
      <c r="K7" s="2" t="str">
        <f t="shared" si="3"/>
        <v>kl. Oval</v>
      </c>
      <c r="L7" s="2" t="s">
        <v>24</v>
      </c>
      <c r="M7" s="2" t="s">
        <v>30</v>
      </c>
      <c r="N7" s="1" t="s">
        <v>26</v>
      </c>
      <c r="P7" s="1" t="s">
        <v>34</v>
      </c>
      <c r="Q7" s="1">
        <v>0</v>
      </c>
      <c r="R7" s="4" t="str">
        <f t="shared" si="4"/>
        <v>0 m/s²</v>
      </c>
      <c r="S7" s="16" t="str">
        <f t="shared" si="0"/>
        <v>0 m/s²</v>
      </c>
      <c r="T7" s="4"/>
      <c r="U7" s="4" t="s">
        <v>28</v>
      </c>
    </row>
    <row r="8" spans="1:24" s="16" customFormat="1" ht="15" thickBot="1">
      <c r="A8" s="4"/>
      <c r="B8" s="9">
        <v>7</v>
      </c>
      <c r="C8" s="2" t="str">
        <f t="shared" si="1"/>
        <v xml:space="preserve">Stillstand Drehzahl trocken 1150 rpm </v>
      </c>
      <c r="D8" s="9"/>
      <c r="E8" s="9"/>
      <c r="J8" s="1" t="str">
        <f t="shared" si="2"/>
        <v>60 s</v>
      </c>
      <c r="K8" s="2" t="str">
        <f t="shared" si="3"/>
        <v>kl. Oval</v>
      </c>
      <c r="L8" s="9" t="s">
        <v>24</v>
      </c>
      <c r="M8" s="9" t="s">
        <v>30</v>
      </c>
      <c r="N8" s="16" t="s">
        <v>26</v>
      </c>
      <c r="P8" s="16" t="s">
        <v>35</v>
      </c>
      <c r="Q8" s="16">
        <v>0</v>
      </c>
      <c r="R8" s="4" t="str">
        <f t="shared" si="4"/>
        <v>0 m/s²</v>
      </c>
      <c r="S8" s="16" t="str">
        <f t="shared" si="0"/>
        <v>0 m/s²</v>
      </c>
      <c r="T8" s="4"/>
      <c r="U8" s="4" t="s">
        <v>28</v>
      </c>
      <c r="V8" s="9"/>
      <c r="X8" s="90"/>
    </row>
    <row r="9" spans="1:24" s="4" customFormat="1" ht="15" thickBot="1">
      <c r="B9" s="5">
        <v>8</v>
      </c>
      <c r="C9" s="2" t="str">
        <f t="shared" si="1"/>
        <v xml:space="preserve">Konstantfahrt Asphalt feucht 30 km/h 710 rpm </v>
      </c>
      <c r="F9" s="4">
        <v>1</v>
      </c>
      <c r="G9" s="4" t="s">
        <v>36</v>
      </c>
      <c r="H9" s="4" t="s">
        <v>37</v>
      </c>
      <c r="J9" s="1" t="str">
        <f t="shared" si="2"/>
        <v>20 s</v>
      </c>
      <c r="K9" s="2" t="str">
        <f t="shared" si="3"/>
        <v>kl. Oval</v>
      </c>
      <c r="L9" s="5" t="s">
        <v>24</v>
      </c>
      <c r="M9" s="5" t="s">
        <v>38</v>
      </c>
      <c r="N9" s="4" t="s">
        <v>39</v>
      </c>
      <c r="P9" s="4" t="s">
        <v>31</v>
      </c>
      <c r="Q9" s="4">
        <v>10</v>
      </c>
      <c r="R9" s="4" t="str">
        <f t="shared" si="4"/>
        <v>0 m/s²</v>
      </c>
      <c r="S9" s="16" t="str">
        <f t="shared" si="0"/>
        <v>0 m/s²</v>
      </c>
      <c r="U9" s="4" t="s">
        <v>40</v>
      </c>
      <c r="V9" s="5"/>
      <c r="W9" s="4" t="s">
        <v>36</v>
      </c>
      <c r="X9" s="88" t="s">
        <v>41</v>
      </c>
    </row>
    <row r="10" spans="1:24" s="51" customFormat="1" ht="15" thickBot="1">
      <c r="A10" s="64"/>
      <c r="B10" s="53">
        <v>9</v>
      </c>
      <c r="C10" s="53" t="str">
        <f t="shared" si="1"/>
        <v xml:space="preserve">Konstantfahrt Asphalt trocken 30 km/h 930 rpm </v>
      </c>
      <c r="D10" s="18" t="s">
        <v>42</v>
      </c>
      <c r="E10" s="18" t="s">
        <v>43</v>
      </c>
      <c r="J10" s="51" t="str">
        <f t="shared" si="2"/>
        <v>20 s</v>
      </c>
      <c r="K10" s="53" t="str">
        <f t="shared" si="3"/>
        <v>kl. Oval</v>
      </c>
      <c r="L10" s="53" t="s">
        <v>24</v>
      </c>
      <c r="M10" s="53" t="s">
        <v>38</v>
      </c>
      <c r="N10" s="51" t="s">
        <v>39</v>
      </c>
      <c r="P10" s="51" t="s">
        <v>33</v>
      </c>
      <c r="Q10" s="51">
        <v>9</v>
      </c>
      <c r="R10" s="64" t="str">
        <f t="shared" si="4"/>
        <v>0 m/s²</v>
      </c>
      <c r="S10" s="68" t="str">
        <f t="shared" si="0"/>
        <v>0 m/s²</v>
      </c>
      <c r="T10" s="64"/>
      <c r="U10" s="64" t="s">
        <v>28</v>
      </c>
      <c r="V10" s="53"/>
      <c r="X10" s="94"/>
    </row>
    <row r="11" spans="1:24" s="51" customFormat="1" ht="15" thickBot="1">
      <c r="A11" s="64"/>
      <c r="B11" s="20">
        <v>10</v>
      </c>
      <c r="C11" s="2" t="str">
        <f t="shared" si="1"/>
        <v xml:space="preserve">Konstantfahrt Asphalt feucht 50 km/h 890 rpm </v>
      </c>
      <c r="D11" s="20" t="s">
        <v>44</v>
      </c>
      <c r="E11" s="20"/>
      <c r="F11" s="21">
        <v>1</v>
      </c>
      <c r="G11" s="21" t="s">
        <v>36</v>
      </c>
      <c r="H11" s="21" t="s">
        <v>37</v>
      </c>
      <c r="I11" s="21"/>
      <c r="J11" s="51" t="str">
        <f t="shared" si="2"/>
        <v>15 s</v>
      </c>
      <c r="K11" s="53" t="str">
        <f t="shared" si="3"/>
        <v>kl. Oval</v>
      </c>
      <c r="L11" s="20" t="s">
        <v>24</v>
      </c>
      <c r="M11" s="20" t="s">
        <v>38</v>
      </c>
      <c r="N11" s="21" t="s">
        <v>45</v>
      </c>
      <c r="O11" s="21"/>
      <c r="P11" s="21" t="s">
        <v>32</v>
      </c>
      <c r="Q11" s="21">
        <v>11</v>
      </c>
      <c r="R11" s="64" t="str">
        <f t="shared" si="4"/>
        <v>0 m/s²</v>
      </c>
      <c r="S11" s="68" t="str">
        <f t="shared" si="0"/>
        <v>0 m/s²</v>
      </c>
      <c r="T11" s="64"/>
      <c r="U11" s="64" t="s">
        <v>40</v>
      </c>
      <c r="V11" s="53" t="s">
        <v>46</v>
      </c>
      <c r="W11" s="51" t="s">
        <v>47</v>
      </c>
      <c r="X11" s="94" t="s">
        <v>48</v>
      </c>
    </row>
    <row r="12" spans="1:24" ht="15" thickBot="1">
      <c r="A12" s="4"/>
      <c r="B12" s="2">
        <v>11</v>
      </c>
      <c r="C12" s="2" t="str">
        <f t="shared" si="1"/>
        <v xml:space="preserve">Konstantfahrt Asphalt trocken 50 km/h 930 rpm </v>
      </c>
      <c r="E12" s="2"/>
      <c r="H12" s="1"/>
      <c r="I12" s="1"/>
      <c r="J12" s="1" t="str">
        <f t="shared" si="2"/>
        <v>15 s</v>
      </c>
      <c r="K12" s="2" t="str">
        <f t="shared" si="3"/>
        <v>kl. Oval</v>
      </c>
      <c r="L12" s="2" t="s">
        <v>24</v>
      </c>
      <c r="M12" s="2" t="s">
        <v>38</v>
      </c>
      <c r="N12" s="1" t="s">
        <v>45</v>
      </c>
      <c r="P12" s="1" t="s">
        <v>33</v>
      </c>
      <c r="Q12" s="1">
        <v>11</v>
      </c>
      <c r="R12" s="4" t="str">
        <f t="shared" si="4"/>
        <v>0 m/s²</v>
      </c>
      <c r="S12" s="16" t="str">
        <f t="shared" si="0"/>
        <v>0 m/s²</v>
      </c>
      <c r="T12" s="4"/>
      <c r="U12" s="4" t="s">
        <v>28</v>
      </c>
    </row>
    <row r="13" spans="1:24" s="51" customFormat="1" ht="15" thickBot="1">
      <c r="A13" s="64"/>
      <c r="B13" s="20">
        <v>12</v>
      </c>
      <c r="C13" s="2" t="str">
        <f t="shared" si="1"/>
        <v xml:space="preserve">Konstantfahrt Asphalt feucht 80 km/h 1075 rpm </v>
      </c>
      <c r="D13" s="20" t="s">
        <v>49</v>
      </c>
      <c r="E13" s="20"/>
      <c r="F13" s="21">
        <v>2</v>
      </c>
      <c r="G13" s="21" t="s">
        <v>36</v>
      </c>
      <c r="H13" s="21" t="s">
        <v>37</v>
      </c>
      <c r="I13" s="21"/>
      <c r="J13" s="51" t="str">
        <f t="shared" si="2"/>
        <v>10 s</v>
      </c>
      <c r="K13" s="53" t="str">
        <f t="shared" si="3"/>
        <v>kl. Oval</v>
      </c>
      <c r="L13" s="20" t="s">
        <v>24</v>
      </c>
      <c r="M13" s="20" t="s">
        <v>38</v>
      </c>
      <c r="N13" s="21" t="s">
        <v>50</v>
      </c>
      <c r="O13" s="21"/>
      <c r="P13" s="21" t="s">
        <v>34</v>
      </c>
      <c r="Q13" s="21">
        <v>12</v>
      </c>
      <c r="R13" s="64" t="str">
        <f t="shared" si="4"/>
        <v>0 m/s²</v>
      </c>
      <c r="S13" s="68" t="str">
        <f t="shared" si="0"/>
        <v>0 m/s²</v>
      </c>
      <c r="T13" s="64"/>
      <c r="U13" s="64" t="s">
        <v>40</v>
      </c>
      <c r="V13" s="53" t="s">
        <v>51</v>
      </c>
      <c r="W13" s="51" t="s">
        <v>47</v>
      </c>
      <c r="X13" s="94" t="s">
        <v>52</v>
      </c>
    </row>
    <row r="14" spans="1:24" s="51" customFormat="1" ht="15" thickBot="1">
      <c r="A14" s="64"/>
      <c r="B14" s="20" t="s">
        <v>53</v>
      </c>
      <c r="C14" s="2" t="str">
        <f t="shared" si="1"/>
        <v xml:space="preserve">Konstantfahrt Asphalt feucht 80 km/h 1075 rpm </v>
      </c>
      <c r="D14" s="20" t="s">
        <v>54</v>
      </c>
      <c r="E14" s="20"/>
      <c r="F14" s="21">
        <v>2</v>
      </c>
      <c r="G14" s="21" t="s">
        <v>36</v>
      </c>
      <c r="H14" s="21" t="s">
        <v>37</v>
      </c>
      <c r="I14" s="21"/>
      <c r="J14" s="51" t="str">
        <f t="shared" si="2"/>
        <v>10 s</v>
      </c>
      <c r="K14" s="53" t="str">
        <f t="shared" si="3"/>
        <v>kl. Oval</v>
      </c>
      <c r="L14" s="20" t="s">
        <v>24</v>
      </c>
      <c r="M14" s="20" t="s">
        <v>38</v>
      </c>
      <c r="N14" s="21" t="s">
        <v>50</v>
      </c>
      <c r="O14" s="21"/>
      <c r="P14" s="21" t="s">
        <v>34</v>
      </c>
      <c r="Q14" s="21">
        <v>12</v>
      </c>
      <c r="R14" s="64" t="str">
        <f t="shared" si="4"/>
        <v>0 m/s²</v>
      </c>
      <c r="S14" s="68" t="str">
        <f t="shared" si="0"/>
        <v>0 m/s²</v>
      </c>
      <c r="T14" s="64"/>
      <c r="U14" s="64" t="s">
        <v>40</v>
      </c>
      <c r="V14" s="53" t="s">
        <v>51</v>
      </c>
      <c r="W14" s="51" t="s">
        <v>47</v>
      </c>
      <c r="X14" s="94" t="s">
        <v>55</v>
      </c>
    </row>
    <row r="15" spans="1:24" ht="15" thickBot="1">
      <c r="A15" s="4"/>
      <c r="B15" s="2">
        <v>13</v>
      </c>
      <c r="C15" s="2" t="str">
        <f t="shared" si="1"/>
        <v xml:space="preserve">Konstantfahrt Asphalt trocken 80 km/h 1150 rpm </v>
      </c>
      <c r="E15" s="2"/>
      <c r="H15" s="1"/>
      <c r="I15" s="1"/>
      <c r="J15" s="1" t="str">
        <f t="shared" si="2"/>
        <v>10 s</v>
      </c>
      <c r="K15" s="2" t="str">
        <f>IF(OR(M15="Stillstand Motor aus",M15="Stillstand Leerlauf",M15="Stillstand Drehzahl",M15="Konstantfahrt",M15="Rollen (Leerlauf)",M15="Spurwechsel",M15="Motor aus",M15="Beschleunigungsfahrt",M15="Verzögerungsfahrt",M15="µ-Split (Asphalt)",M15="µ-Split (Blaubasalt)"),"kl. Oval",IF(OR(M15="Sinus-Fahrt (langsam)",M15="Sinus-Fahrt (schnell)",M15="Klothoid (links)",M15="Klothoid (rechts)",M15="Sweep",M15="Stat. Kreisfahrt (links)",M15="Stat. Kreisfahrt (rechts)"),"Fahrdyn.Fl."))</f>
        <v>kl. Oval</v>
      </c>
      <c r="L15" s="2" t="s">
        <v>24</v>
      </c>
      <c r="M15" s="2" t="s">
        <v>38</v>
      </c>
      <c r="N15" s="1" t="s">
        <v>50</v>
      </c>
      <c r="P15" s="1" t="s">
        <v>35</v>
      </c>
      <c r="Q15" s="1">
        <v>12</v>
      </c>
      <c r="R15" s="4" t="str">
        <f t="shared" si="4"/>
        <v>0 m/s²</v>
      </c>
      <c r="S15" s="16" t="str">
        <f t="shared" si="0"/>
        <v>0 m/s²</v>
      </c>
      <c r="T15" s="4"/>
      <c r="U15" s="4" t="s">
        <v>28</v>
      </c>
    </row>
    <row r="16" spans="1:24" s="51" customFormat="1" ht="15" thickBot="1">
      <c r="A16" s="64"/>
      <c r="B16" s="20">
        <v>14</v>
      </c>
      <c r="C16" s="2" t="str">
        <f t="shared" si="1"/>
        <v xml:space="preserve">Konstantfahrt Beton feucht 30 km/h 710 rpm </v>
      </c>
      <c r="D16" s="20"/>
      <c r="E16" s="20"/>
      <c r="F16" s="21"/>
      <c r="G16" s="21"/>
      <c r="H16" s="21"/>
      <c r="I16" s="21"/>
      <c r="J16" s="51" t="str">
        <f t="shared" si="2"/>
        <v>20 s</v>
      </c>
      <c r="K16" s="53" t="str">
        <f t="shared" si="3"/>
        <v>kl. Oval</v>
      </c>
      <c r="L16" s="20" t="s">
        <v>56</v>
      </c>
      <c r="M16" s="20" t="s">
        <v>38</v>
      </c>
      <c r="N16" s="21" t="s">
        <v>39</v>
      </c>
      <c r="O16" s="21"/>
      <c r="P16" s="21" t="s">
        <v>31</v>
      </c>
      <c r="Q16" s="21">
        <v>10</v>
      </c>
      <c r="R16" s="64" t="str">
        <f t="shared" si="4"/>
        <v>0 m/s²</v>
      </c>
      <c r="S16" s="68" t="str">
        <f t="shared" si="0"/>
        <v>0 m/s²</v>
      </c>
      <c r="T16" s="64"/>
      <c r="U16" s="64" t="s">
        <v>40</v>
      </c>
      <c r="V16" s="53"/>
      <c r="W16" s="51" t="s">
        <v>57</v>
      </c>
      <c r="X16" s="94" t="s">
        <v>58</v>
      </c>
    </row>
    <row r="17" spans="1:24" ht="15" thickBot="1">
      <c r="A17" s="4"/>
      <c r="B17" s="2">
        <v>15</v>
      </c>
      <c r="C17" s="2" t="str">
        <f t="shared" si="1"/>
        <v xml:space="preserve">Konstantfahrt Beton trocken 30 km/h 930 rpm </v>
      </c>
      <c r="D17" s="20" t="s">
        <v>59</v>
      </c>
      <c r="E17" s="2"/>
      <c r="F17" s="1">
        <v>1</v>
      </c>
      <c r="G17" s="1" t="s">
        <v>36</v>
      </c>
      <c r="H17" s="1" t="s">
        <v>37</v>
      </c>
      <c r="I17" s="1"/>
      <c r="J17" s="1" t="str">
        <f t="shared" si="2"/>
        <v>20 s</v>
      </c>
      <c r="K17" s="2" t="str">
        <f t="shared" si="3"/>
        <v>kl. Oval</v>
      </c>
      <c r="L17" s="2" t="s">
        <v>56</v>
      </c>
      <c r="M17" s="2" t="s">
        <v>38</v>
      </c>
      <c r="N17" s="1" t="s">
        <v>39</v>
      </c>
      <c r="P17" s="1" t="s">
        <v>33</v>
      </c>
      <c r="Q17" s="1">
        <v>9</v>
      </c>
      <c r="R17" s="4" t="str">
        <f t="shared" si="4"/>
        <v>0 m/s²</v>
      </c>
      <c r="S17" s="16" t="str">
        <f t="shared" si="0"/>
        <v>0 m/s²</v>
      </c>
      <c r="T17" s="4"/>
      <c r="U17" s="4" t="s">
        <v>28</v>
      </c>
    </row>
    <row r="18" spans="1:24" s="51" customFormat="1" ht="15" thickBot="1">
      <c r="A18" s="64"/>
      <c r="B18" s="20">
        <v>16</v>
      </c>
      <c r="C18" s="2" t="str">
        <f t="shared" si="1"/>
        <v xml:space="preserve">Konstantfahrt Beton feucht 50 km/h 890 rpm </v>
      </c>
      <c r="D18" s="20" t="s">
        <v>60</v>
      </c>
      <c r="E18" s="20"/>
      <c r="F18" s="21">
        <v>1</v>
      </c>
      <c r="G18" s="21" t="s">
        <v>36</v>
      </c>
      <c r="H18" s="21" t="s">
        <v>37</v>
      </c>
      <c r="I18" s="21"/>
      <c r="J18" s="51" t="str">
        <f t="shared" si="2"/>
        <v>15 s</v>
      </c>
      <c r="K18" s="53" t="str">
        <f t="shared" si="3"/>
        <v>kl. Oval</v>
      </c>
      <c r="L18" s="20" t="s">
        <v>56</v>
      </c>
      <c r="M18" s="20" t="s">
        <v>38</v>
      </c>
      <c r="N18" s="21" t="s">
        <v>45</v>
      </c>
      <c r="O18" s="21"/>
      <c r="P18" s="21" t="s">
        <v>32</v>
      </c>
      <c r="Q18" s="21">
        <v>11</v>
      </c>
      <c r="R18" s="64" t="str">
        <f t="shared" si="4"/>
        <v>0 m/s²</v>
      </c>
      <c r="S18" s="68" t="str">
        <f t="shared" si="0"/>
        <v>0 m/s²</v>
      </c>
      <c r="T18" s="64"/>
      <c r="U18" s="64" t="s">
        <v>40</v>
      </c>
      <c r="V18" s="53" t="s">
        <v>61</v>
      </c>
      <c r="X18" s="94" t="s">
        <v>62</v>
      </c>
    </row>
    <row r="19" spans="1:24" ht="15" thickBot="1">
      <c r="A19" s="4"/>
      <c r="B19" s="2">
        <v>17</v>
      </c>
      <c r="C19" s="2" t="str">
        <f t="shared" si="1"/>
        <v xml:space="preserve">Konstantfahrt Beton trocken 50 km/h 930 rpm </v>
      </c>
      <c r="E19" s="22"/>
      <c r="F19" s="23"/>
      <c r="G19" s="23"/>
      <c r="H19" s="23"/>
      <c r="I19" s="1"/>
      <c r="J19" s="1" t="str">
        <f t="shared" si="2"/>
        <v>15 s</v>
      </c>
      <c r="K19" s="2" t="str">
        <f t="shared" si="3"/>
        <v>kl. Oval</v>
      </c>
      <c r="L19" s="2" t="s">
        <v>56</v>
      </c>
      <c r="M19" s="2" t="s">
        <v>38</v>
      </c>
      <c r="N19" s="1" t="s">
        <v>45</v>
      </c>
      <c r="P19" s="1" t="s">
        <v>33</v>
      </c>
      <c r="Q19" s="1">
        <v>11</v>
      </c>
      <c r="R19" s="4" t="str">
        <f t="shared" si="4"/>
        <v>0 m/s²</v>
      </c>
      <c r="S19" s="16" t="str">
        <f t="shared" si="0"/>
        <v>0 m/s²</v>
      </c>
      <c r="T19" s="4"/>
      <c r="U19" s="4" t="s">
        <v>28</v>
      </c>
    </row>
    <row r="20" spans="1:24" s="51" customFormat="1" ht="15" thickBot="1">
      <c r="A20" s="64"/>
      <c r="B20" s="20">
        <v>18</v>
      </c>
      <c r="C20" s="2" t="str">
        <f t="shared" si="1"/>
        <v xml:space="preserve">Konstantfahrt Beton feucht 80 km/h 1075 rpm </v>
      </c>
      <c r="D20" s="20" t="s">
        <v>63</v>
      </c>
      <c r="E20" s="20"/>
      <c r="F20" s="21">
        <v>1</v>
      </c>
      <c r="G20" s="21" t="s">
        <v>36</v>
      </c>
      <c r="H20" s="21" t="s">
        <v>37</v>
      </c>
      <c r="I20" s="21"/>
      <c r="J20" s="51" t="str">
        <f t="shared" si="2"/>
        <v>10 s</v>
      </c>
      <c r="K20" s="53" t="str">
        <f t="shared" si="3"/>
        <v>kl. Oval</v>
      </c>
      <c r="L20" s="20" t="s">
        <v>56</v>
      </c>
      <c r="M20" s="20" t="s">
        <v>38</v>
      </c>
      <c r="N20" s="21" t="s">
        <v>50</v>
      </c>
      <c r="O20" s="21"/>
      <c r="P20" s="21" t="s">
        <v>34</v>
      </c>
      <c r="Q20" s="21">
        <v>12</v>
      </c>
      <c r="R20" s="64" t="str">
        <f t="shared" si="4"/>
        <v>0 m/s²</v>
      </c>
      <c r="S20" s="68" t="str">
        <f t="shared" si="0"/>
        <v>0 m/s²</v>
      </c>
      <c r="T20" s="64"/>
      <c r="U20" s="64" t="s">
        <v>40</v>
      </c>
      <c r="V20" s="53"/>
      <c r="X20" s="94" t="s">
        <v>64</v>
      </c>
    </row>
    <row r="21" spans="1:24" s="51" customFormat="1" ht="15" thickBot="1">
      <c r="A21" s="64"/>
      <c r="B21" s="20" t="s">
        <v>65</v>
      </c>
      <c r="C21" s="2" t="str">
        <f t="shared" si="1"/>
        <v xml:space="preserve">Konstantfahrt Gegengerade feucht/trocken 80 km/h 1075 rpm </v>
      </c>
      <c r="D21" s="20" t="s">
        <v>66</v>
      </c>
      <c r="E21" s="20"/>
      <c r="F21" s="21">
        <v>6</v>
      </c>
      <c r="G21" s="21" t="s">
        <v>36</v>
      </c>
      <c r="H21" s="21" t="s">
        <v>37</v>
      </c>
      <c r="I21" s="21"/>
      <c r="J21" s="51" t="str">
        <f t="shared" si="2"/>
        <v>10 s</v>
      </c>
      <c r="K21" s="53" t="str">
        <f t="shared" si="3"/>
        <v>kl. Oval</v>
      </c>
      <c r="L21" s="20" t="s">
        <v>67</v>
      </c>
      <c r="M21" s="20" t="s">
        <v>38</v>
      </c>
      <c r="N21" s="21" t="s">
        <v>50</v>
      </c>
      <c r="O21" s="21"/>
      <c r="P21" s="21" t="s">
        <v>34</v>
      </c>
      <c r="Q21" s="21">
        <v>12</v>
      </c>
      <c r="R21" s="64" t="str">
        <f t="shared" si="4"/>
        <v>0 m/s²</v>
      </c>
      <c r="S21" s="68" t="str">
        <f t="shared" si="0"/>
        <v>0 m/s²</v>
      </c>
      <c r="T21" s="64"/>
      <c r="U21" s="64" t="s">
        <v>68</v>
      </c>
      <c r="V21" s="53"/>
      <c r="X21" s="94" t="s">
        <v>69</v>
      </c>
    </row>
    <row r="22" spans="1:24" s="51" customFormat="1" ht="15" thickBot="1">
      <c r="A22" s="64"/>
      <c r="B22" s="20" t="s">
        <v>70</v>
      </c>
      <c r="C22" s="2" t="str">
        <f t="shared" si="1"/>
        <v xml:space="preserve">Konstantfahrt Gegengerade feucht/trocken   </v>
      </c>
      <c r="D22" s="20" t="s">
        <v>71</v>
      </c>
      <c r="E22" s="20"/>
      <c r="F22" s="21"/>
      <c r="G22" s="21"/>
      <c r="H22" s="21"/>
      <c r="I22" s="21"/>
      <c r="J22" s="51" t="str">
        <f>IF(N22="30 km/h","20 s",IF(N22="50 km/h","15 s",IF(N22="80 km/h","10 s",IF(N22="0 km/h","60 s","-"))))</f>
        <v>-</v>
      </c>
      <c r="K22" s="53" t="str">
        <f t="shared" si="3"/>
        <v>kl. Oval</v>
      </c>
      <c r="L22" s="20" t="s">
        <v>67</v>
      </c>
      <c r="M22" s="20" t="s">
        <v>38</v>
      </c>
      <c r="N22" s="21"/>
      <c r="O22" s="21"/>
      <c r="P22" s="21"/>
      <c r="Q22" s="21"/>
      <c r="R22" s="64" t="str">
        <f t="shared" si="4"/>
        <v>0 m/s²</v>
      </c>
      <c r="S22" s="68" t="str">
        <f t="shared" si="0"/>
        <v>0 m/s²</v>
      </c>
      <c r="T22" s="64"/>
      <c r="U22" s="64" t="s">
        <v>68</v>
      </c>
      <c r="V22" s="53"/>
      <c r="X22" s="94" t="s">
        <v>72</v>
      </c>
    </row>
    <row r="23" spans="1:24" s="51" customFormat="1" ht="15" thickBot="1">
      <c r="A23" s="64"/>
      <c r="B23" s="48" t="s">
        <v>73</v>
      </c>
      <c r="C23" s="2" t="str">
        <f t="shared" si="1"/>
        <v xml:space="preserve">Konstantfahrt Gegengerade feucht/trocken   </v>
      </c>
      <c r="D23" s="20" t="s">
        <v>74</v>
      </c>
      <c r="E23" s="20"/>
      <c r="F23" s="21"/>
      <c r="G23" s="21"/>
      <c r="H23" s="21"/>
      <c r="I23" s="21"/>
      <c r="J23" s="51" t="str">
        <f t="shared" ref="J23:J89" si="5">IF(N23="30 km/h","20 s",IF(N23="50 km/h","15 s",IF(N23="80 km/h","10 s",IF(N23="0 km/h","60 s","-"))))</f>
        <v>-</v>
      </c>
      <c r="K23" s="53" t="str">
        <f t="shared" si="3"/>
        <v>kl. Oval</v>
      </c>
      <c r="L23" s="20" t="s">
        <v>67</v>
      </c>
      <c r="M23" s="20" t="s">
        <v>38</v>
      </c>
      <c r="N23" s="21"/>
      <c r="O23" s="21"/>
      <c r="P23" s="21"/>
      <c r="Q23" s="21"/>
      <c r="R23" s="64" t="str">
        <f t="shared" si="4"/>
        <v>0 m/s²</v>
      </c>
      <c r="S23" s="68" t="str">
        <f t="shared" si="0"/>
        <v>0 m/s²</v>
      </c>
      <c r="T23" s="64"/>
      <c r="U23" s="64" t="s">
        <v>68</v>
      </c>
      <c r="V23" s="53"/>
      <c r="X23" s="94" t="s">
        <v>72</v>
      </c>
    </row>
    <row r="24" spans="1:24" s="51" customFormat="1" ht="15" thickBot="1">
      <c r="A24" s="64"/>
      <c r="B24" s="48" t="s">
        <v>75</v>
      </c>
      <c r="C24" s="2" t="str">
        <f t="shared" si="1"/>
        <v xml:space="preserve">Konstantfahrt Gegengerade feucht/trocken   </v>
      </c>
      <c r="D24" s="20" t="s">
        <v>76</v>
      </c>
      <c r="E24" s="20"/>
      <c r="F24" s="21"/>
      <c r="G24" s="21"/>
      <c r="H24" s="21"/>
      <c r="I24" s="21"/>
      <c r="J24" s="51" t="str">
        <f t="shared" si="5"/>
        <v>-</v>
      </c>
      <c r="K24" s="53" t="str">
        <f t="shared" si="3"/>
        <v>kl. Oval</v>
      </c>
      <c r="L24" s="20" t="s">
        <v>67</v>
      </c>
      <c r="M24" s="20" t="s">
        <v>38</v>
      </c>
      <c r="N24" s="21"/>
      <c r="O24" s="21"/>
      <c r="P24" s="21"/>
      <c r="Q24" s="21"/>
      <c r="R24" s="64" t="str">
        <f t="shared" si="4"/>
        <v>0 m/s²</v>
      </c>
      <c r="S24" s="68" t="str">
        <f t="shared" si="0"/>
        <v>0 m/s²</v>
      </c>
      <c r="T24" s="64"/>
      <c r="U24" s="64" t="s">
        <v>68</v>
      </c>
      <c r="V24" s="53"/>
      <c r="X24" s="94" t="s">
        <v>77</v>
      </c>
    </row>
    <row r="25" spans="1:24" s="51" customFormat="1" ht="15" thickBot="1">
      <c r="A25" s="64"/>
      <c r="B25" s="48" t="s">
        <v>78</v>
      </c>
      <c r="C25" s="2" t="str">
        <f t="shared" si="1"/>
        <v xml:space="preserve">Konstantfahrt Gegengerade feucht/trocken   </v>
      </c>
      <c r="D25" s="20" t="s">
        <v>79</v>
      </c>
      <c r="E25" s="20"/>
      <c r="F25" s="21"/>
      <c r="G25" s="21"/>
      <c r="H25" s="21"/>
      <c r="I25" s="21"/>
      <c r="J25" s="51" t="str">
        <f t="shared" si="5"/>
        <v>-</v>
      </c>
      <c r="K25" s="53" t="str">
        <f t="shared" si="3"/>
        <v>kl. Oval</v>
      </c>
      <c r="L25" s="20" t="s">
        <v>67</v>
      </c>
      <c r="M25" s="20" t="s">
        <v>38</v>
      </c>
      <c r="N25" s="21"/>
      <c r="O25" s="21"/>
      <c r="P25" s="21"/>
      <c r="Q25" s="21"/>
      <c r="R25" s="64" t="str">
        <f t="shared" si="4"/>
        <v>0 m/s²</v>
      </c>
      <c r="S25" s="68" t="str">
        <f t="shared" si="0"/>
        <v>0 m/s²</v>
      </c>
      <c r="T25" s="64"/>
      <c r="U25" s="64" t="s">
        <v>68</v>
      </c>
      <c r="V25" s="53"/>
      <c r="X25" s="94" t="s">
        <v>80</v>
      </c>
    </row>
    <row r="26" spans="1:24" s="51" customFormat="1" ht="15" thickBot="1">
      <c r="A26" s="64"/>
      <c r="B26" s="48" t="s">
        <v>81</v>
      </c>
      <c r="C26" s="2" t="str">
        <f t="shared" si="1"/>
        <v xml:space="preserve">Konstantfahrt Gegengerade feucht/trocken   </v>
      </c>
      <c r="D26" s="20" t="s">
        <v>82</v>
      </c>
      <c r="E26" s="20"/>
      <c r="F26" s="21"/>
      <c r="G26" s="21"/>
      <c r="H26" s="21"/>
      <c r="I26" s="21"/>
      <c r="J26" s="51" t="str">
        <f t="shared" si="5"/>
        <v>-</v>
      </c>
      <c r="K26" s="53" t="str">
        <f t="shared" si="3"/>
        <v>kl. Oval</v>
      </c>
      <c r="L26" s="20" t="s">
        <v>67</v>
      </c>
      <c r="M26" s="20" t="s">
        <v>38</v>
      </c>
      <c r="N26" s="21"/>
      <c r="O26" s="21"/>
      <c r="P26" s="21"/>
      <c r="Q26" s="21"/>
      <c r="R26" s="64" t="str">
        <f t="shared" si="4"/>
        <v>0 m/s²</v>
      </c>
      <c r="S26" s="68" t="str">
        <f t="shared" si="0"/>
        <v>0 m/s²</v>
      </c>
      <c r="T26" s="64"/>
      <c r="U26" s="64" t="s">
        <v>68</v>
      </c>
      <c r="V26" s="53"/>
      <c r="X26" s="94" t="s">
        <v>83</v>
      </c>
    </row>
    <row r="27" spans="1:24" ht="15" thickBot="1">
      <c r="A27" s="4"/>
      <c r="B27" s="2">
        <v>19</v>
      </c>
      <c r="C27" s="2" t="str">
        <f t="shared" si="1"/>
        <v xml:space="preserve">Konstantfahrt Beton trocken 80 km/h 1150 rpm </v>
      </c>
      <c r="E27" s="2"/>
      <c r="H27" s="1"/>
      <c r="I27" s="1"/>
      <c r="J27" s="1" t="str">
        <f t="shared" si="5"/>
        <v>10 s</v>
      </c>
      <c r="K27" s="2" t="str">
        <f t="shared" si="3"/>
        <v>kl. Oval</v>
      </c>
      <c r="L27" s="2" t="s">
        <v>56</v>
      </c>
      <c r="M27" s="2" t="s">
        <v>38</v>
      </c>
      <c r="N27" s="1" t="s">
        <v>50</v>
      </c>
      <c r="P27" s="1" t="s">
        <v>35</v>
      </c>
      <c r="Q27" s="1">
        <v>12</v>
      </c>
      <c r="R27" s="4" t="str">
        <f t="shared" si="4"/>
        <v>0 m/s²</v>
      </c>
      <c r="S27" s="16" t="str">
        <f t="shared" si="0"/>
        <v>0 m/s²</v>
      </c>
      <c r="T27" s="4"/>
      <c r="U27" s="4" t="s">
        <v>28</v>
      </c>
    </row>
    <row r="28" spans="1:24" s="51" customFormat="1" ht="15" thickBot="1">
      <c r="A28" s="64"/>
      <c r="B28" s="20">
        <v>20</v>
      </c>
      <c r="C28" s="2" t="str">
        <f t="shared" si="1"/>
        <v xml:space="preserve">Konstantfahrt Blaubasalt feucht/trocken 30 km/h 710 rpm </v>
      </c>
      <c r="D28" s="20" t="s">
        <v>84</v>
      </c>
      <c r="E28" s="20" t="s">
        <v>85</v>
      </c>
      <c r="F28" s="21">
        <v>1</v>
      </c>
      <c r="G28" s="21" t="s">
        <v>36</v>
      </c>
      <c r="H28" s="21" t="s">
        <v>37</v>
      </c>
      <c r="I28" s="21"/>
      <c r="J28" s="51" t="str">
        <f t="shared" si="5"/>
        <v>20 s</v>
      </c>
      <c r="K28" s="53" t="str">
        <f t="shared" si="3"/>
        <v>kl. Oval</v>
      </c>
      <c r="L28" s="20" t="s">
        <v>86</v>
      </c>
      <c r="M28" s="20" t="s">
        <v>38</v>
      </c>
      <c r="N28" s="21" t="s">
        <v>39</v>
      </c>
      <c r="O28" s="21"/>
      <c r="P28" s="21" t="s">
        <v>31</v>
      </c>
      <c r="Q28" s="21">
        <v>10</v>
      </c>
      <c r="R28" s="64" t="str">
        <f t="shared" si="4"/>
        <v>0 m/s²</v>
      </c>
      <c r="S28" s="68" t="str">
        <f t="shared" si="0"/>
        <v>0 m/s²</v>
      </c>
      <c r="T28" s="64"/>
      <c r="U28" s="64" t="s">
        <v>68</v>
      </c>
      <c r="V28" s="53" t="s">
        <v>87</v>
      </c>
      <c r="W28" s="51" t="s">
        <v>57</v>
      </c>
      <c r="X28" s="94" t="s">
        <v>88</v>
      </c>
    </row>
    <row r="29" spans="1:24" ht="15" thickBot="1">
      <c r="A29" s="4"/>
      <c r="B29" s="2">
        <v>21</v>
      </c>
      <c r="C29" s="2" t="str">
        <f t="shared" si="1"/>
        <v xml:space="preserve">Konstantfahrt Blaubasalt trocken 30 km/h 930 rpm </v>
      </c>
      <c r="E29" s="2"/>
      <c r="H29" s="1"/>
      <c r="I29" s="1"/>
      <c r="J29" s="1" t="str">
        <f t="shared" si="5"/>
        <v>20 s</v>
      </c>
      <c r="K29" s="2" t="str">
        <f t="shared" si="3"/>
        <v>kl. Oval</v>
      </c>
      <c r="L29" s="2" t="s">
        <v>86</v>
      </c>
      <c r="M29" s="2" t="s">
        <v>38</v>
      </c>
      <c r="N29" s="1" t="s">
        <v>39</v>
      </c>
      <c r="P29" s="1" t="s">
        <v>33</v>
      </c>
      <c r="Q29" s="1">
        <v>9</v>
      </c>
      <c r="R29" s="4" t="str">
        <f t="shared" si="4"/>
        <v>0 m/s²</v>
      </c>
      <c r="S29" s="16" t="str">
        <f t="shared" si="0"/>
        <v>0 m/s²</v>
      </c>
      <c r="T29" s="4"/>
      <c r="U29" s="4" t="s">
        <v>28</v>
      </c>
    </row>
    <row r="30" spans="1:24" s="51" customFormat="1" ht="15" thickBot="1">
      <c r="A30" s="64"/>
      <c r="B30" s="20">
        <v>22</v>
      </c>
      <c r="C30" s="2" t="str">
        <f t="shared" si="1"/>
        <v xml:space="preserve">Konstantfahrt Blaubasalt feucht/trocken 50 km/h 890 rpm </v>
      </c>
      <c r="D30" s="20" t="s">
        <v>89</v>
      </c>
      <c r="E30" s="20"/>
      <c r="F30" s="21">
        <v>1</v>
      </c>
      <c r="G30" s="21" t="s">
        <v>36</v>
      </c>
      <c r="H30" s="21" t="s">
        <v>37</v>
      </c>
      <c r="I30" s="21"/>
      <c r="J30" s="51" t="str">
        <f t="shared" si="5"/>
        <v>15 s</v>
      </c>
      <c r="K30" s="53" t="str">
        <f t="shared" si="3"/>
        <v>kl. Oval</v>
      </c>
      <c r="L30" s="20" t="s">
        <v>86</v>
      </c>
      <c r="M30" s="20" t="s">
        <v>38</v>
      </c>
      <c r="N30" s="21" t="s">
        <v>45</v>
      </c>
      <c r="O30" s="21"/>
      <c r="P30" s="21" t="s">
        <v>32</v>
      </c>
      <c r="Q30" s="21">
        <v>11</v>
      </c>
      <c r="R30" s="64" t="str">
        <f t="shared" si="4"/>
        <v>0 m/s²</v>
      </c>
      <c r="S30" s="68" t="str">
        <f t="shared" si="0"/>
        <v>0 m/s²</v>
      </c>
      <c r="T30" s="64"/>
      <c r="U30" s="64" t="s">
        <v>68</v>
      </c>
      <c r="V30" s="53" t="s">
        <v>90</v>
      </c>
      <c r="W30" s="51" t="s">
        <v>47</v>
      </c>
      <c r="X30" s="94" t="s">
        <v>91</v>
      </c>
    </row>
    <row r="31" spans="1:24" ht="15" thickBot="1">
      <c r="A31" s="4"/>
      <c r="B31" s="2">
        <v>23</v>
      </c>
      <c r="C31" s="2" t="str">
        <f t="shared" si="1"/>
        <v xml:space="preserve">Konstantfahrt Blaubasalt trocken 50 km/h 930 rpm </v>
      </c>
      <c r="E31" s="2"/>
      <c r="H31" s="1"/>
      <c r="I31" s="1"/>
      <c r="J31" s="1" t="str">
        <f t="shared" si="5"/>
        <v>15 s</v>
      </c>
      <c r="K31" s="2" t="str">
        <f t="shared" si="3"/>
        <v>kl. Oval</v>
      </c>
      <c r="L31" s="2" t="s">
        <v>86</v>
      </c>
      <c r="M31" s="2" t="s">
        <v>38</v>
      </c>
      <c r="N31" s="1" t="s">
        <v>45</v>
      </c>
      <c r="P31" s="1" t="s">
        <v>33</v>
      </c>
      <c r="Q31" s="1">
        <v>11</v>
      </c>
      <c r="R31" s="4" t="str">
        <f t="shared" si="4"/>
        <v>0 m/s²</v>
      </c>
      <c r="S31" s="16" t="str">
        <f t="shared" si="0"/>
        <v>0 m/s²</v>
      </c>
      <c r="T31" s="4"/>
      <c r="U31" s="4" t="s">
        <v>28</v>
      </c>
    </row>
    <row r="32" spans="1:24" s="68" customFormat="1" ht="14.25" customHeight="1" thickBot="1">
      <c r="A32" s="64"/>
      <c r="B32" s="20">
        <v>24</v>
      </c>
      <c r="C32" s="2" t="str">
        <f>IF(OR(M32="Stillstand Motor aus",M32="Stillstand Leerlauf"),M32&amp;" "&amp;U32,IF(OR(M32="Stillstand Drehzahl"),M32&amp;" "&amp;U32&amp;" "&amp;P32,M32&amp;IF(NOT(K32="Fahrdyn.Fl.")," "&amp;L32,)&amp;" "&amp;U32&amp;IF(NOT(OR(M32="Beschleunigungsfahrt",M32="Verzögerungsfahrt",M32="Stat. Kreisfahrt (links)",M32="Stat. Kreisfahrt (rechts)"))," "&amp;N32,)&amp;IF(NOT(P32="-")," "&amp;P32,)&amp;IF(NOT(R32="0 m/s²")," "&amp;R32,)&amp;IF(NOT((OR(S32="0 m/s²",S32="-")))," "&amp;S32,))) &amp; IF(NOT(T32="-")," "&amp; T32,)</f>
        <v xml:space="preserve">Konstantfahrt Blaubasalt feucht/trocken 80 km/h 1075 rpm </v>
      </c>
      <c r="D32" s="20" t="s">
        <v>92</v>
      </c>
      <c r="E32" s="20"/>
      <c r="F32" s="21">
        <v>2</v>
      </c>
      <c r="G32" s="21" t="s">
        <v>36</v>
      </c>
      <c r="H32" s="21" t="s">
        <v>37</v>
      </c>
      <c r="I32" s="21"/>
      <c r="J32" s="51" t="str">
        <f>IF(N32="30 km/h","20 s",IF(N32="50 km/h","15 s",IF(N32="80 km/h","10 s",IF(N32="0 km/h","60 s","-"))))</f>
        <v>10 s</v>
      </c>
      <c r="K32" s="53" t="str">
        <f>IF(OR(M32="Stillstand Motor aus",M32="Stillstand Leerlauf",M32="Stillstand Drehzahl",M32="Konstantfahrt",M32="Rollen (Leerlauf)",M32="Spurwechsel",M32="Motor aus",M32="Beschleunigungsfahrt",M32="Verzögerungsfahrt",M32="µ-Split (Asphalt)",M32="µ-Split (Blaubasalt)"),"kl. Oval",IF(OR(M32="Sinus-Fahrt (langsam)",M32="Sinus-Fahrt (schnell)",M32="Klothoid (links)",M32="Klothoid (rechts)",M32="Sweep",M32="Stat. Kreisfahrt (links)",M32="Stat. Kreisfahrt (rechts)"),"Fahrdyn.Fl."))</f>
        <v>kl. Oval</v>
      </c>
      <c r="L32" s="20" t="s">
        <v>86</v>
      </c>
      <c r="M32" s="20" t="s">
        <v>38</v>
      </c>
      <c r="N32" s="21" t="s">
        <v>50</v>
      </c>
      <c r="O32" s="21"/>
      <c r="P32" s="21" t="s">
        <v>34</v>
      </c>
      <c r="Q32" s="21">
        <v>12</v>
      </c>
      <c r="R32" s="64" t="str">
        <f>IF(OR(M32="Konstantfahrt",M32="Stillstand Motor aus",M32="Stillstand Leerlauf",M32="Stillstand Drehzahl", M32="Rollen (Leerlauf)", M32="Motor aus", M32="µ-Split (Asphalt)", M32="µ-Split (Blaubasalt)", M32="Sinus-Fahrt (langsam)", M32="Sinus-Fahrt (schnell)",M32="Sweep",M32="Stat. Kreisfahrt (links)",M32="Stat. Kreisfahrt (rechts)"),"0 m/s²")</f>
        <v>0 m/s²</v>
      </c>
      <c r="S32" s="68" t="str">
        <f>IF(OR(M32="Konstantfahrt",M32="Stillstand Motor aus",M32="Stillstand Leerlauf",M32="Stillstand Drehzahl", M32="Rollen (Leerlauf)", M32="Motor aus", M32="Beschleunigungsfahrt", M32="Verzögerungsfahrt", M32="µ-Split (Asphalt)", M32="µ-Split (Blaubasalt)"),"0 m/s²","-")</f>
        <v>0 m/s²</v>
      </c>
      <c r="T32" s="64"/>
      <c r="U32" s="64" t="s">
        <v>68</v>
      </c>
      <c r="V32" s="67" t="s">
        <v>93</v>
      </c>
      <c r="W32" s="68" t="s">
        <v>57</v>
      </c>
      <c r="X32" s="99"/>
    </row>
    <row r="33" spans="1:24" s="68" customFormat="1" ht="14.25" customHeight="1" thickBot="1">
      <c r="A33" s="64"/>
      <c r="B33" s="20" t="s">
        <v>94</v>
      </c>
      <c r="C33" s="2" t="str">
        <f>IF(OR(M33="Stillstand Motor aus",M33="Stillstand Leerlauf"),M33&amp;" "&amp;U33,IF(OR(M33="Stillstand Drehzahl"),M33&amp;" "&amp;U33&amp;" "&amp;P33,M33&amp;IF(NOT(K33="Fahrdyn.Fl.")," "&amp;L33,)&amp;" "&amp;U33&amp;IF(NOT(OR(M33="Beschleunigungsfahrt",M33="Verzögerungsfahrt",M33="Stat. Kreisfahrt (links)",M33="Stat. Kreisfahrt (rechts)"))," "&amp;N33,)&amp;IF(NOT(P33="-")," "&amp;P33,)&amp;IF(NOT(R33="0 m/s²")," "&amp;R33,)&amp;IF(NOT((OR(S33="0 m/s²",S33="-")))," "&amp;S33,))) &amp; IF(NOT(T33="-")," "&amp; T33,)</f>
        <v xml:space="preserve">Konstantfahrt Blaubasalt feucht/trocken 80 km/h 1075 rpm </v>
      </c>
      <c r="D33" s="20" t="s">
        <v>95</v>
      </c>
      <c r="E33" s="20"/>
      <c r="F33" s="21">
        <v>2</v>
      </c>
      <c r="G33" s="21" t="s">
        <v>36</v>
      </c>
      <c r="H33" s="21" t="s">
        <v>37</v>
      </c>
      <c r="I33" s="21"/>
      <c r="J33" s="51" t="str">
        <f>IF(N33="30 km/h","20 s",IF(N33="50 km/h","15 s",IF(N33="80 km/h","10 s",IF(N33="0 km/h","60 s","-"))))</f>
        <v>10 s</v>
      </c>
      <c r="K33" s="53" t="str">
        <f>IF(OR(M33="Stillstand Motor aus",M33="Stillstand Leerlauf",M33="Stillstand Drehzahl",M33="Konstantfahrt",M33="Rollen (Leerlauf)",M33="Spurwechsel",M33="Motor aus",M33="Beschleunigungsfahrt",M33="Verzögerungsfahrt",M33="µ-Split (Asphalt)",M33="µ-Split (Blaubasalt)"),"kl. Oval",IF(OR(M33="Sinus-Fahrt (langsam)",M33="Sinus-Fahrt (schnell)",M33="Klothoid (links)",M33="Klothoid (rechts)",M33="Sweep",M33="Stat. Kreisfahrt (links)",M33="Stat. Kreisfahrt (rechts)"),"Fahrdyn.Fl."))</f>
        <v>kl. Oval</v>
      </c>
      <c r="L33" s="20" t="s">
        <v>86</v>
      </c>
      <c r="M33" s="20" t="s">
        <v>38</v>
      </c>
      <c r="N33" s="21" t="s">
        <v>50</v>
      </c>
      <c r="O33" s="21"/>
      <c r="P33" s="21" t="s">
        <v>34</v>
      </c>
      <c r="Q33" s="21">
        <v>12</v>
      </c>
      <c r="R33" s="64" t="str">
        <f>IF(OR(M33="Konstantfahrt",M33="Stillstand Motor aus",M33="Stillstand Leerlauf",M33="Stillstand Drehzahl", M33="Rollen (Leerlauf)", M33="Motor aus", M33="µ-Split (Asphalt)", M33="µ-Split (Blaubasalt)", M33="Sinus-Fahrt (langsam)", M33="Sinus-Fahrt (schnell)",M33="Sweep",M33="Stat. Kreisfahrt (links)",M33="Stat. Kreisfahrt (rechts)"),"0 m/s²")</f>
        <v>0 m/s²</v>
      </c>
      <c r="S33" s="68" t="str">
        <f>IF(OR(M33="Konstantfahrt",M33="Stillstand Motor aus",M33="Stillstand Leerlauf",M33="Stillstand Drehzahl", M33="Rollen (Leerlauf)", M33="Motor aus", M33="Beschleunigungsfahrt", M33="Verzögerungsfahrt", M33="µ-Split (Asphalt)", M33="µ-Split (Blaubasalt)"),"0 m/s²","-")</f>
        <v>0 m/s²</v>
      </c>
      <c r="T33" s="64"/>
      <c r="U33" s="64" t="s">
        <v>68</v>
      </c>
      <c r="V33" s="67" t="s">
        <v>93</v>
      </c>
      <c r="W33" s="68" t="s">
        <v>57</v>
      </c>
      <c r="X33" s="99"/>
    </row>
    <row r="34" spans="1:24" s="68" customFormat="1" ht="14.25" customHeight="1" thickBot="1">
      <c r="A34" s="64"/>
      <c r="B34" s="20" t="s">
        <v>96</v>
      </c>
      <c r="C34" s="2" t="str">
        <f>IF(OR(M34="Stillstand Motor aus",M34="Stillstand Leerlauf"),M34&amp;" "&amp;U34,IF(OR(M34="Stillstand Drehzahl"),M34&amp;" "&amp;U34&amp;" "&amp;P34,M34&amp;IF(NOT(K34="Fahrdyn.Fl.")," "&amp;L34,)&amp;" "&amp;U34&amp;IF(NOT(OR(M34="Beschleunigungsfahrt",M34="Verzögerungsfahrt",M34="Stat. Kreisfahrt (links)",M34="Stat. Kreisfahrt (rechts)"))," "&amp;N34,)&amp;IF(NOT(P34="-")," "&amp;P34,)&amp;IF(NOT(R34="0 m/s²")," "&amp;R34,)&amp;IF(NOT((OR(S34="0 m/s²",S34="-")))," "&amp;S34,))) &amp; IF(NOT(T34="-")," "&amp; T34,)</f>
        <v xml:space="preserve">Konstantfahrt Blaubasalt feucht/trocken 80 km/h 1075 rpm </v>
      </c>
      <c r="D34" s="20" t="s">
        <v>97</v>
      </c>
      <c r="E34" s="20"/>
      <c r="F34" s="21">
        <v>2</v>
      </c>
      <c r="G34" s="21" t="s">
        <v>36</v>
      </c>
      <c r="H34" s="21" t="s">
        <v>37</v>
      </c>
      <c r="I34" s="21"/>
      <c r="J34" s="51" t="str">
        <f>IF(N34="30 km/h","20 s",IF(N34="50 km/h","15 s",IF(N34="80 km/h","10 s",IF(N34="0 km/h","60 s","-"))))</f>
        <v>10 s</v>
      </c>
      <c r="K34" s="53" t="str">
        <f>IF(OR(M34="Stillstand Motor aus",M34="Stillstand Leerlauf",M34="Stillstand Drehzahl",M34="Konstantfahrt",M34="Rollen (Leerlauf)",M34="Spurwechsel",M34="Motor aus",M34="Beschleunigungsfahrt",M34="Verzögerungsfahrt",M34="µ-Split (Asphalt)",M34="µ-Split (Blaubasalt)"),"kl. Oval",IF(OR(M34="Sinus-Fahrt (langsam)",M34="Sinus-Fahrt (schnell)",M34="Klothoid (links)",M34="Klothoid (rechts)",M34="Sweep",M34="Stat. Kreisfahrt (links)",M34="Stat. Kreisfahrt (rechts)"),"Fahrdyn.Fl."))</f>
        <v>kl. Oval</v>
      </c>
      <c r="L34" s="20" t="s">
        <v>86</v>
      </c>
      <c r="M34" s="20" t="s">
        <v>38</v>
      </c>
      <c r="N34" s="21" t="s">
        <v>50</v>
      </c>
      <c r="O34" s="21"/>
      <c r="P34" s="21" t="s">
        <v>34</v>
      </c>
      <c r="Q34" s="21">
        <v>12</v>
      </c>
      <c r="R34" s="64" t="str">
        <f>IF(OR(M34="Konstantfahrt",M34="Stillstand Motor aus",M34="Stillstand Leerlauf",M34="Stillstand Drehzahl", M34="Rollen (Leerlauf)", M34="Motor aus", M34="µ-Split (Asphalt)", M34="µ-Split (Blaubasalt)", M34="Sinus-Fahrt (langsam)", M34="Sinus-Fahrt (schnell)",M34="Sweep",M34="Stat. Kreisfahrt (links)",M34="Stat. Kreisfahrt (rechts)"),"0 m/s²")</f>
        <v>0 m/s²</v>
      </c>
      <c r="S34" s="68" t="str">
        <f>IF(OR(M34="Konstantfahrt",M34="Stillstand Motor aus",M34="Stillstand Leerlauf",M34="Stillstand Drehzahl", M34="Rollen (Leerlauf)", M34="Motor aus", M34="Beschleunigungsfahrt", M34="Verzögerungsfahrt", M34="µ-Split (Asphalt)", M34="µ-Split (Blaubasalt)"),"0 m/s²","-")</f>
        <v>0 m/s²</v>
      </c>
      <c r="T34" s="64"/>
      <c r="U34" s="64" t="s">
        <v>68</v>
      </c>
      <c r="V34" s="67" t="s">
        <v>93</v>
      </c>
      <c r="W34" s="68" t="s">
        <v>57</v>
      </c>
      <c r="X34" s="99"/>
    </row>
    <row r="35" spans="1:24" s="4" customFormat="1" ht="15" thickBot="1">
      <c r="B35" s="9">
        <v>25</v>
      </c>
      <c r="C35" s="2" t="str">
        <f t="shared" si="1"/>
        <v xml:space="preserve">Konstantfahrt Blaubasalt trocken 80 km/h 1150 rpm </v>
      </c>
      <c r="D35" s="9"/>
      <c r="E35" s="9"/>
      <c r="F35" s="16"/>
      <c r="G35" s="16"/>
      <c r="H35" s="16"/>
      <c r="I35" s="16"/>
      <c r="J35" s="1" t="str">
        <f t="shared" si="5"/>
        <v>10 s</v>
      </c>
      <c r="K35" s="2" t="str">
        <f t="shared" si="3"/>
        <v>kl. Oval</v>
      </c>
      <c r="L35" s="9" t="s">
        <v>86</v>
      </c>
      <c r="M35" s="9" t="s">
        <v>38</v>
      </c>
      <c r="N35" s="16" t="s">
        <v>50</v>
      </c>
      <c r="O35" s="16"/>
      <c r="P35" s="16" t="s">
        <v>35</v>
      </c>
      <c r="Q35" s="16">
        <v>12</v>
      </c>
      <c r="R35" s="4" t="str">
        <f t="shared" si="4"/>
        <v>0 m/s²</v>
      </c>
      <c r="S35" s="16" t="str">
        <f t="shared" si="0"/>
        <v>0 m/s²</v>
      </c>
      <c r="U35" s="4" t="s">
        <v>28</v>
      </c>
      <c r="V35" s="5"/>
      <c r="X35" s="88"/>
    </row>
    <row r="36" spans="1:24" s="51" customFormat="1" ht="15" thickBot="1">
      <c r="A36" s="64"/>
      <c r="B36" s="18">
        <v>26</v>
      </c>
      <c r="C36" s="2" t="str">
        <f t="shared" si="1"/>
        <v xml:space="preserve">Rollen (Leerlauf) Asphalt feucht 80 km/h - x </v>
      </c>
      <c r="D36" s="18" t="s">
        <v>98</v>
      </c>
      <c r="E36" s="18"/>
      <c r="F36" s="19">
        <v>1</v>
      </c>
      <c r="G36" s="19" t="s">
        <v>36</v>
      </c>
      <c r="H36" s="19" t="s">
        <v>37</v>
      </c>
      <c r="I36" s="19"/>
      <c r="J36" s="51" t="str">
        <f t="shared" si="5"/>
        <v>-</v>
      </c>
      <c r="K36" s="53" t="str">
        <f t="shared" si="3"/>
        <v>kl. Oval</v>
      </c>
      <c r="L36" s="18" t="s">
        <v>24</v>
      </c>
      <c r="M36" s="18" t="s">
        <v>99</v>
      </c>
      <c r="N36" s="19" t="s">
        <v>100</v>
      </c>
      <c r="O36" s="19" t="s">
        <v>101</v>
      </c>
      <c r="P36" s="19" t="s">
        <v>27</v>
      </c>
      <c r="Q36" s="19" t="s">
        <v>27</v>
      </c>
      <c r="R36" s="64" t="str">
        <f t="shared" si="4"/>
        <v>0 m/s²</v>
      </c>
      <c r="S36" s="68" t="str">
        <f t="shared" si="0"/>
        <v>0 m/s²</v>
      </c>
      <c r="T36" s="64"/>
      <c r="U36" s="64" t="s">
        <v>40</v>
      </c>
      <c r="V36" s="53"/>
      <c r="X36" s="94" t="s">
        <v>55</v>
      </c>
    </row>
    <row r="37" spans="1:24" s="68" customFormat="1" ht="15" thickBot="1">
      <c r="A37" s="64"/>
      <c r="B37" s="18" t="s">
        <v>102</v>
      </c>
      <c r="C37" s="2" t="str">
        <f t="shared" si="1"/>
        <v xml:space="preserve">Rollen (Leerlauf) Asphalt feucht 70 km/h - x </v>
      </c>
      <c r="D37" s="18" t="s">
        <v>103</v>
      </c>
      <c r="E37" s="18"/>
      <c r="F37" s="19">
        <v>1</v>
      </c>
      <c r="G37" s="19" t="s">
        <v>36</v>
      </c>
      <c r="H37" s="19" t="s">
        <v>37</v>
      </c>
      <c r="I37" s="19"/>
      <c r="J37" s="51" t="str">
        <f t="shared" si="5"/>
        <v>-</v>
      </c>
      <c r="K37" s="53" t="str">
        <f t="shared" si="3"/>
        <v>kl. Oval</v>
      </c>
      <c r="L37" s="18" t="s">
        <v>24</v>
      </c>
      <c r="M37" s="18" t="s">
        <v>99</v>
      </c>
      <c r="N37" s="19" t="s">
        <v>104</v>
      </c>
      <c r="O37" s="19" t="s">
        <v>105</v>
      </c>
      <c r="P37" s="19" t="s">
        <v>27</v>
      </c>
      <c r="Q37" s="19" t="s">
        <v>27</v>
      </c>
      <c r="R37" s="64" t="str">
        <f t="shared" si="4"/>
        <v>0 m/s²</v>
      </c>
      <c r="S37" s="68" t="str">
        <f t="shared" si="0"/>
        <v>0 m/s²</v>
      </c>
      <c r="T37" s="64"/>
      <c r="U37" s="64" t="s">
        <v>40</v>
      </c>
      <c r="V37" s="67" t="s">
        <v>106</v>
      </c>
      <c r="X37" s="99" t="s">
        <v>107</v>
      </c>
    </row>
    <row r="38" spans="1:24" s="64" customFormat="1" ht="15" thickBot="1">
      <c r="B38" s="18" t="s">
        <v>108</v>
      </c>
      <c r="C38" s="2" t="str">
        <f t="shared" si="1"/>
        <v xml:space="preserve">Rollen (Leerlauf) Asphalt feucht 60 km/h - x </v>
      </c>
      <c r="D38" s="18" t="s">
        <v>109</v>
      </c>
      <c r="E38" s="18"/>
      <c r="F38" s="19">
        <v>1</v>
      </c>
      <c r="G38" s="19" t="s">
        <v>36</v>
      </c>
      <c r="H38" s="19" t="s">
        <v>37</v>
      </c>
      <c r="I38" s="19"/>
      <c r="J38" s="51" t="str">
        <f t="shared" si="5"/>
        <v>-</v>
      </c>
      <c r="K38" s="53" t="str">
        <f t="shared" si="3"/>
        <v>kl. Oval</v>
      </c>
      <c r="L38" s="18" t="s">
        <v>24</v>
      </c>
      <c r="M38" s="18" t="s">
        <v>99</v>
      </c>
      <c r="N38" s="19" t="s">
        <v>110</v>
      </c>
      <c r="O38" s="19" t="s">
        <v>111</v>
      </c>
      <c r="P38" s="19" t="s">
        <v>27</v>
      </c>
      <c r="Q38" s="19" t="s">
        <v>27</v>
      </c>
      <c r="R38" s="64" t="str">
        <f t="shared" si="4"/>
        <v>0 m/s²</v>
      </c>
      <c r="S38" s="68" t="str">
        <f t="shared" si="0"/>
        <v>0 m/s²</v>
      </c>
      <c r="U38" s="64" t="s">
        <v>40</v>
      </c>
      <c r="V38" s="67" t="s">
        <v>106</v>
      </c>
      <c r="X38" s="91" t="s">
        <v>55</v>
      </c>
    </row>
    <row r="39" spans="1:24" s="51" customFormat="1" ht="15" thickBot="1">
      <c r="A39" s="64"/>
      <c r="B39" s="20">
        <v>27</v>
      </c>
      <c r="C39" s="2" t="str">
        <f t="shared" si="1"/>
        <v xml:space="preserve">Rollen (Leerlauf) Gegengerade feucht 80 km/h - x </v>
      </c>
      <c r="D39" s="20"/>
      <c r="E39" s="20"/>
      <c r="F39" s="21">
        <v>1</v>
      </c>
      <c r="G39" s="21" t="s">
        <v>36</v>
      </c>
      <c r="H39" s="21" t="s">
        <v>37</v>
      </c>
      <c r="I39" s="21"/>
      <c r="J39" s="51" t="str">
        <f t="shared" si="5"/>
        <v>-</v>
      </c>
      <c r="K39" s="53" t="str">
        <f t="shared" si="3"/>
        <v>kl. Oval</v>
      </c>
      <c r="L39" s="20" t="s">
        <v>67</v>
      </c>
      <c r="M39" s="20" t="s">
        <v>99</v>
      </c>
      <c r="N39" s="21" t="s">
        <v>100</v>
      </c>
      <c r="O39" s="21" t="s">
        <v>112</v>
      </c>
      <c r="P39" s="21" t="s">
        <v>27</v>
      </c>
      <c r="Q39" s="21" t="s">
        <v>27</v>
      </c>
      <c r="R39" s="64" t="str">
        <f t="shared" si="4"/>
        <v>0 m/s²</v>
      </c>
      <c r="S39" s="68" t="str">
        <f t="shared" si="0"/>
        <v>0 m/s²</v>
      </c>
      <c r="T39" s="64"/>
      <c r="U39" s="64" t="s">
        <v>40</v>
      </c>
      <c r="V39" s="53"/>
      <c r="X39" s="94"/>
    </row>
    <row r="40" spans="1:24" s="51" customFormat="1" ht="15" thickBot="1">
      <c r="A40" s="64"/>
      <c r="B40" s="24" t="s">
        <v>113</v>
      </c>
      <c r="C40" s="2" t="str">
        <f t="shared" si="1"/>
        <v xml:space="preserve">Rollen (Leerlauf) Beton feucht 80 km/h - x </v>
      </c>
      <c r="D40" s="24" t="s">
        <v>114</v>
      </c>
      <c r="E40" s="24"/>
      <c r="F40" s="25">
        <v>1</v>
      </c>
      <c r="G40" s="21" t="s">
        <v>36</v>
      </c>
      <c r="H40" s="21" t="s">
        <v>37</v>
      </c>
      <c r="I40" s="25"/>
      <c r="J40" s="51" t="str">
        <f t="shared" si="5"/>
        <v>-</v>
      </c>
      <c r="K40" s="53" t="str">
        <f t="shared" si="3"/>
        <v>kl. Oval</v>
      </c>
      <c r="L40" s="20" t="s">
        <v>56</v>
      </c>
      <c r="M40" s="20" t="s">
        <v>99</v>
      </c>
      <c r="N40" s="21" t="s">
        <v>100</v>
      </c>
      <c r="O40" s="21" t="s">
        <v>115</v>
      </c>
      <c r="P40" s="21" t="s">
        <v>27</v>
      </c>
      <c r="Q40" s="21" t="s">
        <v>27</v>
      </c>
      <c r="R40" s="64" t="str">
        <f t="shared" si="4"/>
        <v>0 m/s²</v>
      </c>
      <c r="S40" s="68" t="str">
        <f t="shared" si="0"/>
        <v>0 m/s²</v>
      </c>
      <c r="T40" s="64"/>
      <c r="U40" s="64" t="s">
        <v>40</v>
      </c>
      <c r="V40" s="53"/>
      <c r="X40" s="94"/>
    </row>
    <row r="41" spans="1:24" s="51" customFormat="1" ht="15" thickBot="1">
      <c r="A41" s="64"/>
      <c r="B41" s="24" t="s">
        <v>116</v>
      </c>
      <c r="C41" s="2" t="str">
        <f t="shared" si="1"/>
        <v xml:space="preserve">Rollen (Leerlauf) Gegengerade feucht 60 km/h - x </v>
      </c>
      <c r="D41" s="24" t="s">
        <v>117</v>
      </c>
      <c r="E41" s="24"/>
      <c r="F41" s="25">
        <v>1</v>
      </c>
      <c r="G41" s="21" t="s">
        <v>36</v>
      </c>
      <c r="H41" s="21" t="s">
        <v>37</v>
      </c>
      <c r="I41" s="25"/>
      <c r="J41" s="51" t="str">
        <f t="shared" si="5"/>
        <v>-</v>
      </c>
      <c r="K41" s="53" t="str">
        <f t="shared" si="3"/>
        <v>kl. Oval</v>
      </c>
      <c r="L41" s="20" t="s">
        <v>67</v>
      </c>
      <c r="M41" s="20" t="s">
        <v>99</v>
      </c>
      <c r="N41" s="21" t="s">
        <v>110</v>
      </c>
      <c r="O41" s="21" t="s">
        <v>118</v>
      </c>
      <c r="P41" s="21" t="s">
        <v>27</v>
      </c>
      <c r="Q41" s="21" t="s">
        <v>27</v>
      </c>
      <c r="R41" s="64" t="str">
        <f t="shared" si="4"/>
        <v>0 m/s²</v>
      </c>
      <c r="S41" s="68" t="str">
        <f t="shared" si="0"/>
        <v>0 m/s²</v>
      </c>
      <c r="T41" s="64"/>
      <c r="U41" s="64" t="s">
        <v>40</v>
      </c>
      <c r="V41" s="53"/>
      <c r="X41" s="94" t="s">
        <v>119</v>
      </c>
    </row>
    <row r="42" spans="1:24" s="51" customFormat="1" ht="15" thickBot="1">
      <c r="A42" s="64"/>
      <c r="B42" s="24" t="s">
        <v>120</v>
      </c>
      <c r="C42" s="2" t="str">
        <f t="shared" si="1"/>
        <v xml:space="preserve">Rollen (Leerlauf) Beton feucht 70 km/h - x </v>
      </c>
      <c r="D42" s="24" t="s">
        <v>121</v>
      </c>
      <c r="E42" s="24"/>
      <c r="F42" s="25">
        <v>1</v>
      </c>
      <c r="G42" s="21" t="s">
        <v>36</v>
      </c>
      <c r="H42" s="21" t="s">
        <v>37</v>
      </c>
      <c r="I42" s="25"/>
      <c r="J42" s="51" t="str">
        <f t="shared" si="5"/>
        <v>-</v>
      </c>
      <c r="K42" s="53" t="str">
        <f t="shared" si="3"/>
        <v>kl. Oval</v>
      </c>
      <c r="L42" s="20" t="s">
        <v>56</v>
      </c>
      <c r="M42" s="20" t="s">
        <v>99</v>
      </c>
      <c r="N42" s="21" t="s">
        <v>104</v>
      </c>
      <c r="O42" s="21" t="s">
        <v>112</v>
      </c>
      <c r="P42" s="21" t="s">
        <v>27</v>
      </c>
      <c r="Q42" s="21" t="s">
        <v>27</v>
      </c>
      <c r="R42" s="64" t="str">
        <f t="shared" si="4"/>
        <v>0 m/s²</v>
      </c>
      <c r="S42" s="68" t="str">
        <f t="shared" si="0"/>
        <v>0 m/s²</v>
      </c>
      <c r="T42" s="64"/>
      <c r="U42" s="64" t="s">
        <v>40</v>
      </c>
      <c r="V42" s="53"/>
      <c r="X42" s="94" t="s">
        <v>122</v>
      </c>
    </row>
    <row r="43" spans="1:24" s="51" customFormat="1" ht="15" thickBot="1">
      <c r="A43" s="64"/>
      <c r="B43" s="24" t="s">
        <v>123</v>
      </c>
      <c r="C43" s="2" t="str">
        <f t="shared" si="1"/>
        <v xml:space="preserve">Rollen (Leerlauf) Gegengerade feucht 40 km/h - x </v>
      </c>
      <c r="D43" s="24" t="s">
        <v>124</v>
      </c>
      <c r="E43" s="24"/>
      <c r="F43" s="25">
        <v>1</v>
      </c>
      <c r="G43" s="21" t="s">
        <v>36</v>
      </c>
      <c r="H43" s="21" t="s">
        <v>37</v>
      </c>
      <c r="I43" s="25"/>
      <c r="J43" s="51" t="str">
        <f t="shared" si="5"/>
        <v>-</v>
      </c>
      <c r="K43" s="53" t="str">
        <f t="shared" si="3"/>
        <v>kl. Oval</v>
      </c>
      <c r="L43" s="20" t="s">
        <v>67</v>
      </c>
      <c r="M43" s="20" t="s">
        <v>99</v>
      </c>
      <c r="N43" s="21" t="s">
        <v>125</v>
      </c>
      <c r="O43" s="21" t="s">
        <v>126</v>
      </c>
      <c r="P43" s="21" t="s">
        <v>27</v>
      </c>
      <c r="Q43" s="21" t="s">
        <v>27</v>
      </c>
      <c r="R43" s="64" t="str">
        <f t="shared" si="4"/>
        <v>0 m/s²</v>
      </c>
      <c r="S43" s="68" t="str">
        <f t="shared" si="0"/>
        <v>0 m/s²</v>
      </c>
      <c r="T43" s="64"/>
      <c r="U43" s="64" t="s">
        <v>40</v>
      </c>
      <c r="V43" s="53" t="s">
        <v>127</v>
      </c>
      <c r="X43" s="94" t="s">
        <v>128</v>
      </c>
    </row>
    <row r="44" spans="1:24" s="51" customFormat="1" ht="15" thickBot="1">
      <c r="A44" s="64"/>
      <c r="B44" s="24">
        <v>28</v>
      </c>
      <c r="C44" s="2" t="str">
        <f t="shared" si="1"/>
        <v xml:space="preserve">Rollen (Leerlauf) Blaubasalt feucht/trocken 80 km/h - x </v>
      </c>
      <c r="D44" s="24" t="s">
        <v>129</v>
      </c>
      <c r="E44" s="24"/>
      <c r="F44" s="25">
        <v>1</v>
      </c>
      <c r="G44" s="25" t="s">
        <v>36</v>
      </c>
      <c r="H44" s="25" t="s">
        <v>37</v>
      </c>
      <c r="I44" s="25"/>
      <c r="J44" s="51" t="str">
        <f t="shared" si="5"/>
        <v>-</v>
      </c>
      <c r="K44" s="53" t="str">
        <f t="shared" si="3"/>
        <v>kl. Oval</v>
      </c>
      <c r="L44" s="24" t="s">
        <v>86</v>
      </c>
      <c r="M44" s="24" t="s">
        <v>99</v>
      </c>
      <c r="N44" s="25" t="s">
        <v>100</v>
      </c>
      <c r="O44" s="25" t="s">
        <v>130</v>
      </c>
      <c r="P44" s="25" t="s">
        <v>27</v>
      </c>
      <c r="Q44" s="25" t="s">
        <v>27</v>
      </c>
      <c r="R44" s="64" t="str">
        <f t="shared" si="4"/>
        <v>0 m/s²</v>
      </c>
      <c r="S44" s="68" t="str">
        <f t="shared" si="0"/>
        <v>0 m/s²</v>
      </c>
      <c r="T44" s="64"/>
      <c r="U44" s="64" t="s">
        <v>68</v>
      </c>
      <c r="V44" s="53"/>
      <c r="X44" s="94" t="s">
        <v>131</v>
      </c>
    </row>
    <row r="45" spans="1:24" s="51" customFormat="1" ht="15" thickBot="1">
      <c r="A45" s="64"/>
      <c r="B45" s="20" t="s">
        <v>132</v>
      </c>
      <c r="C45" s="2" t="str">
        <f t="shared" si="1"/>
        <v xml:space="preserve">Rollen (Leerlauf) Blaubasalt feucht/trocken 65 km/h - x </v>
      </c>
      <c r="D45" s="24" t="s">
        <v>133</v>
      </c>
      <c r="E45" s="20"/>
      <c r="F45" s="21">
        <v>1</v>
      </c>
      <c r="G45" s="21" t="s">
        <v>36</v>
      </c>
      <c r="H45" s="21" t="s">
        <v>37</v>
      </c>
      <c r="I45" s="21"/>
      <c r="J45" s="51" t="str">
        <f t="shared" si="5"/>
        <v>-</v>
      </c>
      <c r="K45" s="53" t="str">
        <f t="shared" si="3"/>
        <v>kl. Oval</v>
      </c>
      <c r="L45" s="24" t="s">
        <v>86</v>
      </c>
      <c r="M45" s="24" t="s">
        <v>99</v>
      </c>
      <c r="N45" s="25" t="s">
        <v>134</v>
      </c>
      <c r="O45" s="25" t="s">
        <v>45</v>
      </c>
      <c r="P45" s="25" t="s">
        <v>27</v>
      </c>
      <c r="Q45" s="25" t="s">
        <v>27</v>
      </c>
      <c r="R45" s="64" t="str">
        <f t="shared" si="4"/>
        <v>0 m/s²</v>
      </c>
      <c r="S45" s="68" t="str">
        <f t="shared" si="0"/>
        <v>0 m/s²</v>
      </c>
      <c r="T45" s="64"/>
      <c r="U45" s="64" t="s">
        <v>68</v>
      </c>
      <c r="V45" s="53"/>
      <c r="X45" s="94" t="s">
        <v>91</v>
      </c>
    </row>
    <row r="46" spans="1:24" s="68" customFormat="1" ht="15" thickBot="1">
      <c r="A46" s="64"/>
      <c r="B46" s="26" t="s">
        <v>135</v>
      </c>
      <c r="C46" s="2" t="str">
        <f t="shared" si="1"/>
        <v xml:space="preserve">Rollen (Leerlauf) Blaubasalt feucht/trocken 50 km/h - x </v>
      </c>
      <c r="D46" s="26" t="s">
        <v>136</v>
      </c>
      <c r="E46" s="26"/>
      <c r="F46" s="27">
        <v>1</v>
      </c>
      <c r="G46" s="27" t="s">
        <v>36</v>
      </c>
      <c r="H46" s="27" t="s">
        <v>37</v>
      </c>
      <c r="I46" s="27"/>
      <c r="J46" s="51" t="str">
        <f t="shared" si="5"/>
        <v>-</v>
      </c>
      <c r="K46" s="53" t="str">
        <f t="shared" si="3"/>
        <v>kl. Oval</v>
      </c>
      <c r="L46" s="26" t="s">
        <v>86</v>
      </c>
      <c r="M46" s="26" t="s">
        <v>99</v>
      </c>
      <c r="N46" s="27" t="s">
        <v>137</v>
      </c>
      <c r="O46" s="27" t="s">
        <v>138</v>
      </c>
      <c r="P46" s="27" t="s">
        <v>27</v>
      </c>
      <c r="Q46" s="27" t="s">
        <v>27</v>
      </c>
      <c r="R46" s="64" t="str">
        <f t="shared" si="4"/>
        <v>0 m/s²</v>
      </c>
      <c r="S46" s="68" t="str">
        <f t="shared" si="0"/>
        <v>0 m/s²</v>
      </c>
      <c r="T46" s="64"/>
      <c r="U46" s="64" t="s">
        <v>68</v>
      </c>
      <c r="V46" s="67"/>
      <c r="X46" s="99" t="s">
        <v>139</v>
      </c>
    </row>
    <row r="47" spans="1:24" s="4" customFormat="1" ht="15" thickBot="1">
      <c r="B47" s="5">
        <v>29</v>
      </c>
      <c r="C47" s="2" t="str">
        <f t="shared" si="1"/>
        <v xml:space="preserve">Motor aus Asphalt trocken 35 km/h - x  </v>
      </c>
      <c r="D47" s="5"/>
      <c r="E47" s="5"/>
      <c r="J47" s="1" t="str">
        <f t="shared" si="5"/>
        <v>-</v>
      </c>
      <c r="K47" s="2" t="str">
        <f t="shared" si="3"/>
        <v>kl. Oval</v>
      </c>
      <c r="L47" s="5" t="s">
        <v>24</v>
      </c>
      <c r="M47" s="5" t="s">
        <v>140</v>
      </c>
      <c r="N47" s="4" t="s">
        <v>141</v>
      </c>
      <c r="P47" s="4" t="s">
        <v>27</v>
      </c>
      <c r="Q47" s="4" t="s">
        <v>27</v>
      </c>
      <c r="R47" s="4" t="str">
        <f t="shared" si="4"/>
        <v>0 m/s²</v>
      </c>
      <c r="S47" s="16" t="str">
        <f t="shared" si="0"/>
        <v>0 m/s²</v>
      </c>
      <c r="U47" s="4" t="s">
        <v>28</v>
      </c>
      <c r="V47" s="5"/>
      <c r="X47" s="88"/>
    </row>
    <row r="48" spans="1:24" ht="15" thickBot="1">
      <c r="A48" s="4"/>
      <c r="B48" s="2">
        <v>30</v>
      </c>
      <c r="C48" s="2" t="str">
        <f t="shared" si="1"/>
        <v xml:space="preserve">Motor aus Asphalt trocken 55 km/h - x </v>
      </c>
      <c r="E48" s="2"/>
      <c r="H48" s="1"/>
      <c r="I48" s="1"/>
      <c r="J48" s="1" t="str">
        <f t="shared" si="5"/>
        <v>-</v>
      </c>
      <c r="K48" s="2" t="str">
        <f t="shared" si="3"/>
        <v>kl. Oval</v>
      </c>
      <c r="L48" s="2" t="s">
        <v>24</v>
      </c>
      <c r="M48" s="2" t="s">
        <v>140</v>
      </c>
      <c r="N48" s="1" t="s">
        <v>142</v>
      </c>
      <c r="P48" s="1" t="s">
        <v>27</v>
      </c>
      <c r="Q48" s="1" t="s">
        <v>27</v>
      </c>
      <c r="R48" s="4" t="str">
        <f t="shared" si="4"/>
        <v>0 m/s²</v>
      </c>
      <c r="S48" s="16" t="str">
        <f t="shared" si="0"/>
        <v>0 m/s²</v>
      </c>
      <c r="T48" s="4"/>
      <c r="U48" s="4" t="s">
        <v>28</v>
      </c>
    </row>
    <row r="49" spans="1:24" ht="15" thickBot="1">
      <c r="A49" s="4"/>
      <c r="B49" s="2">
        <v>31</v>
      </c>
      <c r="C49" s="2" t="str">
        <f t="shared" si="1"/>
        <v xml:space="preserve">Motor aus Asphalt trocken 85 km/h - x </v>
      </c>
      <c r="E49" s="2"/>
      <c r="H49" s="1"/>
      <c r="I49" s="1"/>
      <c r="J49" s="1" t="str">
        <f t="shared" si="5"/>
        <v>-</v>
      </c>
      <c r="K49" s="2" t="str">
        <f t="shared" si="3"/>
        <v>kl. Oval</v>
      </c>
      <c r="L49" s="2" t="s">
        <v>24</v>
      </c>
      <c r="M49" s="2" t="s">
        <v>140</v>
      </c>
      <c r="N49" s="1" t="s">
        <v>143</v>
      </c>
      <c r="P49" s="1" t="s">
        <v>27</v>
      </c>
      <c r="Q49" s="1" t="s">
        <v>27</v>
      </c>
      <c r="R49" s="4" t="str">
        <f t="shared" si="4"/>
        <v>0 m/s²</v>
      </c>
      <c r="S49" s="16" t="str">
        <f t="shared" si="0"/>
        <v>0 m/s²</v>
      </c>
      <c r="T49" s="4"/>
      <c r="U49" s="4" t="s">
        <v>28</v>
      </c>
    </row>
    <row r="50" spans="1:24" ht="15" thickBot="1">
      <c r="A50" s="4"/>
      <c r="B50" s="2">
        <v>32</v>
      </c>
      <c r="C50" s="2" t="str">
        <f t="shared" si="1"/>
        <v xml:space="preserve">Motor aus Beton trocken 35 km/h - x  </v>
      </c>
      <c r="E50" s="2"/>
      <c r="H50" s="1"/>
      <c r="I50" s="1"/>
      <c r="J50" s="1" t="str">
        <f t="shared" si="5"/>
        <v>-</v>
      </c>
      <c r="K50" s="2" t="str">
        <f t="shared" si="3"/>
        <v>kl. Oval</v>
      </c>
      <c r="L50" s="2" t="s">
        <v>56</v>
      </c>
      <c r="M50" s="2" t="s">
        <v>140</v>
      </c>
      <c r="N50" s="1" t="s">
        <v>141</v>
      </c>
      <c r="P50" s="1" t="s">
        <v>27</v>
      </c>
      <c r="Q50" s="1" t="s">
        <v>27</v>
      </c>
      <c r="R50" s="4" t="str">
        <f t="shared" si="4"/>
        <v>0 m/s²</v>
      </c>
      <c r="S50" s="16" t="str">
        <f t="shared" si="0"/>
        <v>0 m/s²</v>
      </c>
      <c r="T50" s="4"/>
      <c r="U50" s="4" t="s">
        <v>28</v>
      </c>
    </row>
    <row r="51" spans="1:24" ht="15" thickBot="1">
      <c r="A51" s="4"/>
      <c r="B51" s="2">
        <v>33</v>
      </c>
      <c r="C51" s="2" t="str">
        <f t="shared" si="1"/>
        <v xml:space="preserve">Motor aus Beton trocken 55 km/h - x </v>
      </c>
      <c r="E51" s="2"/>
      <c r="H51" s="1"/>
      <c r="I51" s="1"/>
      <c r="J51" s="1" t="str">
        <f t="shared" si="5"/>
        <v>-</v>
      </c>
      <c r="K51" s="2" t="str">
        <f t="shared" si="3"/>
        <v>kl. Oval</v>
      </c>
      <c r="L51" s="2" t="s">
        <v>56</v>
      </c>
      <c r="M51" s="2" t="s">
        <v>140</v>
      </c>
      <c r="N51" s="1" t="s">
        <v>142</v>
      </c>
      <c r="P51" s="1" t="s">
        <v>27</v>
      </c>
      <c r="Q51" s="1" t="s">
        <v>27</v>
      </c>
      <c r="R51" s="4" t="str">
        <f t="shared" si="4"/>
        <v>0 m/s²</v>
      </c>
      <c r="S51" s="16" t="str">
        <f t="shared" si="0"/>
        <v>0 m/s²</v>
      </c>
      <c r="T51" s="4"/>
      <c r="U51" s="4" t="s">
        <v>28</v>
      </c>
    </row>
    <row r="52" spans="1:24" ht="15" thickBot="1">
      <c r="A52" s="4"/>
      <c r="B52" s="2">
        <v>34</v>
      </c>
      <c r="C52" s="2" t="str">
        <f t="shared" si="1"/>
        <v xml:space="preserve">Motor aus Beton trocken 85 km/h - x </v>
      </c>
      <c r="E52" s="2"/>
      <c r="H52" s="1"/>
      <c r="I52" s="1"/>
      <c r="J52" s="1" t="str">
        <f t="shared" si="5"/>
        <v>-</v>
      </c>
      <c r="K52" s="2" t="str">
        <f t="shared" si="3"/>
        <v>kl. Oval</v>
      </c>
      <c r="L52" s="2" t="s">
        <v>56</v>
      </c>
      <c r="M52" s="2" t="s">
        <v>140</v>
      </c>
      <c r="N52" s="1" t="s">
        <v>143</v>
      </c>
      <c r="P52" s="1" t="s">
        <v>27</v>
      </c>
      <c r="Q52" s="1" t="s">
        <v>27</v>
      </c>
      <c r="R52" s="4" t="str">
        <f t="shared" si="4"/>
        <v>0 m/s²</v>
      </c>
      <c r="S52" s="16" t="str">
        <f t="shared" si="0"/>
        <v>0 m/s²</v>
      </c>
      <c r="T52" s="4"/>
      <c r="U52" s="4" t="s">
        <v>28</v>
      </c>
    </row>
    <row r="53" spans="1:24" ht="15" thickBot="1">
      <c r="A53" s="4"/>
      <c r="B53" s="2">
        <v>35</v>
      </c>
      <c r="C53" s="2" t="str">
        <f t="shared" si="1"/>
        <v xml:space="preserve">Motor aus Blaubasalt trocken 35 km/h - x  </v>
      </c>
      <c r="E53" s="2"/>
      <c r="H53" s="1"/>
      <c r="I53" s="1"/>
      <c r="J53" s="1" t="str">
        <f t="shared" si="5"/>
        <v>-</v>
      </c>
      <c r="K53" s="2" t="str">
        <f t="shared" si="3"/>
        <v>kl. Oval</v>
      </c>
      <c r="L53" s="2" t="s">
        <v>86</v>
      </c>
      <c r="M53" s="2" t="s">
        <v>140</v>
      </c>
      <c r="N53" s="1" t="s">
        <v>141</v>
      </c>
      <c r="P53" s="1" t="s">
        <v>27</v>
      </c>
      <c r="Q53" s="1" t="s">
        <v>27</v>
      </c>
      <c r="R53" s="4" t="str">
        <f t="shared" si="4"/>
        <v>0 m/s²</v>
      </c>
      <c r="S53" s="16" t="str">
        <f t="shared" si="0"/>
        <v>0 m/s²</v>
      </c>
      <c r="T53" s="4"/>
      <c r="U53" s="4" t="s">
        <v>28</v>
      </c>
    </row>
    <row r="54" spans="1:24" ht="15" thickBot="1">
      <c r="A54" s="4"/>
      <c r="B54" s="2">
        <v>36</v>
      </c>
      <c r="C54" s="2" t="str">
        <f t="shared" si="1"/>
        <v xml:space="preserve">Motor aus Blaubasalt trocken 55 km/h - x </v>
      </c>
      <c r="E54" s="2"/>
      <c r="H54" s="1"/>
      <c r="I54" s="1"/>
      <c r="J54" s="1" t="str">
        <f t="shared" si="5"/>
        <v>-</v>
      </c>
      <c r="K54" s="2" t="str">
        <f t="shared" si="3"/>
        <v>kl. Oval</v>
      </c>
      <c r="L54" s="2" t="s">
        <v>86</v>
      </c>
      <c r="M54" s="2" t="s">
        <v>140</v>
      </c>
      <c r="N54" s="1" t="s">
        <v>142</v>
      </c>
      <c r="P54" s="1" t="s">
        <v>27</v>
      </c>
      <c r="Q54" s="1" t="s">
        <v>27</v>
      </c>
      <c r="R54" s="4" t="str">
        <f t="shared" si="4"/>
        <v>0 m/s²</v>
      </c>
      <c r="S54" s="16" t="str">
        <f t="shared" si="0"/>
        <v>0 m/s²</v>
      </c>
      <c r="T54" s="4"/>
      <c r="U54" s="4" t="s">
        <v>28</v>
      </c>
    </row>
    <row r="55" spans="1:24" ht="15" thickBot="1">
      <c r="A55" s="4"/>
      <c r="B55" s="9">
        <v>37</v>
      </c>
      <c r="C55" s="2" t="str">
        <f t="shared" si="1"/>
        <v xml:space="preserve">Motor aus Blaubasalt trocken 85 km/h - x </v>
      </c>
      <c r="D55" s="9"/>
      <c r="E55" s="9"/>
      <c r="F55" s="16"/>
      <c r="G55" s="16"/>
      <c r="H55" s="16"/>
      <c r="I55" s="16"/>
      <c r="J55" s="1" t="str">
        <f t="shared" si="5"/>
        <v>-</v>
      </c>
      <c r="K55" s="2" t="str">
        <f t="shared" si="3"/>
        <v>kl. Oval</v>
      </c>
      <c r="L55" s="9" t="s">
        <v>86</v>
      </c>
      <c r="M55" s="9" t="s">
        <v>140</v>
      </c>
      <c r="N55" s="16" t="s">
        <v>143</v>
      </c>
      <c r="O55" s="16"/>
      <c r="P55" s="16" t="s">
        <v>27</v>
      </c>
      <c r="Q55" s="16" t="s">
        <v>27</v>
      </c>
      <c r="R55" s="4" t="str">
        <f t="shared" si="4"/>
        <v>0 m/s²</v>
      </c>
      <c r="S55" s="16" t="str">
        <f t="shared" si="0"/>
        <v>0 m/s²</v>
      </c>
      <c r="T55" s="4"/>
      <c r="U55" s="4" t="s">
        <v>28</v>
      </c>
    </row>
    <row r="56" spans="1:24" s="51" customFormat="1" ht="15" thickBot="1">
      <c r="A56" s="64"/>
      <c r="B56" s="18">
        <v>38</v>
      </c>
      <c r="C56" s="2" t="str">
        <f t="shared" si="1"/>
        <v xml:space="preserve">Beschleunigungsfahrt Asphalt feucht 1 m/s^2 </v>
      </c>
      <c r="D56" s="18" t="s">
        <v>144</v>
      </c>
      <c r="E56" s="18"/>
      <c r="F56" s="19">
        <v>2</v>
      </c>
      <c r="G56" s="19" t="s">
        <v>36</v>
      </c>
      <c r="H56" s="19" t="s">
        <v>37</v>
      </c>
      <c r="I56" s="19"/>
      <c r="J56" s="51" t="str">
        <f t="shared" si="5"/>
        <v>-</v>
      </c>
      <c r="K56" s="53" t="str">
        <f t="shared" si="3"/>
        <v>kl. Oval</v>
      </c>
      <c r="L56" s="18" t="s">
        <v>24</v>
      </c>
      <c r="M56" s="18" t="s">
        <v>145</v>
      </c>
      <c r="N56" s="19" t="s">
        <v>146</v>
      </c>
      <c r="O56" s="19" t="s">
        <v>45</v>
      </c>
      <c r="P56" s="19" t="s">
        <v>27</v>
      </c>
      <c r="Q56" s="19" t="s">
        <v>27</v>
      </c>
      <c r="R56" s="64" t="s">
        <v>147</v>
      </c>
      <c r="S56" s="68" t="str">
        <f t="shared" si="0"/>
        <v>0 m/s²</v>
      </c>
      <c r="T56" s="64"/>
      <c r="U56" s="64" t="s">
        <v>40</v>
      </c>
      <c r="V56" s="53" t="s">
        <v>148</v>
      </c>
      <c r="X56" s="94" t="s">
        <v>149</v>
      </c>
    </row>
    <row r="57" spans="1:24" s="51" customFormat="1" ht="15" thickBot="1">
      <c r="A57" s="64"/>
      <c r="B57" s="18" t="s">
        <v>150</v>
      </c>
      <c r="C57" s="2" t="str">
        <f t="shared" si="1"/>
        <v xml:space="preserve">Beschleunigungsfahrt Asphalt feucht  1 m/s^2 </v>
      </c>
      <c r="D57" s="18" t="s">
        <v>151</v>
      </c>
      <c r="E57" s="18"/>
      <c r="F57" s="19"/>
      <c r="G57" s="19"/>
      <c r="H57" s="19"/>
      <c r="I57" s="19"/>
      <c r="J57" s="51" t="str">
        <f t="shared" si="5"/>
        <v>-</v>
      </c>
      <c r="K57" s="53" t="str">
        <f t="shared" si="3"/>
        <v>kl. Oval</v>
      </c>
      <c r="L57" s="18" t="s">
        <v>24</v>
      </c>
      <c r="M57" s="18" t="s">
        <v>145</v>
      </c>
      <c r="N57" s="19" t="s">
        <v>146</v>
      </c>
      <c r="O57" s="19" t="s">
        <v>152</v>
      </c>
      <c r="P57" s="19"/>
      <c r="Q57" s="19"/>
      <c r="R57" s="64" t="s">
        <v>147</v>
      </c>
      <c r="S57" s="68" t="str">
        <f t="shared" si="0"/>
        <v>0 m/s²</v>
      </c>
      <c r="T57" s="64"/>
      <c r="U57" s="64" t="s">
        <v>40</v>
      </c>
      <c r="V57" s="53" t="s">
        <v>153</v>
      </c>
      <c r="X57" s="94" t="s">
        <v>154</v>
      </c>
    </row>
    <row r="58" spans="1:24" s="51" customFormat="1" ht="15" thickBot="1">
      <c r="A58" s="64"/>
      <c r="B58" s="20">
        <v>39</v>
      </c>
      <c r="C58" s="2" t="str">
        <f t="shared" si="1"/>
        <v xml:space="preserve">Beschleunigungsfahrt Asphalt feucht 2 m/s^2 </v>
      </c>
      <c r="D58" s="20" t="s">
        <v>155</v>
      </c>
      <c r="E58" s="20"/>
      <c r="F58" s="21">
        <v>2</v>
      </c>
      <c r="G58" s="21" t="s">
        <v>36</v>
      </c>
      <c r="H58" s="21" t="s">
        <v>37</v>
      </c>
      <c r="I58" s="21"/>
      <c r="J58" s="51" t="str">
        <f t="shared" si="5"/>
        <v>-</v>
      </c>
      <c r="K58" s="53" t="str">
        <f t="shared" si="3"/>
        <v>kl. Oval</v>
      </c>
      <c r="L58" s="20" t="s">
        <v>24</v>
      </c>
      <c r="M58" s="20" t="s">
        <v>145</v>
      </c>
      <c r="N58" s="21" t="s">
        <v>146</v>
      </c>
      <c r="O58" s="21" t="s">
        <v>115</v>
      </c>
      <c r="P58" s="21" t="s">
        <v>27</v>
      </c>
      <c r="Q58" s="21" t="s">
        <v>27</v>
      </c>
      <c r="R58" s="51" t="s">
        <v>156</v>
      </c>
      <c r="S58" s="68" t="str">
        <f t="shared" si="0"/>
        <v>0 m/s²</v>
      </c>
      <c r="T58" s="64"/>
      <c r="U58" s="64" t="s">
        <v>40</v>
      </c>
      <c r="V58" s="53" t="s">
        <v>157</v>
      </c>
      <c r="X58" s="94" t="s">
        <v>158</v>
      </c>
    </row>
    <row r="59" spans="1:24" s="66" customFormat="1" ht="15" thickBot="1">
      <c r="A59" s="64"/>
      <c r="B59" s="20">
        <v>39</v>
      </c>
      <c r="C59" s="2" t="str">
        <f t="shared" si="1"/>
        <v xml:space="preserve">Beschleunigungsfahrt Asphalt feucht  2 m/s^2 </v>
      </c>
      <c r="D59" s="20" t="s">
        <v>159</v>
      </c>
      <c r="E59" s="20"/>
      <c r="F59" s="21"/>
      <c r="G59" s="21"/>
      <c r="H59" s="21"/>
      <c r="I59" s="21"/>
      <c r="J59" s="51" t="str">
        <f t="shared" si="5"/>
        <v>-</v>
      </c>
      <c r="K59" s="53" t="str">
        <f t="shared" si="3"/>
        <v>kl. Oval</v>
      </c>
      <c r="L59" s="20" t="s">
        <v>24</v>
      </c>
      <c r="M59" s="20" t="s">
        <v>145</v>
      </c>
      <c r="N59" s="19" t="s">
        <v>146</v>
      </c>
      <c r="O59" s="21" t="s">
        <v>130</v>
      </c>
      <c r="P59" s="21"/>
      <c r="Q59" s="21"/>
      <c r="R59" s="66" t="s">
        <v>156</v>
      </c>
      <c r="S59" s="68" t="str">
        <f t="shared" si="0"/>
        <v>0 m/s²</v>
      </c>
      <c r="T59" s="64"/>
      <c r="U59" s="64" t="s">
        <v>40</v>
      </c>
      <c r="V59" s="97" t="s">
        <v>160</v>
      </c>
      <c r="X59" s="98" t="s">
        <v>161</v>
      </c>
    </row>
    <row r="60" spans="1:24" s="16" customFormat="1" ht="15" thickBot="1">
      <c r="A60" s="4"/>
      <c r="B60" s="2">
        <v>40</v>
      </c>
      <c r="C60" s="2" t="str">
        <f t="shared" si="1"/>
        <v xml:space="preserve">Beschleunigungsfahrt Asphalt trocken 3 m/s^2 </v>
      </c>
      <c r="D60" s="2"/>
      <c r="E60" s="2"/>
      <c r="F60" s="1"/>
      <c r="G60" s="1"/>
      <c r="H60" s="1"/>
      <c r="I60" s="1"/>
      <c r="J60" s="1" t="str">
        <f t="shared" si="5"/>
        <v>-</v>
      </c>
      <c r="K60" s="2" t="str">
        <f t="shared" si="3"/>
        <v>kl. Oval</v>
      </c>
      <c r="L60" s="20" t="s">
        <v>24</v>
      </c>
      <c r="M60" s="20" t="s">
        <v>145</v>
      </c>
      <c r="N60" s="21" t="s">
        <v>146</v>
      </c>
      <c r="O60" s="1"/>
      <c r="P60" s="1" t="s">
        <v>27</v>
      </c>
      <c r="Q60" s="1" t="s">
        <v>27</v>
      </c>
      <c r="R60" s="52" t="s">
        <v>162</v>
      </c>
      <c r="S60" s="16" t="str">
        <f t="shared" si="0"/>
        <v>0 m/s²</v>
      </c>
      <c r="T60" s="4"/>
      <c r="U60" s="4" t="s">
        <v>28</v>
      </c>
      <c r="V60" s="9"/>
      <c r="X60" s="90"/>
    </row>
    <row r="61" spans="1:24" s="64" customFormat="1" ht="15" thickBot="1">
      <c r="B61" s="20">
        <v>41</v>
      </c>
      <c r="C61" s="2" t="str">
        <f t="shared" si="1"/>
        <v xml:space="preserve">Beschleunigungsfahrt Asphalt feucht max m/s^2 </v>
      </c>
      <c r="D61" s="20" t="s">
        <v>163</v>
      </c>
      <c r="E61" s="20"/>
      <c r="F61" s="21">
        <v>2</v>
      </c>
      <c r="G61" s="21" t="s">
        <v>36</v>
      </c>
      <c r="H61" s="21" t="s">
        <v>37</v>
      </c>
      <c r="I61" s="20" t="s">
        <v>164</v>
      </c>
      <c r="J61" s="51" t="str">
        <f t="shared" si="5"/>
        <v>-</v>
      </c>
      <c r="K61" s="53" t="str">
        <f t="shared" si="3"/>
        <v>kl. Oval</v>
      </c>
      <c r="L61" s="20" t="s">
        <v>24</v>
      </c>
      <c r="M61" s="20" t="s">
        <v>145</v>
      </c>
      <c r="N61" s="19" t="s">
        <v>146</v>
      </c>
      <c r="O61" s="21" t="s">
        <v>165</v>
      </c>
      <c r="P61" s="21" t="s">
        <v>27</v>
      </c>
      <c r="Q61" s="21" t="s">
        <v>27</v>
      </c>
      <c r="R61" s="64" t="s">
        <v>166</v>
      </c>
      <c r="S61" s="68" t="str">
        <f t="shared" si="0"/>
        <v>0 m/s²</v>
      </c>
      <c r="U61" s="64" t="s">
        <v>40</v>
      </c>
      <c r="V61" s="65" t="s">
        <v>167</v>
      </c>
      <c r="X61" s="91" t="s">
        <v>168</v>
      </c>
    </row>
    <row r="62" spans="1:24" s="64" customFormat="1" ht="15" thickBot="1">
      <c r="B62" s="20" t="s">
        <v>169</v>
      </c>
      <c r="C62" s="2" t="str">
        <f t="shared" si="1"/>
        <v xml:space="preserve">Beschleunigungsfahrt Asphalt feucht  max m/s^2 </v>
      </c>
      <c r="D62" s="20" t="s">
        <v>170</v>
      </c>
      <c r="E62" s="20"/>
      <c r="F62" s="21"/>
      <c r="G62" s="21"/>
      <c r="H62" s="21"/>
      <c r="I62" s="20"/>
      <c r="J62" s="51" t="str">
        <f t="shared" si="5"/>
        <v>-</v>
      </c>
      <c r="K62" s="53" t="str">
        <f t="shared" si="3"/>
        <v>kl. Oval</v>
      </c>
      <c r="L62" s="20" t="s">
        <v>24</v>
      </c>
      <c r="M62" s="20" t="s">
        <v>145</v>
      </c>
      <c r="N62" s="21" t="s">
        <v>146</v>
      </c>
      <c r="O62" s="21" t="s">
        <v>171</v>
      </c>
      <c r="P62" s="21"/>
      <c r="Q62" s="21"/>
      <c r="R62" s="64" t="s">
        <v>166</v>
      </c>
      <c r="S62" s="68" t="str">
        <f t="shared" si="0"/>
        <v>0 m/s²</v>
      </c>
      <c r="U62" s="64" t="s">
        <v>40</v>
      </c>
      <c r="V62" s="65" t="s">
        <v>172</v>
      </c>
      <c r="X62" s="91" t="s">
        <v>173</v>
      </c>
    </row>
    <row r="63" spans="1:24" s="51" customFormat="1" ht="15" thickBot="1">
      <c r="A63" s="64"/>
      <c r="B63" s="20">
        <v>42</v>
      </c>
      <c r="C63" s="2" t="str">
        <f t="shared" si="1"/>
        <v xml:space="preserve">Beschleunigungsfahrt Beton feucht 1 m/s^2 </v>
      </c>
      <c r="D63" s="20" t="s">
        <v>174</v>
      </c>
      <c r="E63" s="20"/>
      <c r="F63" s="21">
        <v>1</v>
      </c>
      <c r="G63" s="21" t="s">
        <v>36</v>
      </c>
      <c r="H63" s="21" t="s">
        <v>37</v>
      </c>
      <c r="I63" s="21"/>
      <c r="J63" s="51" t="str">
        <f t="shared" si="5"/>
        <v>-</v>
      </c>
      <c r="K63" s="53" t="str">
        <f t="shared" si="3"/>
        <v>kl. Oval</v>
      </c>
      <c r="L63" s="20" t="s">
        <v>56</v>
      </c>
      <c r="M63" s="20" t="s">
        <v>145</v>
      </c>
      <c r="N63" s="21" t="s">
        <v>146</v>
      </c>
      <c r="O63" s="21" t="s">
        <v>112</v>
      </c>
      <c r="P63" s="21" t="s">
        <v>27</v>
      </c>
      <c r="Q63" s="21" t="s">
        <v>27</v>
      </c>
      <c r="R63" s="51" t="s">
        <v>147</v>
      </c>
      <c r="S63" s="68" t="str">
        <f t="shared" si="0"/>
        <v>0 m/s²</v>
      </c>
      <c r="T63" s="64"/>
      <c r="U63" s="64" t="s">
        <v>40</v>
      </c>
      <c r="V63" s="53" t="s">
        <v>175</v>
      </c>
      <c r="X63" s="94" t="s">
        <v>176</v>
      </c>
    </row>
    <row r="64" spans="1:24" s="51" customFormat="1" ht="15" thickBot="1">
      <c r="A64" s="64"/>
      <c r="B64" s="20" t="s">
        <v>177</v>
      </c>
      <c r="C64" s="2" t="str">
        <f t="shared" si="1"/>
        <v xml:space="preserve">Beschleunigungsfahrt Gegengerade feucht 2 m/s^2 </v>
      </c>
      <c r="D64" s="20" t="s">
        <v>178</v>
      </c>
      <c r="E64" s="20"/>
      <c r="F64" s="21">
        <v>1</v>
      </c>
      <c r="G64" s="21" t="s">
        <v>36</v>
      </c>
      <c r="H64" s="21" t="s">
        <v>37</v>
      </c>
      <c r="I64" s="21"/>
      <c r="J64" s="51" t="str">
        <f t="shared" si="5"/>
        <v>-</v>
      </c>
      <c r="K64" s="53" t="str">
        <f t="shared" si="3"/>
        <v>kl. Oval</v>
      </c>
      <c r="L64" s="20" t="s">
        <v>67</v>
      </c>
      <c r="M64" s="20" t="s">
        <v>145</v>
      </c>
      <c r="N64" s="21" t="s">
        <v>146</v>
      </c>
      <c r="O64" s="21" t="s">
        <v>50</v>
      </c>
      <c r="P64" s="21" t="s">
        <v>27</v>
      </c>
      <c r="Q64" s="21" t="s">
        <v>27</v>
      </c>
      <c r="R64" s="51" t="s">
        <v>156</v>
      </c>
      <c r="S64" s="68" t="str">
        <f t="shared" si="0"/>
        <v>0 m/s²</v>
      </c>
      <c r="T64" s="64"/>
      <c r="U64" s="64" t="s">
        <v>40</v>
      </c>
      <c r="V64" s="53" t="s">
        <v>179</v>
      </c>
      <c r="X64" s="94"/>
    </row>
    <row r="65" spans="1:24" s="51" customFormat="1" ht="15" thickBot="1">
      <c r="A65" s="64"/>
      <c r="B65" s="20">
        <v>43</v>
      </c>
      <c r="C65" s="2" t="str">
        <f t="shared" si="1"/>
        <v xml:space="preserve">Beschleunigungsfahrt Beton feucht 2 m/s^2 </v>
      </c>
      <c r="D65" s="20" t="s">
        <v>180</v>
      </c>
      <c r="E65" s="20"/>
      <c r="F65" s="21">
        <v>1</v>
      </c>
      <c r="G65" s="21" t="s">
        <v>36</v>
      </c>
      <c r="H65" s="21" t="s">
        <v>37</v>
      </c>
      <c r="I65" s="21"/>
      <c r="J65" s="51" t="str">
        <f t="shared" si="5"/>
        <v>-</v>
      </c>
      <c r="K65" s="53" t="str">
        <f t="shared" si="3"/>
        <v>kl. Oval</v>
      </c>
      <c r="L65" s="20" t="s">
        <v>56</v>
      </c>
      <c r="M65" s="20" t="s">
        <v>145</v>
      </c>
      <c r="N65" s="21" t="s">
        <v>146</v>
      </c>
      <c r="O65" s="21" t="s">
        <v>130</v>
      </c>
      <c r="P65" s="21" t="s">
        <v>27</v>
      </c>
      <c r="Q65" s="21" t="s">
        <v>27</v>
      </c>
      <c r="R65" s="51" t="s">
        <v>156</v>
      </c>
      <c r="S65" s="68" t="str">
        <f t="shared" si="0"/>
        <v>0 m/s²</v>
      </c>
      <c r="T65" s="64"/>
      <c r="U65" s="64" t="s">
        <v>40</v>
      </c>
      <c r="V65" s="53" t="s">
        <v>181</v>
      </c>
      <c r="X65" s="94" t="s">
        <v>182</v>
      </c>
    </row>
    <row r="66" spans="1:24" s="51" customFormat="1" ht="15" thickBot="1">
      <c r="A66" s="64"/>
      <c r="B66" s="20" t="s">
        <v>183</v>
      </c>
      <c r="C66" s="2" t="str">
        <f t="shared" si="1"/>
        <v xml:space="preserve">Beschleunigungsfahrt Gegengerade feucht 3 m/s^2 </v>
      </c>
      <c r="D66" s="20" t="s">
        <v>184</v>
      </c>
      <c r="E66" s="20"/>
      <c r="F66" s="21">
        <v>1</v>
      </c>
      <c r="G66" s="21" t="s">
        <v>36</v>
      </c>
      <c r="H66" s="21" t="s">
        <v>37</v>
      </c>
      <c r="I66" s="21"/>
      <c r="J66" s="51" t="str">
        <f t="shared" si="5"/>
        <v>-</v>
      </c>
      <c r="K66" s="53" t="str">
        <f t="shared" si="3"/>
        <v>kl. Oval</v>
      </c>
      <c r="L66" s="20" t="s">
        <v>67</v>
      </c>
      <c r="M66" s="20" t="s">
        <v>145</v>
      </c>
      <c r="N66" s="21" t="s">
        <v>146</v>
      </c>
      <c r="O66" s="21" t="s">
        <v>50</v>
      </c>
      <c r="P66" s="21" t="s">
        <v>27</v>
      </c>
      <c r="Q66" s="21" t="s">
        <v>27</v>
      </c>
      <c r="R66" s="51" t="s">
        <v>162</v>
      </c>
      <c r="S66" s="68" t="str">
        <f t="shared" si="0"/>
        <v>0 m/s²</v>
      </c>
      <c r="T66" s="64"/>
      <c r="U66" s="64" t="s">
        <v>40</v>
      </c>
      <c r="V66" s="53" t="s">
        <v>185</v>
      </c>
      <c r="X66" s="94" t="s">
        <v>186</v>
      </c>
    </row>
    <row r="67" spans="1:24" ht="15" thickBot="1">
      <c r="A67" s="4"/>
      <c r="B67" s="2">
        <v>44</v>
      </c>
      <c r="C67" s="2" t="str">
        <f t="shared" si="1"/>
        <v xml:space="preserve">Beschleunigungsfahrt Beton trocken 2 m/s^2 </v>
      </c>
      <c r="E67" s="2"/>
      <c r="H67" s="1"/>
      <c r="I67" s="1"/>
      <c r="J67" s="1" t="str">
        <f t="shared" si="5"/>
        <v>-</v>
      </c>
      <c r="K67" s="2" t="str">
        <f t="shared" si="3"/>
        <v>kl. Oval</v>
      </c>
      <c r="L67" s="2" t="s">
        <v>56</v>
      </c>
      <c r="M67" s="2" t="s">
        <v>145</v>
      </c>
      <c r="N67" s="1" t="s">
        <v>146</v>
      </c>
      <c r="P67" s="1" t="s">
        <v>27</v>
      </c>
      <c r="Q67" s="1" t="s">
        <v>27</v>
      </c>
      <c r="R67" s="1" t="s">
        <v>156</v>
      </c>
      <c r="S67" s="16" t="str">
        <f t="shared" si="0"/>
        <v>0 m/s²</v>
      </c>
      <c r="T67" s="4"/>
      <c r="U67" s="4" t="s">
        <v>28</v>
      </c>
    </row>
    <row r="68" spans="1:24" s="51" customFormat="1" ht="15" thickBot="1">
      <c r="A68" s="64"/>
      <c r="B68" s="20">
        <v>45</v>
      </c>
      <c r="C68" s="2" t="str">
        <f t="shared" si="1"/>
        <v xml:space="preserve">Beschleunigungsfahrt Beton feucht max m/s^2 </v>
      </c>
      <c r="D68" s="20" t="s">
        <v>187</v>
      </c>
      <c r="E68" s="20"/>
      <c r="F68" s="21">
        <v>1</v>
      </c>
      <c r="G68" s="21" t="s">
        <v>36</v>
      </c>
      <c r="H68" s="21" t="s">
        <v>37</v>
      </c>
      <c r="I68" s="21"/>
      <c r="J68" s="51" t="str">
        <f t="shared" si="5"/>
        <v>-</v>
      </c>
      <c r="K68" s="53" t="str">
        <f t="shared" si="3"/>
        <v>kl. Oval</v>
      </c>
      <c r="L68" s="20" t="s">
        <v>56</v>
      </c>
      <c r="M68" s="20" t="s">
        <v>145</v>
      </c>
      <c r="N68" s="21" t="s">
        <v>146</v>
      </c>
      <c r="O68" s="21" t="s">
        <v>165</v>
      </c>
      <c r="P68" s="21" t="s">
        <v>27</v>
      </c>
      <c r="Q68" s="21" t="s">
        <v>27</v>
      </c>
      <c r="R68" s="51" t="s">
        <v>166</v>
      </c>
      <c r="S68" s="68" t="str">
        <f t="shared" ref="S68:S132" si="6">IF(OR(M68="Konstantfahrt",M68="Stillstand Motor aus",M68="Stillstand Leerlauf",M68="Stillstand Drehzahl", M68="Rollen (Leerlauf)", M68="Motor aus", M68="Beschleunigungsfahrt", M68="Verzögerungsfahrt", M68="µ-Split (Asphalt)", M68="µ-Split (Blaubasalt)"),"0 m/s²","-")</f>
        <v>0 m/s²</v>
      </c>
      <c r="T68" s="64"/>
      <c r="U68" s="64" t="s">
        <v>40</v>
      </c>
      <c r="V68" s="53" t="s">
        <v>188</v>
      </c>
      <c r="X68" s="94" t="s">
        <v>189</v>
      </c>
    </row>
    <row r="69" spans="1:24" s="51" customFormat="1" ht="15" thickBot="1">
      <c r="A69" s="64"/>
      <c r="B69" s="20" t="s">
        <v>190</v>
      </c>
      <c r="C69" s="2" t="str">
        <f t="shared" ref="C69:C133" si="7">IF(OR(M69="Stillstand Motor aus",M69="Stillstand Leerlauf"),M69&amp;" "&amp;U69,IF(OR(M69="Stillstand Drehzahl"),M69&amp;" "&amp;U69&amp;" "&amp;P69,M69&amp;IF(NOT(K69="Fahrdyn.Fl.")," "&amp;L69,)&amp;" "&amp;U69&amp;IF(NOT(OR(M69="Beschleunigungsfahrt",M69="Verzögerungsfahrt",M69="Stat. Kreisfahrt (links)",M69="Stat. Kreisfahrt (rechts)"))," "&amp;N69,)&amp;IF(NOT(P69="-")," "&amp;P69,)&amp;IF(NOT(R69="0 m/s²")," "&amp;R69,)&amp;IF(NOT((OR(S69="0 m/s²",S69="-")))," "&amp;S69,))) &amp; IF(NOT(T69="-")," "&amp; T69,)</f>
        <v xml:space="preserve">Beschleunigungsfahrt Gegengerade feucht max m/s^2 </v>
      </c>
      <c r="D69" s="20" t="s">
        <v>191</v>
      </c>
      <c r="E69" s="20"/>
      <c r="F69" s="21">
        <v>1</v>
      </c>
      <c r="G69" s="21" t="s">
        <v>36</v>
      </c>
      <c r="H69" s="21" t="s">
        <v>37</v>
      </c>
      <c r="I69" s="21"/>
      <c r="J69" s="51" t="str">
        <f t="shared" si="5"/>
        <v>-</v>
      </c>
      <c r="K69" s="53" t="str">
        <f t="shared" ref="K69:K133" si="8">IF(OR(M69="Stillstand Motor aus",M69="Stillstand Leerlauf",M69="Stillstand Drehzahl",M69="Konstantfahrt",M69="Rollen (Leerlauf)",M69="Spurwechsel",M69="Motor aus",M69="Beschleunigungsfahrt",M69="Verzögerungsfahrt",M69="µ-Split (Asphalt)",M69="µ-Split (Blaubasalt)"),"kl. Oval",IF(OR(M69="Sinus-Fahrt (langsam)",M69="Sinus-Fahrt (schnell)",M69="Klothoid (links)",M69="Klothoid (rechts)",M69="Sweep",M69="Stat. Kreisfahrt (links)",M69="Stat. Kreisfahrt (rechts)"),"Fahrdyn.Fl."))</f>
        <v>kl. Oval</v>
      </c>
      <c r="L69" s="20" t="s">
        <v>67</v>
      </c>
      <c r="M69" s="20" t="s">
        <v>145</v>
      </c>
      <c r="N69" s="21" t="s">
        <v>146</v>
      </c>
      <c r="O69" s="21" t="s">
        <v>192</v>
      </c>
      <c r="P69" s="21" t="s">
        <v>27</v>
      </c>
      <c r="Q69" s="21" t="s">
        <v>27</v>
      </c>
      <c r="R69" s="51" t="s">
        <v>166</v>
      </c>
      <c r="S69" s="68" t="str">
        <f t="shared" si="6"/>
        <v>0 m/s²</v>
      </c>
      <c r="T69" s="64"/>
      <c r="U69" s="64" t="s">
        <v>40</v>
      </c>
      <c r="V69" s="53" t="s">
        <v>193</v>
      </c>
      <c r="X69" s="94" t="s">
        <v>194</v>
      </c>
    </row>
    <row r="70" spans="1:24" s="51" customFormat="1" ht="15" thickBot="1">
      <c r="A70" s="64"/>
      <c r="B70" s="53">
        <v>46</v>
      </c>
      <c r="C70" s="53" t="str">
        <f t="shared" si="7"/>
        <v xml:space="preserve">Beschleunigungsfahrt Blaubasalt trocken 1 m/s^2 </v>
      </c>
      <c r="D70" s="53" t="s">
        <v>195</v>
      </c>
      <c r="E70" s="53"/>
      <c r="J70" s="51" t="str">
        <f t="shared" si="5"/>
        <v>-</v>
      </c>
      <c r="K70" s="53" t="str">
        <f t="shared" si="8"/>
        <v>kl. Oval</v>
      </c>
      <c r="L70" s="53" t="s">
        <v>86</v>
      </c>
      <c r="M70" s="53" t="s">
        <v>145</v>
      </c>
      <c r="N70" s="51" t="s">
        <v>146</v>
      </c>
      <c r="P70" s="51" t="s">
        <v>27</v>
      </c>
      <c r="Q70" s="51" t="s">
        <v>27</v>
      </c>
      <c r="R70" s="51" t="s">
        <v>147</v>
      </c>
      <c r="S70" s="68" t="str">
        <f t="shared" si="6"/>
        <v>0 m/s²</v>
      </c>
      <c r="T70" s="64"/>
      <c r="U70" s="64" t="s">
        <v>28</v>
      </c>
      <c r="V70" s="53"/>
      <c r="W70" s="51" t="s">
        <v>47</v>
      </c>
      <c r="X70" s="94"/>
    </row>
    <row r="71" spans="1:24" s="51" customFormat="1" ht="15" thickBot="1">
      <c r="A71" s="64"/>
      <c r="B71" s="20">
        <v>47</v>
      </c>
      <c r="C71" s="2" t="str">
        <f t="shared" si="7"/>
        <v xml:space="preserve">Beschleunigungsfahrt Blaubasalt feucht/trocken 2 m/s^2 </v>
      </c>
      <c r="D71" s="20" t="s">
        <v>196</v>
      </c>
      <c r="E71" s="20"/>
      <c r="F71" s="21">
        <v>1</v>
      </c>
      <c r="G71" s="21" t="s">
        <v>36</v>
      </c>
      <c r="H71" s="21" t="s">
        <v>37</v>
      </c>
      <c r="I71" s="21"/>
      <c r="J71" s="51" t="str">
        <f t="shared" si="5"/>
        <v>-</v>
      </c>
      <c r="K71" s="53" t="str">
        <f t="shared" si="8"/>
        <v>kl. Oval</v>
      </c>
      <c r="L71" s="20" t="s">
        <v>86</v>
      </c>
      <c r="M71" s="20" t="s">
        <v>145</v>
      </c>
      <c r="N71" s="21" t="s">
        <v>146</v>
      </c>
      <c r="O71" s="21" t="s">
        <v>115</v>
      </c>
      <c r="P71" s="21" t="s">
        <v>27</v>
      </c>
      <c r="Q71" s="21" t="s">
        <v>27</v>
      </c>
      <c r="R71" s="51" t="s">
        <v>156</v>
      </c>
      <c r="S71" s="68" t="str">
        <f t="shared" si="6"/>
        <v>0 m/s²</v>
      </c>
      <c r="T71" s="64"/>
      <c r="U71" s="64" t="s">
        <v>68</v>
      </c>
      <c r="V71" s="53" t="s">
        <v>197</v>
      </c>
      <c r="X71" s="94" t="s">
        <v>198</v>
      </c>
    </row>
    <row r="72" spans="1:24" ht="15" thickBot="1">
      <c r="A72" s="4"/>
      <c r="B72" s="2">
        <v>48</v>
      </c>
      <c r="C72" s="2" t="str">
        <f t="shared" si="7"/>
        <v xml:space="preserve">Beschleunigungsfahrt Blaubasalt trocken 3 m/s^2 </v>
      </c>
      <c r="E72" s="2"/>
      <c r="H72" s="1"/>
      <c r="I72" s="1"/>
      <c r="J72" s="1" t="str">
        <f t="shared" si="5"/>
        <v>-</v>
      </c>
      <c r="K72" s="2" t="str">
        <f t="shared" si="8"/>
        <v>kl. Oval</v>
      </c>
      <c r="L72" s="2" t="s">
        <v>86</v>
      </c>
      <c r="M72" s="2" t="s">
        <v>145</v>
      </c>
      <c r="N72" s="1" t="s">
        <v>146</v>
      </c>
      <c r="P72" s="1" t="s">
        <v>27</v>
      </c>
      <c r="Q72" s="1" t="s">
        <v>27</v>
      </c>
      <c r="R72" s="1" t="s">
        <v>162</v>
      </c>
      <c r="S72" s="16" t="str">
        <f t="shared" si="6"/>
        <v>0 m/s²</v>
      </c>
      <c r="T72" s="4"/>
      <c r="U72" s="4" t="s">
        <v>28</v>
      </c>
    </row>
    <row r="73" spans="1:24" s="16" customFormat="1" ht="15" thickBot="1">
      <c r="A73" s="4"/>
      <c r="B73" s="9">
        <v>49</v>
      </c>
      <c r="C73" s="2" t="str">
        <f t="shared" si="7"/>
        <v xml:space="preserve">Beschleunigungsfahrt Blaubasalt trocken max m/s^2 </v>
      </c>
      <c r="D73" s="9"/>
      <c r="E73" s="9"/>
      <c r="J73" s="1" t="str">
        <f t="shared" si="5"/>
        <v>-</v>
      </c>
      <c r="K73" s="2" t="str">
        <f t="shared" si="8"/>
        <v>kl. Oval</v>
      </c>
      <c r="L73" s="9" t="s">
        <v>86</v>
      </c>
      <c r="M73" s="9" t="s">
        <v>145</v>
      </c>
      <c r="N73" s="16" t="s">
        <v>146</v>
      </c>
      <c r="P73" s="16" t="s">
        <v>27</v>
      </c>
      <c r="Q73" s="16" t="s">
        <v>27</v>
      </c>
      <c r="R73" s="16" t="s">
        <v>166</v>
      </c>
      <c r="S73" s="16" t="str">
        <f t="shared" si="6"/>
        <v>0 m/s²</v>
      </c>
      <c r="T73" s="4"/>
      <c r="U73" s="4" t="s">
        <v>28</v>
      </c>
      <c r="V73" s="9"/>
      <c r="X73" s="90"/>
    </row>
    <row r="74" spans="1:24" s="64" customFormat="1" ht="15" thickBot="1">
      <c r="B74" s="18">
        <v>50</v>
      </c>
      <c r="C74" s="2" t="str">
        <f t="shared" si="7"/>
        <v xml:space="preserve">Verzögerungsfahrt Asphalt feucht -1 m/s^2 </v>
      </c>
      <c r="D74" s="18" t="s">
        <v>199</v>
      </c>
      <c r="E74" s="18"/>
      <c r="F74" s="19">
        <v>1</v>
      </c>
      <c r="G74" s="19" t="s">
        <v>36</v>
      </c>
      <c r="H74" s="19" t="s">
        <v>37</v>
      </c>
      <c r="I74" s="19"/>
      <c r="J74" s="51" t="str">
        <f t="shared" si="5"/>
        <v>-</v>
      </c>
      <c r="K74" s="53" t="str">
        <f t="shared" si="8"/>
        <v>kl. Oval</v>
      </c>
      <c r="L74" s="18" t="s">
        <v>24</v>
      </c>
      <c r="M74" s="18" t="s">
        <v>200</v>
      </c>
      <c r="N74" s="19" t="s">
        <v>201</v>
      </c>
      <c r="O74" s="19"/>
      <c r="P74" s="19" t="s">
        <v>27</v>
      </c>
      <c r="Q74" s="19" t="s">
        <v>27</v>
      </c>
      <c r="R74" s="103" t="s">
        <v>202</v>
      </c>
      <c r="S74" s="68" t="str">
        <f t="shared" si="6"/>
        <v>0 m/s²</v>
      </c>
      <c r="U74" s="64" t="s">
        <v>40</v>
      </c>
      <c r="V74" s="65" t="s">
        <v>203</v>
      </c>
      <c r="X74" s="91" t="s">
        <v>204</v>
      </c>
    </row>
    <row r="75" spans="1:24" s="64" customFormat="1" ht="15" thickBot="1">
      <c r="B75" s="18" t="s">
        <v>205</v>
      </c>
      <c r="C75" s="2" t="str">
        <f>IF(OR(M75="Stillstand Motor aus",M75="Stillstand Leerlauf"),M75&amp;" "&amp;U75,IF(OR(M75="Stillstand Drehzahl"),M75&amp;" "&amp;U75&amp;" "&amp;P75,M75&amp;IF(NOT(K75="Fahrdyn.Fl.")," "&amp;L75,)&amp;" "&amp;U75&amp;IF(NOT(OR(M75="Beschleunigungsfahrt",M75="Verzögerungsfahrt",M75="Stat. Kreisfahrt (links)",M75="Stat. Kreisfahrt (rechts)"))," "&amp;N75,)&amp;IF(NOT(P75="-")," "&amp;P75,)&amp;IF(NOT(R75="0 m/s²")," "&amp;R75,)&amp;IF(NOT((OR(S75="0 m/s²",S75="-")))," "&amp;S75,))) &amp; IF(NOT(T75="-")," "&amp; T75,)</f>
        <v xml:space="preserve">Verzögerungsfahrt Asphalt feucht -1 m/s^2 </v>
      </c>
      <c r="D75" s="18" t="s">
        <v>206</v>
      </c>
      <c r="E75" s="18"/>
      <c r="F75" s="19">
        <v>1</v>
      </c>
      <c r="G75" s="19" t="s">
        <v>36</v>
      </c>
      <c r="H75" s="19" t="s">
        <v>37</v>
      </c>
      <c r="I75" s="19"/>
      <c r="J75" s="51" t="str">
        <f>IF(N75="30 km/h","20 s",IF(N75="50 km/h","15 s",IF(N75="80 km/h","10 s",IF(N75="0 km/h","60 s","-"))))</f>
        <v>-</v>
      </c>
      <c r="K75" s="53" t="str">
        <f>IF(OR(M75="Stillstand Motor aus",M75="Stillstand Leerlauf",M75="Stillstand Drehzahl",M75="Konstantfahrt",M75="Rollen (Leerlauf)",M75="Spurwechsel",M75="Motor aus",M75="Beschleunigungsfahrt",M75="Verzögerungsfahrt",M75="µ-Split (Asphalt)",M75="µ-Split (Blaubasalt)"),"kl. Oval",IF(OR(M75="Sinus-Fahrt (langsam)",M75="Sinus-Fahrt (schnell)",M75="Klothoid (links)",M75="Klothoid (rechts)",M75="Sweep",M75="Stat. Kreisfahrt (links)",M75="Stat. Kreisfahrt (rechts)"),"Fahrdyn.Fl."))</f>
        <v>kl. Oval</v>
      </c>
      <c r="L75" s="18" t="s">
        <v>24</v>
      </c>
      <c r="M75" s="18" t="s">
        <v>200</v>
      </c>
      <c r="N75" s="19" t="s">
        <v>201</v>
      </c>
      <c r="O75" s="19"/>
      <c r="P75" s="19" t="s">
        <v>27</v>
      </c>
      <c r="Q75" s="19" t="s">
        <v>27</v>
      </c>
      <c r="R75" s="162" t="s">
        <v>202</v>
      </c>
      <c r="S75" s="68" t="str">
        <f>IF(OR(M75="Konstantfahrt",M75="Stillstand Motor aus",M75="Stillstand Leerlauf",M75="Stillstand Drehzahl", M75="Rollen (Leerlauf)", M75="Motor aus", M75="Beschleunigungsfahrt", M75="Verzögerungsfahrt", M75="µ-Split (Asphalt)", M75="µ-Split (Blaubasalt)"),"0 m/s²","-")</f>
        <v>0 m/s²</v>
      </c>
      <c r="U75" s="64" t="s">
        <v>40</v>
      </c>
      <c r="V75" s="65"/>
      <c r="X75" s="91" t="s">
        <v>207</v>
      </c>
    </row>
    <row r="76" spans="1:24" s="64" customFormat="1" ht="15" thickBot="1">
      <c r="B76" s="18" t="s">
        <v>208</v>
      </c>
      <c r="C76" s="2" t="str">
        <f>IF(OR(M76="Stillstand Motor aus",M76="Stillstand Leerlauf"),M76&amp;" "&amp;U76,IF(OR(M76="Stillstand Drehzahl"),M76&amp;" "&amp;U76&amp;" "&amp;P76,M76&amp;IF(NOT(K76="Fahrdyn.Fl.")," "&amp;L76,)&amp;" "&amp;U76&amp;IF(NOT(OR(M76="Beschleunigungsfahrt",M76="Verzögerungsfahrt",M76="Stat. Kreisfahrt (links)",M76="Stat. Kreisfahrt (rechts)"))," "&amp;N76,)&amp;IF(NOT(P76="-")," "&amp;P76,)&amp;IF(NOT(R76="0 m/s²")," "&amp;R76,)&amp;IF(NOT((OR(S76="0 m/s²",S76="-")))," "&amp;S76,))) &amp; IF(NOT(T76="-")," "&amp; T76,)</f>
        <v xml:space="preserve">Verzögerungsfahrt Asphalt feucht -1 m/s^2 </v>
      </c>
      <c r="D76" s="18" t="s">
        <v>209</v>
      </c>
      <c r="E76" s="18"/>
      <c r="F76" s="19">
        <v>1</v>
      </c>
      <c r="G76" s="19" t="s">
        <v>36</v>
      </c>
      <c r="H76" s="19" t="s">
        <v>37</v>
      </c>
      <c r="I76" s="19"/>
      <c r="J76" s="51" t="str">
        <f>IF(N76="30 km/h","20 s",IF(N76="50 km/h","15 s",IF(N76="80 km/h","10 s",IF(N76="0 km/h","60 s","-"))))</f>
        <v>-</v>
      </c>
      <c r="K76" s="53" t="str">
        <f>IF(OR(M76="Stillstand Motor aus",M76="Stillstand Leerlauf",M76="Stillstand Drehzahl",M76="Konstantfahrt",M76="Rollen (Leerlauf)",M76="Spurwechsel",M76="Motor aus",M76="Beschleunigungsfahrt",M76="Verzögerungsfahrt",M76="µ-Split (Asphalt)",M76="µ-Split (Blaubasalt)"),"kl. Oval",IF(OR(M76="Sinus-Fahrt (langsam)",M76="Sinus-Fahrt (schnell)",M76="Klothoid (links)",M76="Klothoid (rechts)",M76="Sweep",M76="Stat. Kreisfahrt (links)",M76="Stat. Kreisfahrt (rechts)"),"Fahrdyn.Fl."))</f>
        <v>kl. Oval</v>
      </c>
      <c r="L76" s="18" t="s">
        <v>24</v>
      </c>
      <c r="M76" s="18" t="s">
        <v>200</v>
      </c>
      <c r="N76" s="19" t="s">
        <v>201</v>
      </c>
      <c r="O76" s="19"/>
      <c r="P76" s="19" t="s">
        <v>27</v>
      </c>
      <c r="Q76" s="19" t="s">
        <v>27</v>
      </c>
      <c r="R76" s="162" t="s">
        <v>202</v>
      </c>
      <c r="S76" s="68" t="str">
        <f>IF(OR(M76="Konstantfahrt",M76="Stillstand Motor aus",M76="Stillstand Leerlauf",M76="Stillstand Drehzahl", M76="Rollen (Leerlauf)", M76="Motor aus", M76="Beschleunigungsfahrt", M76="Verzögerungsfahrt", M76="µ-Split (Asphalt)", M76="µ-Split (Blaubasalt)"),"0 m/s²","-")</f>
        <v>0 m/s²</v>
      </c>
      <c r="U76" s="64" t="s">
        <v>40</v>
      </c>
      <c r="V76" s="65"/>
      <c r="X76" s="91" t="s">
        <v>207</v>
      </c>
    </row>
    <row r="77" spans="1:24" s="51" customFormat="1" ht="15" thickBot="1">
      <c r="A77" s="64"/>
      <c r="B77" s="20">
        <v>51</v>
      </c>
      <c r="C77" s="2" t="str">
        <f t="shared" si="7"/>
        <v xml:space="preserve">Verzögerungsfahrt Asphalt feucht -2 m/s^3 </v>
      </c>
      <c r="D77" s="20" t="s">
        <v>210</v>
      </c>
      <c r="E77" s="20"/>
      <c r="F77" s="21">
        <v>1</v>
      </c>
      <c r="G77" s="21" t="s">
        <v>36</v>
      </c>
      <c r="H77" s="21" t="s">
        <v>37</v>
      </c>
      <c r="I77" s="21"/>
      <c r="J77" s="51" t="str">
        <f t="shared" si="5"/>
        <v>-</v>
      </c>
      <c r="K77" s="53" t="str">
        <f t="shared" si="8"/>
        <v>kl. Oval</v>
      </c>
      <c r="L77" s="20" t="s">
        <v>24</v>
      </c>
      <c r="M77" s="20" t="s">
        <v>200</v>
      </c>
      <c r="N77" s="21" t="s">
        <v>201</v>
      </c>
      <c r="O77" s="21"/>
      <c r="P77" s="21" t="s">
        <v>27</v>
      </c>
      <c r="Q77" s="21" t="s">
        <v>27</v>
      </c>
      <c r="R77" s="162" t="s">
        <v>211</v>
      </c>
      <c r="S77" s="68" t="str">
        <f t="shared" si="6"/>
        <v>0 m/s²</v>
      </c>
      <c r="T77" s="64"/>
      <c r="U77" s="64" t="s">
        <v>40</v>
      </c>
      <c r="V77" s="53" t="s">
        <v>212</v>
      </c>
      <c r="X77" s="94" t="s">
        <v>207</v>
      </c>
    </row>
    <row r="78" spans="1:24" s="51" customFormat="1" ht="15" thickBot="1">
      <c r="A78" s="64"/>
      <c r="B78" s="20">
        <v>52</v>
      </c>
      <c r="C78" s="2" t="str">
        <f t="shared" si="7"/>
        <v xml:space="preserve">Verzögerungsfahrt Asphalt feucht -3 m/s^2 </v>
      </c>
      <c r="D78" s="20" t="s">
        <v>213</v>
      </c>
      <c r="E78" s="21"/>
      <c r="F78" s="21">
        <v>2</v>
      </c>
      <c r="G78" s="21" t="s">
        <v>36</v>
      </c>
      <c r="H78" s="21" t="s">
        <v>37</v>
      </c>
      <c r="I78" s="20" t="s">
        <v>214</v>
      </c>
      <c r="J78" s="51" t="str">
        <f t="shared" si="5"/>
        <v>-</v>
      </c>
      <c r="K78" s="53" t="str">
        <f t="shared" si="8"/>
        <v>kl. Oval</v>
      </c>
      <c r="L78" s="20" t="s">
        <v>24</v>
      </c>
      <c r="M78" s="20" t="s">
        <v>200</v>
      </c>
      <c r="N78" s="21" t="s">
        <v>201</v>
      </c>
      <c r="O78" s="21"/>
      <c r="P78" s="21" t="s">
        <v>27</v>
      </c>
      <c r="Q78" s="21" t="s">
        <v>27</v>
      </c>
      <c r="R78" s="162" t="s">
        <v>215</v>
      </c>
      <c r="S78" s="68" t="str">
        <f t="shared" si="6"/>
        <v>0 m/s²</v>
      </c>
      <c r="T78" s="64"/>
      <c r="U78" s="64" t="s">
        <v>40</v>
      </c>
      <c r="V78" s="53" t="s">
        <v>212</v>
      </c>
      <c r="X78" s="94" t="s">
        <v>216</v>
      </c>
    </row>
    <row r="79" spans="1:24" s="51" customFormat="1" ht="15" thickBot="1">
      <c r="A79" s="64"/>
      <c r="B79" s="20" t="s">
        <v>217</v>
      </c>
      <c r="C79" s="2" t="str">
        <f t="shared" si="7"/>
        <v xml:space="preserve">Verzögerungsfahrt Asphalt feucht  -3 m/s^2 </v>
      </c>
      <c r="D79" s="20" t="s">
        <v>218</v>
      </c>
      <c r="E79" s="21"/>
      <c r="F79" s="21"/>
      <c r="G79" s="21"/>
      <c r="H79" s="21"/>
      <c r="I79" s="20"/>
      <c r="J79" s="51" t="str">
        <f t="shared" si="5"/>
        <v>-</v>
      </c>
      <c r="K79" s="53" t="str">
        <f t="shared" si="8"/>
        <v>kl. Oval</v>
      </c>
      <c r="L79" s="20" t="s">
        <v>24</v>
      </c>
      <c r="M79" s="20" t="s">
        <v>200</v>
      </c>
      <c r="N79" s="21" t="s">
        <v>201</v>
      </c>
      <c r="O79" s="21"/>
      <c r="P79" s="21"/>
      <c r="Q79" s="21"/>
      <c r="R79" s="162" t="s">
        <v>215</v>
      </c>
      <c r="S79" s="68" t="str">
        <f t="shared" si="6"/>
        <v>0 m/s²</v>
      </c>
      <c r="T79" s="64"/>
      <c r="U79" s="64" t="s">
        <v>40</v>
      </c>
      <c r="V79" s="53"/>
      <c r="X79" s="94"/>
    </row>
    <row r="80" spans="1:24" s="51" customFormat="1" ht="15" thickBot="1">
      <c r="A80" s="64"/>
      <c r="B80" s="20">
        <v>53</v>
      </c>
      <c r="C80" s="2" t="str">
        <f t="shared" si="7"/>
        <v xml:space="preserve">Verzögerungsfahrt Asphalt feucht -max m/s^2 </v>
      </c>
      <c r="D80" s="20" t="s">
        <v>219</v>
      </c>
      <c r="E80" s="20"/>
      <c r="F80" s="21">
        <v>1</v>
      </c>
      <c r="G80" s="21" t="s">
        <v>36</v>
      </c>
      <c r="H80" s="21" t="s">
        <v>37</v>
      </c>
      <c r="I80" s="21"/>
      <c r="J80" s="51" t="str">
        <f t="shared" si="5"/>
        <v>-</v>
      </c>
      <c r="K80" s="53" t="str">
        <f t="shared" si="8"/>
        <v>kl. Oval</v>
      </c>
      <c r="L80" s="20" t="s">
        <v>24</v>
      </c>
      <c r="M80" s="20" t="s">
        <v>200</v>
      </c>
      <c r="N80" s="21" t="s">
        <v>201</v>
      </c>
      <c r="O80" s="21"/>
      <c r="P80" s="21" t="s">
        <v>27</v>
      </c>
      <c r="Q80" s="21" t="s">
        <v>27</v>
      </c>
      <c r="R80" s="162" t="s">
        <v>220</v>
      </c>
      <c r="S80" s="68" t="str">
        <f t="shared" si="6"/>
        <v>0 m/s²</v>
      </c>
      <c r="T80" s="64"/>
      <c r="U80" s="64" t="s">
        <v>40</v>
      </c>
      <c r="V80" s="53" t="s">
        <v>212</v>
      </c>
      <c r="X80" s="94" t="s">
        <v>221</v>
      </c>
    </row>
    <row r="81" spans="1:24" s="51" customFormat="1" ht="15" thickBot="1">
      <c r="A81" s="64"/>
      <c r="B81" s="20" t="s">
        <v>222</v>
      </c>
      <c r="C81" s="2" t="str">
        <f t="shared" si="7"/>
        <v xml:space="preserve">Verzögerungsfahrt Asphalt feucht  -max m/s^2 </v>
      </c>
      <c r="D81" s="20" t="s">
        <v>223</v>
      </c>
      <c r="E81" s="20"/>
      <c r="F81" s="21"/>
      <c r="G81" s="21"/>
      <c r="H81" s="21"/>
      <c r="I81" s="21"/>
      <c r="J81" s="51" t="str">
        <f t="shared" si="5"/>
        <v>-</v>
      </c>
      <c r="K81" s="53" t="str">
        <f t="shared" si="8"/>
        <v>kl. Oval</v>
      </c>
      <c r="L81" s="20" t="s">
        <v>24</v>
      </c>
      <c r="M81" s="20" t="s">
        <v>200</v>
      </c>
      <c r="N81" s="21" t="s">
        <v>201</v>
      </c>
      <c r="O81" s="21"/>
      <c r="P81" s="21"/>
      <c r="Q81" s="21"/>
      <c r="R81" s="162" t="s">
        <v>220</v>
      </c>
      <c r="S81" s="68" t="str">
        <f t="shared" si="6"/>
        <v>0 m/s²</v>
      </c>
      <c r="T81" s="64"/>
      <c r="U81" s="64" t="s">
        <v>40</v>
      </c>
      <c r="V81" s="53" t="s">
        <v>212</v>
      </c>
      <c r="X81" s="94"/>
    </row>
    <row r="82" spans="1:24" ht="15" thickBot="1">
      <c r="A82" s="4"/>
      <c r="B82" s="2">
        <v>54</v>
      </c>
      <c r="C82" s="2" t="str">
        <f t="shared" si="7"/>
        <v xml:space="preserve">Verzögerungsfahrt Beton trocken -1 m/s^2 </v>
      </c>
      <c r="E82" s="2"/>
      <c r="H82" s="1"/>
      <c r="I82" s="1"/>
      <c r="J82" s="1" t="str">
        <f t="shared" si="5"/>
        <v>-</v>
      </c>
      <c r="K82" s="2" t="str">
        <f t="shared" si="8"/>
        <v>kl. Oval</v>
      </c>
      <c r="L82" s="2" t="s">
        <v>56</v>
      </c>
      <c r="M82" s="2" t="s">
        <v>200</v>
      </c>
      <c r="N82" s="1" t="s">
        <v>201</v>
      </c>
      <c r="P82" s="1" t="s">
        <v>27</v>
      </c>
      <c r="Q82" s="1" t="s">
        <v>27</v>
      </c>
      <c r="R82" s="160" t="s">
        <v>202</v>
      </c>
      <c r="S82" s="16" t="str">
        <f t="shared" si="6"/>
        <v>0 m/s²</v>
      </c>
      <c r="T82" s="4"/>
      <c r="U82" s="4" t="s">
        <v>28</v>
      </c>
    </row>
    <row r="83" spans="1:24" s="51" customFormat="1" ht="15" thickBot="1">
      <c r="A83" s="64"/>
      <c r="B83" s="20">
        <v>55</v>
      </c>
      <c r="C83" s="2" t="str">
        <f t="shared" si="7"/>
        <v xml:space="preserve">Verzögerungsfahrt Beton feucht -2 m/s^2 </v>
      </c>
      <c r="D83" s="20" t="s">
        <v>224</v>
      </c>
      <c r="E83" s="20"/>
      <c r="F83" s="21">
        <v>1</v>
      </c>
      <c r="G83" s="21" t="s">
        <v>36</v>
      </c>
      <c r="H83" s="21" t="s">
        <v>37</v>
      </c>
      <c r="I83" s="21"/>
      <c r="J83" s="51" t="str">
        <f t="shared" si="5"/>
        <v>-</v>
      </c>
      <c r="K83" s="53" t="str">
        <f t="shared" si="8"/>
        <v>kl. Oval</v>
      </c>
      <c r="L83" s="20" t="s">
        <v>56</v>
      </c>
      <c r="M83" s="20" t="s">
        <v>200</v>
      </c>
      <c r="N83" s="21" t="s">
        <v>201</v>
      </c>
      <c r="O83" s="21"/>
      <c r="P83" s="21" t="s">
        <v>27</v>
      </c>
      <c r="Q83" s="21" t="s">
        <v>27</v>
      </c>
      <c r="R83" s="162" t="s">
        <v>225</v>
      </c>
      <c r="S83" s="68" t="str">
        <f t="shared" si="6"/>
        <v>0 m/s²</v>
      </c>
      <c r="T83" s="64"/>
      <c r="U83" s="64" t="s">
        <v>40</v>
      </c>
      <c r="V83" s="53" t="s">
        <v>226</v>
      </c>
      <c r="X83" s="94" t="s">
        <v>227</v>
      </c>
    </row>
    <row r="84" spans="1:24" ht="15" thickBot="1">
      <c r="A84" s="4"/>
      <c r="B84" s="2">
        <v>56</v>
      </c>
      <c r="C84" s="2" t="str">
        <f t="shared" si="7"/>
        <v xml:space="preserve">Verzögerungsfahrt Beton trocken -3 m/s^2 </v>
      </c>
      <c r="E84" s="2"/>
      <c r="H84" s="1"/>
      <c r="I84" s="1"/>
      <c r="J84" s="1" t="str">
        <f t="shared" si="5"/>
        <v>-</v>
      </c>
      <c r="K84" s="2" t="str">
        <f t="shared" si="8"/>
        <v>kl. Oval</v>
      </c>
      <c r="L84" s="2" t="s">
        <v>56</v>
      </c>
      <c r="M84" s="2" t="s">
        <v>200</v>
      </c>
      <c r="N84" s="1" t="s">
        <v>201</v>
      </c>
      <c r="P84" s="1" t="s">
        <v>27</v>
      </c>
      <c r="Q84" s="1" t="s">
        <v>27</v>
      </c>
      <c r="R84" s="160" t="s">
        <v>215</v>
      </c>
      <c r="S84" s="16" t="str">
        <f t="shared" si="6"/>
        <v>0 m/s²</v>
      </c>
      <c r="T84" s="4"/>
      <c r="U84" s="4" t="s">
        <v>28</v>
      </c>
    </row>
    <row r="85" spans="1:24" s="51" customFormat="1" ht="15" thickBot="1">
      <c r="A85" s="64"/>
      <c r="B85" s="20">
        <v>57</v>
      </c>
      <c r="C85" s="2" t="str">
        <f t="shared" si="7"/>
        <v xml:space="preserve">Verzögerungsfahrt Beton feucht -max m/s^2 </v>
      </c>
      <c r="D85" s="20" t="s">
        <v>228</v>
      </c>
      <c r="E85" s="20"/>
      <c r="F85" s="21">
        <v>1</v>
      </c>
      <c r="G85" s="21" t="s">
        <v>36</v>
      </c>
      <c r="H85" s="21" t="s">
        <v>37</v>
      </c>
      <c r="I85" s="21"/>
      <c r="J85" s="51" t="str">
        <f t="shared" si="5"/>
        <v>-</v>
      </c>
      <c r="K85" s="53" t="str">
        <f t="shared" si="8"/>
        <v>kl. Oval</v>
      </c>
      <c r="L85" s="20" t="s">
        <v>56</v>
      </c>
      <c r="M85" s="20" t="s">
        <v>200</v>
      </c>
      <c r="N85" s="21" t="s">
        <v>201</v>
      </c>
      <c r="O85" s="21"/>
      <c r="P85" s="21" t="s">
        <v>27</v>
      </c>
      <c r="Q85" s="21" t="s">
        <v>27</v>
      </c>
      <c r="R85" s="162" t="s">
        <v>220</v>
      </c>
      <c r="S85" s="68" t="str">
        <f t="shared" si="6"/>
        <v>0 m/s²</v>
      </c>
      <c r="T85" s="64"/>
      <c r="U85" s="64" t="s">
        <v>40</v>
      </c>
      <c r="V85" s="53" t="s">
        <v>229</v>
      </c>
      <c r="X85" s="94" t="s">
        <v>230</v>
      </c>
    </row>
    <row r="86" spans="1:24" s="51" customFormat="1" ht="15" thickBot="1">
      <c r="A86" s="64"/>
      <c r="B86" s="20">
        <v>58</v>
      </c>
      <c r="C86" s="2" t="str">
        <f t="shared" si="7"/>
        <v xml:space="preserve">Verzögerungsfahrt Blaubasalt feucht/trocken -1 m/s^2 </v>
      </c>
      <c r="D86" s="20" t="s">
        <v>231</v>
      </c>
      <c r="E86" s="20"/>
      <c r="F86" s="21">
        <v>1</v>
      </c>
      <c r="G86" s="21" t="s">
        <v>36</v>
      </c>
      <c r="H86" s="21" t="s">
        <v>37</v>
      </c>
      <c r="I86" s="21"/>
      <c r="J86" s="51" t="str">
        <f t="shared" si="5"/>
        <v>-</v>
      </c>
      <c r="K86" s="53" t="str">
        <f t="shared" si="8"/>
        <v>kl. Oval</v>
      </c>
      <c r="L86" s="20" t="s">
        <v>86</v>
      </c>
      <c r="M86" s="20" t="s">
        <v>200</v>
      </c>
      <c r="N86" s="21" t="s">
        <v>201</v>
      </c>
      <c r="O86" s="21"/>
      <c r="P86" s="21" t="s">
        <v>27</v>
      </c>
      <c r="Q86" s="21" t="s">
        <v>27</v>
      </c>
      <c r="R86" s="162" t="s">
        <v>202</v>
      </c>
      <c r="S86" s="68" t="str">
        <f t="shared" si="6"/>
        <v>0 m/s²</v>
      </c>
      <c r="T86" s="64"/>
      <c r="U86" s="64" t="s">
        <v>68</v>
      </c>
      <c r="V86" s="53" t="s">
        <v>232</v>
      </c>
      <c r="X86" s="94" t="s">
        <v>233</v>
      </c>
    </row>
    <row r="87" spans="1:24" s="51" customFormat="1" ht="15" thickBot="1">
      <c r="A87" s="64"/>
      <c r="B87" s="20">
        <v>59</v>
      </c>
      <c r="C87" s="2" t="str">
        <f t="shared" si="7"/>
        <v xml:space="preserve">Verzögerungsfahrt Blaubasalt feucht/trocken -2 m/s^2 </v>
      </c>
      <c r="D87" s="20" t="s">
        <v>234</v>
      </c>
      <c r="E87" s="20"/>
      <c r="F87" s="21">
        <v>1</v>
      </c>
      <c r="G87" s="21" t="s">
        <v>36</v>
      </c>
      <c r="H87" s="21" t="s">
        <v>37</v>
      </c>
      <c r="I87" s="21"/>
      <c r="J87" s="51" t="str">
        <f t="shared" si="5"/>
        <v>-</v>
      </c>
      <c r="K87" s="53" t="str">
        <f t="shared" si="8"/>
        <v>kl. Oval</v>
      </c>
      <c r="L87" s="20" t="s">
        <v>86</v>
      </c>
      <c r="M87" s="20" t="s">
        <v>200</v>
      </c>
      <c r="N87" s="21" t="s">
        <v>201</v>
      </c>
      <c r="O87" s="21"/>
      <c r="P87" s="21" t="s">
        <v>27</v>
      </c>
      <c r="Q87" s="21" t="s">
        <v>27</v>
      </c>
      <c r="R87" s="162" t="s">
        <v>225</v>
      </c>
      <c r="S87" s="68" t="str">
        <f t="shared" si="6"/>
        <v>0 m/s²</v>
      </c>
      <c r="T87" s="64"/>
      <c r="U87" s="64" t="s">
        <v>68</v>
      </c>
      <c r="V87" s="53" t="s">
        <v>235</v>
      </c>
      <c r="W87" s="51" t="s">
        <v>47</v>
      </c>
      <c r="X87" s="94" t="s">
        <v>236</v>
      </c>
    </row>
    <row r="88" spans="1:24" ht="15" thickBot="1">
      <c r="A88" s="4"/>
      <c r="B88" s="2">
        <v>60</v>
      </c>
      <c r="C88" s="2" t="str">
        <f t="shared" si="7"/>
        <v xml:space="preserve">Verzögerungsfahrt Blaubasalt trocken -3 m/s^2 </v>
      </c>
      <c r="E88" s="2"/>
      <c r="H88" s="1"/>
      <c r="I88" s="1"/>
      <c r="J88" s="1" t="str">
        <f t="shared" si="5"/>
        <v>-</v>
      </c>
      <c r="K88" s="2" t="str">
        <f t="shared" si="8"/>
        <v>kl. Oval</v>
      </c>
      <c r="L88" s="2" t="s">
        <v>86</v>
      </c>
      <c r="M88" s="2" t="s">
        <v>200</v>
      </c>
      <c r="N88" s="1" t="s">
        <v>201</v>
      </c>
      <c r="P88" s="1" t="s">
        <v>27</v>
      </c>
      <c r="Q88" s="1" t="s">
        <v>27</v>
      </c>
      <c r="R88" s="160" t="s">
        <v>215</v>
      </c>
      <c r="S88" s="16" t="str">
        <f t="shared" si="6"/>
        <v>0 m/s²</v>
      </c>
      <c r="T88" s="4"/>
      <c r="U88" s="4" t="s">
        <v>28</v>
      </c>
    </row>
    <row r="89" spans="1:24" s="16" customFormat="1" ht="15" thickBot="1">
      <c r="A89" s="4"/>
      <c r="B89" s="9">
        <v>61</v>
      </c>
      <c r="C89" s="2" t="str">
        <f t="shared" si="7"/>
        <v xml:space="preserve">Verzögerungsfahrt Blaubasalt trocken -max m/s^2 </v>
      </c>
      <c r="D89" s="9"/>
      <c r="E89" s="9"/>
      <c r="J89" s="1" t="str">
        <f t="shared" si="5"/>
        <v>-</v>
      </c>
      <c r="K89" s="2" t="str">
        <f t="shared" si="8"/>
        <v>kl. Oval</v>
      </c>
      <c r="L89" s="9" t="s">
        <v>86</v>
      </c>
      <c r="M89" s="9" t="s">
        <v>200</v>
      </c>
      <c r="N89" s="16" t="s">
        <v>201</v>
      </c>
      <c r="P89" s="16" t="s">
        <v>27</v>
      </c>
      <c r="Q89" s="16" t="s">
        <v>27</v>
      </c>
      <c r="R89" s="160" t="s">
        <v>220</v>
      </c>
      <c r="S89" s="16" t="str">
        <f t="shared" si="6"/>
        <v>0 m/s²</v>
      </c>
      <c r="T89" s="4"/>
      <c r="U89" s="4" t="s">
        <v>28</v>
      </c>
      <c r="V89" s="9"/>
      <c r="X89" s="90"/>
    </row>
    <row r="90" spans="1:24" s="4" customFormat="1" ht="15" thickBot="1">
      <c r="B90" s="5">
        <v>62</v>
      </c>
      <c r="C90" s="2" t="str">
        <f t="shared" si="7"/>
        <v xml:space="preserve">µ-Split (Blaubasalt) Beton trocken 30 km/h 710 rpm </v>
      </c>
      <c r="D90" s="5"/>
      <c r="E90" s="5"/>
      <c r="J90" s="1" t="str">
        <f t="shared" ref="J90:J153" si="9">IF(N90="30 km/h","20 s",IF(N90="50 km/h","15 s",IF(N90="80 km/h","10 s",IF(N90="0 km/h","60 s","-"))))</f>
        <v>20 s</v>
      </c>
      <c r="K90" s="2" t="str">
        <f t="shared" si="8"/>
        <v>kl. Oval</v>
      </c>
      <c r="L90" s="5" t="s">
        <v>56</v>
      </c>
      <c r="M90" s="28" t="s">
        <v>237</v>
      </c>
      <c r="N90" s="4" t="s">
        <v>39</v>
      </c>
      <c r="P90" s="4" t="s">
        <v>31</v>
      </c>
      <c r="Q90" s="4">
        <v>10</v>
      </c>
      <c r="R90" s="4" t="str">
        <f t="shared" ref="R90:R124" si="10">IF(OR(M90="Konstantfahrt",M90="Stillstand Motor aus",M90="Stillstand Leerlauf",M90="Stillstand Drehzahl", M90="Rollen (Leerlauf)", M90="Motor aus", M90="µ-Split (Asphalt)", M90="µ-Split (Blaubasalt)", M90="Sinus-Fahrt (langsam)", M90="Sinus-Fahrt (schnell)",M90="Sweep",M90="Stat. Kreisfahrt (links)",M90="Stat. Kreisfahrt (rechts)",M90="Spurwechsel"),"0 m/s²")</f>
        <v>0 m/s²</v>
      </c>
      <c r="S90" s="16" t="str">
        <f t="shared" si="6"/>
        <v>0 m/s²</v>
      </c>
      <c r="U90" s="4" t="s">
        <v>28</v>
      </c>
      <c r="V90" s="5"/>
      <c r="X90" s="88"/>
    </row>
    <row r="91" spans="1:24" ht="15" thickBot="1">
      <c r="A91" s="4"/>
      <c r="B91" s="2">
        <v>63</v>
      </c>
      <c r="C91" s="2" t="str">
        <f t="shared" si="7"/>
        <v xml:space="preserve">µ-Split (Blaubasalt) Beton trocken 30 km/h 930 rpm </v>
      </c>
      <c r="E91" s="2"/>
      <c r="H91" s="1"/>
      <c r="I91" s="1"/>
      <c r="J91" s="1" t="str">
        <f t="shared" si="9"/>
        <v>20 s</v>
      </c>
      <c r="K91" s="2" t="str">
        <f t="shared" si="8"/>
        <v>kl. Oval</v>
      </c>
      <c r="L91" s="5" t="s">
        <v>56</v>
      </c>
      <c r="M91" s="28" t="s">
        <v>237</v>
      </c>
      <c r="N91" s="1" t="s">
        <v>39</v>
      </c>
      <c r="P91" s="1" t="s">
        <v>33</v>
      </c>
      <c r="Q91" s="1">
        <v>9</v>
      </c>
      <c r="R91" s="4" t="str">
        <f t="shared" si="10"/>
        <v>0 m/s²</v>
      </c>
      <c r="S91" s="16" t="str">
        <f t="shared" si="6"/>
        <v>0 m/s²</v>
      </c>
      <c r="T91" s="4"/>
      <c r="U91" s="4" t="s">
        <v>28</v>
      </c>
    </row>
    <row r="92" spans="1:24" ht="15" thickBot="1">
      <c r="A92" s="4"/>
      <c r="B92" s="2">
        <v>64</v>
      </c>
      <c r="C92" s="2" t="str">
        <f t="shared" si="7"/>
        <v xml:space="preserve">µ-Split (Blaubasalt) Beton trocken 50 km/h 890 rpm </v>
      </c>
      <c r="E92" s="2"/>
      <c r="H92" s="1"/>
      <c r="I92" s="1"/>
      <c r="J92" s="1" t="str">
        <f t="shared" si="9"/>
        <v>15 s</v>
      </c>
      <c r="K92" s="2" t="str">
        <f t="shared" si="8"/>
        <v>kl. Oval</v>
      </c>
      <c r="L92" s="5" t="s">
        <v>56</v>
      </c>
      <c r="M92" s="28" t="s">
        <v>237</v>
      </c>
      <c r="N92" s="1" t="s">
        <v>45</v>
      </c>
      <c r="P92" s="1" t="s">
        <v>32</v>
      </c>
      <c r="Q92" s="1">
        <v>11</v>
      </c>
      <c r="R92" s="4" t="str">
        <f t="shared" si="10"/>
        <v>0 m/s²</v>
      </c>
      <c r="S92" s="16" t="str">
        <f t="shared" si="6"/>
        <v>0 m/s²</v>
      </c>
      <c r="T92" s="4"/>
      <c r="U92" s="4" t="s">
        <v>28</v>
      </c>
    </row>
    <row r="93" spans="1:24" s="16" customFormat="1" ht="15" thickBot="1">
      <c r="A93" s="4"/>
      <c r="B93" s="2">
        <v>65</v>
      </c>
      <c r="C93" s="2" t="str">
        <f t="shared" si="7"/>
        <v xml:space="preserve">µ-Split (Blaubasalt) Beton trocken 50 km/h 930 rpm </v>
      </c>
      <c r="D93" s="2"/>
      <c r="E93" s="2"/>
      <c r="F93" s="1"/>
      <c r="G93" s="1"/>
      <c r="H93" s="1"/>
      <c r="I93" s="1"/>
      <c r="J93" s="1" t="str">
        <f t="shared" si="9"/>
        <v>15 s</v>
      </c>
      <c r="K93" s="2" t="str">
        <f t="shared" si="8"/>
        <v>kl. Oval</v>
      </c>
      <c r="L93" s="5" t="s">
        <v>56</v>
      </c>
      <c r="M93" s="28" t="s">
        <v>237</v>
      </c>
      <c r="N93" s="1" t="s">
        <v>45</v>
      </c>
      <c r="O93" s="1"/>
      <c r="P93" s="1" t="s">
        <v>33</v>
      </c>
      <c r="Q93" s="1">
        <v>11</v>
      </c>
      <c r="R93" s="4" t="str">
        <f t="shared" si="10"/>
        <v>0 m/s²</v>
      </c>
      <c r="S93" s="16" t="str">
        <f t="shared" si="6"/>
        <v>0 m/s²</v>
      </c>
      <c r="T93" s="4"/>
      <c r="U93" s="4" t="s">
        <v>28</v>
      </c>
      <c r="V93" s="9"/>
      <c r="X93" s="90"/>
    </row>
    <row r="94" spans="1:24" s="4" customFormat="1" ht="15" thickBot="1">
      <c r="B94" s="2">
        <v>66</v>
      </c>
      <c r="C94" s="2" t="str">
        <f t="shared" si="7"/>
        <v xml:space="preserve">µ-Split (Blaubasalt) Beton trocken 80 km/h 1075 rpm </v>
      </c>
      <c r="D94" s="2"/>
      <c r="E94" s="2"/>
      <c r="F94" s="1"/>
      <c r="G94" s="1"/>
      <c r="H94" s="1"/>
      <c r="I94" s="1"/>
      <c r="J94" s="1" t="str">
        <f t="shared" si="9"/>
        <v>10 s</v>
      </c>
      <c r="K94" s="2" t="str">
        <f t="shared" si="8"/>
        <v>kl. Oval</v>
      </c>
      <c r="L94" s="5" t="s">
        <v>56</v>
      </c>
      <c r="M94" s="28" t="s">
        <v>237</v>
      </c>
      <c r="N94" s="1" t="s">
        <v>50</v>
      </c>
      <c r="O94" s="1"/>
      <c r="P94" s="1" t="s">
        <v>34</v>
      </c>
      <c r="Q94" s="1">
        <v>12</v>
      </c>
      <c r="R94" s="4" t="str">
        <f t="shared" si="10"/>
        <v>0 m/s²</v>
      </c>
      <c r="S94" s="16" t="str">
        <f t="shared" si="6"/>
        <v>0 m/s²</v>
      </c>
      <c r="U94" s="4" t="s">
        <v>28</v>
      </c>
      <c r="V94" s="5"/>
      <c r="X94" s="88"/>
    </row>
    <row r="95" spans="1:24" ht="15" thickBot="1">
      <c r="A95" s="4"/>
      <c r="B95" s="2">
        <v>67</v>
      </c>
      <c r="C95" s="2" t="str">
        <f t="shared" si="7"/>
        <v xml:space="preserve">µ-Split (Blaubasalt) Beton trocken 80 km/h 1150 rpm </v>
      </c>
      <c r="E95" s="2"/>
      <c r="H95" s="1"/>
      <c r="I95" s="1"/>
      <c r="J95" s="1" t="str">
        <f t="shared" si="9"/>
        <v>10 s</v>
      </c>
      <c r="K95" s="2" t="str">
        <f t="shared" si="8"/>
        <v>kl. Oval</v>
      </c>
      <c r="L95" s="5" t="s">
        <v>56</v>
      </c>
      <c r="M95" s="28" t="s">
        <v>237</v>
      </c>
      <c r="N95" s="1" t="s">
        <v>50</v>
      </c>
      <c r="P95" s="1" t="s">
        <v>35</v>
      </c>
      <c r="Q95" s="1">
        <v>12</v>
      </c>
      <c r="R95" s="4" t="str">
        <f t="shared" si="10"/>
        <v>0 m/s²</v>
      </c>
      <c r="S95" s="16" t="str">
        <f t="shared" si="6"/>
        <v>0 m/s²</v>
      </c>
      <c r="T95" s="4"/>
      <c r="U95" s="4" t="s">
        <v>28</v>
      </c>
    </row>
    <row r="96" spans="1:24" s="4" customFormat="1" ht="15" thickBot="1">
      <c r="B96" s="2">
        <v>68</v>
      </c>
      <c r="C96" s="2" t="str">
        <f t="shared" si="7"/>
        <v xml:space="preserve">µ-Split (Asphalt) Blaubasalt trocken 30 km/h 710 rpm </v>
      </c>
      <c r="D96" s="2"/>
      <c r="E96" s="2"/>
      <c r="F96" s="1"/>
      <c r="G96" s="1"/>
      <c r="H96" s="1"/>
      <c r="I96" s="1"/>
      <c r="J96" s="1" t="str">
        <f t="shared" si="9"/>
        <v>20 s</v>
      </c>
      <c r="K96" s="2" t="str">
        <f t="shared" si="8"/>
        <v>kl. Oval</v>
      </c>
      <c r="L96" s="2" t="s">
        <v>86</v>
      </c>
      <c r="M96" s="29" t="s">
        <v>238</v>
      </c>
      <c r="N96" s="4" t="s">
        <v>39</v>
      </c>
      <c r="P96" s="4" t="s">
        <v>31</v>
      </c>
      <c r="Q96" s="4">
        <v>10</v>
      </c>
      <c r="R96" s="4" t="str">
        <f t="shared" si="10"/>
        <v>0 m/s²</v>
      </c>
      <c r="S96" s="16" t="str">
        <f t="shared" si="6"/>
        <v>0 m/s²</v>
      </c>
      <c r="U96" s="4" t="s">
        <v>28</v>
      </c>
      <c r="V96" s="5"/>
      <c r="X96" s="88"/>
    </row>
    <row r="97" spans="1:24" s="16" customFormat="1" ht="15" thickBot="1">
      <c r="A97" s="4"/>
      <c r="B97" s="2">
        <v>69</v>
      </c>
      <c r="C97" s="2" t="str">
        <f t="shared" si="7"/>
        <v xml:space="preserve">µ-Split (Asphalt) Blaubasalt trocken 30 km/h 930 rpm </v>
      </c>
      <c r="D97" s="2"/>
      <c r="E97" s="2"/>
      <c r="F97" s="1"/>
      <c r="G97" s="1"/>
      <c r="H97" s="1"/>
      <c r="I97" s="1"/>
      <c r="J97" s="1" t="str">
        <f t="shared" si="9"/>
        <v>20 s</v>
      </c>
      <c r="K97" s="2" t="str">
        <f t="shared" si="8"/>
        <v>kl. Oval</v>
      </c>
      <c r="L97" s="2" t="s">
        <v>86</v>
      </c>
      <c r="M97" s="29" t="s">
        <v>238</v>
      </c>
      <c r="N97" s="1" t="s">
        <v>39</v>
      </c>
      <c r="O97" s="1"/>
      <c r="P97" s="1" t="s">
        <v>33</v>
      </c>
      <c r="Q97" s="1">
        <v>9</v>
      </c>
      <c r="R97" s="4" t="str">
        <f t="shared" si="10"/>
        <v>0 m/s²</v>
      </c>
      <c r="S97" s="16" t="str">
        <f t="shared" si="6"/>
        <v>0 m/s²</v>
      </c>
      <c r="T97" s="4"/>
      <c r="U97" s="4" t="s">
        <v>28</v>
      </c>
      <c r="V97" s="9"/>
      <c r="X97" s="90"/>
    </row>
    <row r="98" spans="1:24" s="4" customFormat="1" ht="15" thickBot="1">
      <c r="B98" s="2">
        <v>70</v>
      </c>
      <c r="C98" s="2" t="str">
        <f t="shared" si="7"/>
        <v xml:space="preserve">µ-Split (Asphalt) Blaubasalt trocken 50 km/h 890 rpm </v>
      </c>
      <c r="D98" s="2"/>
      <c r="E98" s="2"/>
      <c r="F98" s="1"/>
      <c r="G98" s="1"/>
      <c r="H98" s="1"/>
      <c r="I98" s="1"/>
      <c r="J98" s="1" t="str">
        <f t="shared" si="9"/>
        <v>15 s</v>
      </c>
      <c r="K98" s="2" t="str">
        <f t="shared" si="8"/>
        <v>kl. Oval</v>
      </c>
      <c r="L98" s="2" t="s">
        <v>86</v>
      </c>
      <c r="M98" s="29" t="s">
        <v>238</v>
      </c>
      <c r="N98" s="1" t="s">
        <v>45</v>
      </c>
      <c r="O98" s="1"/>
      <c r="P98" s="1" t="s">
        <v>32</v>
      </c>
      <c r="Q98" s="1">
        <v>11</v>
      </c>
      <c r="R98" s="4" t="str">
        <f t="shared" si="10"/>
        <v>0 m/s²</v>
      </c>
      <c r="S98" s="16" t="str">
        <f t="shared" si="6"/>
        <v>0 m/s²</v>
      </c>
      <c r="U98" s="4" t="s">
        <v>28</v>
      </c>
      <c r="V98" s="5"/>
      <c r="X98" s="88"/>
    </row>
    <row r="99" spans="1:24" ht="15" thickBot="1">
      <c r="A99" s="4"/>
      <c r="B99" s="2">
        <v>71</v>
      </c>
      <c r="C99" s="2" t="str">
        <f t="shared" si="7"/>
        <v xml:space="preserve">µ-Split (Asphalt) Blaubasalt trocken 50 km/h 930 rpm </v>
      </c>
      <c r="E99" s="2"/>
      <c r="H99" s="1"/>
      <c r="I99" s="1"/>
      <c r="J99" s="1" t="str">
        <f t="shared" si="9"/>
        <v>15 s</v>
      </c>
      <c r="K99" s="2" t="str">
        <f t="shared" si="8"/>
        <v>kl. Oval</v>
      </c>
      <c r="L99" s="2" t="s">
        <v>86</v>
      </c>
      <c r="M99" s="29" t="s">
        <v>238</v>
      </c>
      <c r="N99" s="1" t="s">
        <v>45</v>
      </c>
      <c r="P99" s="1" t="s">
        <v>33</v>
      </c>
      <c r="Q99" s="1">
        <v>11</v>
      </c>
      <c r="R99" s="4" t="str">
        <f t="shared" si="10"/>
        <v>0 m/s²</v>
      </c>
      <c r="S99" s="16" t="str">
        <f t="shared" si="6"/>
        <v>0 m/s²</v>
      </c>
      <c r="T99" s="4"/>
      <c r="U99" s="4" t="s">
        <v>28</v>
      </c>
    </row>
    <row r="100" spans="1:24" ht="15" thickBot="1">
      <c r="A100" s="4"/>
      <c r="B100" s="2">
        <v>72</v>
      </c>
      <c r="C100" s="2" t="str">
        <f t="shared" si="7"/>
        <v xml:space="preserve">µ-Split (Asphalt) Blaubasalt trocken 80 km/h 1075 rpm </v>
      </c>
      <c r="E100" s="2"/>
      <c r="H100" s="1"/>
      <c r="I100" s="1"/>
      <c r="J100" s="1" t="str">
        <f t="shared" si="9"/>
        <v>10 s</v>
      </c>
      <c r="K100" s="2" t="str">
        <f t="shared" si="8"/>
        <v>kl. Oval</v>
      </c>
      <c r="L100" s="2" t="s">
        <v>86</v>
      </c>
      <c r="M100" s="29" t="s">
        <v>238</v>
      </c>
      <c r="N100" s="1" t="s">
        <v>50</v>
      </c>
      <c r="P100" s="1" t="s">
        <v>34</v>
      </c>
      <c r="Q100" s="1">
        <v>12</v>
      </c>
      <c r="R100" s="4" t="str">
        <f t="shared" si="10"/>
        <v>0 m/s²</v>
      </c>
      <c r="S100" s="16" t="str">
        <f t="shared" si="6"/>
        <v>0 m/s²</v>
      </c>
      <c r="T100" s="4"/>
      <c r="U100" s="4" t="s">
        <v>28</v>
      </c>
    </row>
    <row r="101" spans="1:24" ht="15" thickBot="1">
      <c r="A101" s="4"/>
      <c r="B101" s="9">
        <v>73</v>
      </c>
      <c r="C101" s="2" t="str">
        <f t="shared" si="7"/>
        <v xml:space="preserve">µ-Split (Asphalt) Blaubasalt trocken 80 km/h 1150 rpm </v>
      </c>
      <c r="D101" s="9"/>
      <c r="E101" s="9"/>
      <c r="F101" s="16"/>
      <c r="G101" s="16"/>
      <c r="H101" s="16"/>
      <c r="I101" s="16"/>
      <c r="J101" s="1" t="str">
        <f t="shared" si="9"/>
        <v>10 s</v>
      </c>
      <c r="K101" s="2" t="str">
        <f t="shared" si="8"/>
        <v>kl. Oval</v>
      </c>
      <c r="L101" s="9" t="s">
        <v>86</v>
      </c>
      <c r="M101" s="30" t="s">
        <v>238</v>
      </c>
      <c r="N101" s="16" t="s">
        <v>50</v>
      </c>
      <c r="O101" s="16"/>
      <c r="P101" s="16" t="s">
        <v>35</v>
      </c>
      <c r="Q101" s="16">
        <v>12</v>
      </c>
      <c r="R101" s="4" t="str">
        <f t="shared" si="10"/>
        <v>0 m/s²</v>
      </c>
      <c r="S101" s="16" t="str">
        <f t="shared" si="6"/>
        <v>0 m/s²</v>
      </c>
      <c r="T101" s="4"/>
      <c r="U101" s="4" t="s">
        <v>28</v>
      </c>
    </row>
    <row r="102" spans="1:24" s="51" customFormat="1" ht="15" thickBot="1">
      <c r="A102" s="64"/>
      <c r="B102" s="18">
        <v>74</v>
      </c>
      <c r="C102" s="2" t="str">
        <f t="shared" si="7"/>
        <v xml:space="preserve">Sinus-Fahrt (langsam) feucht 30 km/h </v>
      </c>
      <c r="D102" s="18" t="s">
        <v>239</v>
      </c>
      <c r="E102" s="18"/>
      <c r="F102" s="19">
        <v>1</v>
      </c>
      <c r="G102" s="19" t="s">
        <v>36</v>
      </c>
      <c r="H102" s="19" t="s">
        <v>37</v>
      </c>
      <c r="I102" s="19"/>
      <c r="J102" s="51" t="str">
        <f t="shared" si="9"/>
        <v>20 s</v>
      </c>
      <c r="K102" s="53" t="str">
        <f t="shared" si="8"/>
        <v>Fahrdyn.Fl.</v>
      </c>
      <c r="L102" s="18" t="s">
        <v>24</v>
      </c>
      <c r="M102" s="18" t="s">
        <v>240</v>
      </c>
      <c r="N102" s="19" t="s">
        <v>39</v>
      </c>
      <c r="O102" s="19"/>
      <c r="P102" s="19" t="s">
        <v>27</v>
      </c>
      <c r="Q102" s="19" t="s">
        <v>27</v>
      </c>
      <c r="R102" s="64" t="str">
        <f t="shared" si="10"/>
        <v>0 m/s²</v>
      </c>
      <c r="S102" s="68" t="str">
        <f t="shared" si="6"/>
        <v>-</v>
      </c>
      <c r="T102" s="64"/>
      <c r="U102" s="64" t="s">
        <v>40</v>
      </c>
      <c r="V102" s="53" t="s">
        <v>241</v>
      </c>
      <c r="X102" s="94" t="s">
        <v>242</v>
      </c>
    </row>
    <row r="103" spans="1:24" s="51" customFormat="1" ht="15" thickBot="1">
      <c r="A103" s="64"/>
      <c r="B103" s="20">
        <v>75</v>
      </c>
      <c r="C103" s="2" t="str">
        <f t="shared" si="7"/>
        <v xml:space="preserve">Sinus-Fahrt (schnell) feucht 50 km/h </v>
      </c>
      <c r="D103" s="20" t="s">
        <v>243</v>
      </c>
      <c r="E103" s="20"/>
      <c r="F103" s="21">
        <v>1</v>
      </c>
      <c r="G103" s="21" t="s">
        <v>36</v>
      </c>
      <c r="H103" s="21" t="s">
        <v>37</v>
      </c>
      <c r="I103" s="21"/>
      <c r="J103" s="51" t="str">
        <f t="shared" si="9"/>
        <v>15 s</v>
      </c>
      <c r="K103" s="53" t="str">
        <f t="shared" si="8"/>
        <v>Fahrdyn.Fl.</v>
      </c>
      <c r="L103" s="20" t="s">
        <v>24</v>
      </c>
      <c r="M103" s="20" t="s">
        <v>244</v>
      </c>
      <c r="N103" s="21" t="s">
        <v>45</v>
      </c>
      <c r="O103" s="21"/>
      <c r="P103" s="21" t="s">
        <v>27</v>
      </c>
      <c r="Q103" s="21" t="s">
        <v>27</v>
      </c>
      <c r="R103" s="64" t="str">
        <f t="shared" si="10"/>
        <v>0 m/s²</v>
      </c>
      <c r="S103" s="68" t="str">
        <f t="shared" si="6"/>
        <v>-</v>
      </c>
      <c r="T103" s="64"/>
      <c r="U103" s="64" t="s">
        <v>40</v>
      </c>
      <c r="V103" s="53"/>
      <c r="X103" s="94" t="s">
        <v>245</v>
      </c>
    </row>
    <row r="104" spans="1:24" s="173" customFormat="1" ht="15" thickBot="1">
      <c r="A104" s="165"/>
      <c r="B104" s="166">
        <v>591</v>
      </c>
      <c r="C104" s="2" t="str">
        <f t="shared" si="7"/>
        <v xml:space="preserve">Sinus-Fahrt (langsam) feucht 30 km/h </v>
      </c>
      <c r="D104" s="166" t="s">
        <v>246</v>
      </c>
      <c r="E104" s="168" t="s">
        <v>247</v>
      </c>
      <c r="F104" s="168">
        <v>1</v>
      </c>
      <c r="G104" s="168"/>
      <c r="H104" s="166"/>
      <c r="I104" s="166"/>
      <c r="J104" s="169" t="str">
        <f t="shared" si="9"/>
        <v>20 s</v>
      </c>
      <c r="K104" s="167" t="str">
        <f t="shared" si="8"/>
        <v>Fahrdyn.Fl.</v>
      </c>
      <c r="L104" s="20" t="s">
        <v>24</v>
      </c>
      <c r="M104" s="170" t="s">
        <v>240</v>
      </c>
      <c r="N104" s="168" t="s">
        <v>39</v>
      </c>
      <c r="O104" s="168"/>
      <c r="P104" s="168" t="s">
        <v>27</v>
      </c>
      <c r="Q104" s="168">
        <v>9</v>
      </c>
      <c r="R104" s="165" t="str">
        <f t="shared" si="10"/>
        <v>0 m/s²</v>
      </c>
      <c r="S104" s="171" t="str">
        <f t="shared" si="6"/>
        <v>-</v>
      </c>
      <c r="T104" s="165"/>
      <c r="U104" s="165" t="s">
        <v>40</v>
      </c>
      <c r="V104" s="166" t="s">
        <v>248</v>
      </c>
      <c r="W104" s="168" t="s">
        <v>249</v>
      </c>
      <c r="X104" s="172" t="s">
        <v>250</v>
      </c>
    </row>
    <row r="105" spans="1:24" s="169" customFormat="1" ht="15" thickBot="1">
      <c r="A105" s="165"/>
      <c r="B105" s="167">
        <v>592</v>
      </c>
      <c r="C105" s="2" t="str">
        <f t="shared" si="7"/>
        <v xml:space="preserve">Sinus-Fahrt (langsam) feucht 30 km/h </v>
      </c>
      <c r="D105" s="167" t="s">
        <v>251</v>
      </c>
      <c r="E105" s="169" t="s">
        <v>247</v>
      </c>
      <c r="F105" s="169">
        <v>1</v>
      </c>
      <c r="H105" s="167"/>
      <c r="I105" s="167"/>
      <c r="J105" s="169" t="str">
        <f t="shared" si="9"/>
        <v>20 s</v>
      </c>
      <c r="K105" s="167" t="str">
        <f t="shared" si="8"/>
        <v>Fahrdyn.Fl.</v>
      </c>
      <c r="L105" s="20" t="s">
        <v>24</v>
      </c>
      <c r="M105" s="170" t="s">
        <v>240</v>
      </c>
      <c r="N105" s="169" t="s">
        <v>39</v>
      </c>
      <c r="P105" s="169" t="s">
        <v>27</v>
      </c>
      <c r="Q105" s="169">
        <v>9</v>
      </c>
      <c r="R105" s="165" t="str">
        <f t="shared" si="10"/>
        <v>0 m/s²</v>
      </c>
      <c r="S105" s="171" t="str">
        <f t="shared" si="6"/>
        <v>-</v>
      </c>
      <c r="T105" s="165"/>
      <c r="U105" s="165" t="s">
        <v>40</v>
      </c>
      <c r="V105" s="167" t="s">
        <v>252</v>
      </c>
      <c r="X105" s="174" t="s">
        <v>253</v>
      </c>
    </row>
    <row r="106" spans="1:24" s="169" customFormat="1" ht="15" thickBot="1">
      <c r="A106" s="165"/>
      <c r="B106" s="167">
        <v>593</v>
      </c>
      <c r="C106" s="2" t="str">
        <f t="shared" si="7"/>
        <v xml:space="preserve">Sinus-Fahrt (langsam) feucht 30 km/h </v>
      </c>
      <c r="D106" s="167" t="s">
        <v>254</v>
      </c>
      <c r="E106" s="169" t="s">
        <v>247</v>
      </c>
      <c r="F106" s="169">
        <v>1</v>
      </c>
      <c r="H106" s="167"/>
      <c r="I106" s="167"/>
      <c r="J106" s="169" t="str">
        <f t="shared" si="9"/>
        <v>20 s</v>
      </c>
      <c r="K106" s="167" t="str">
        <f t="shared" si="8"/>
        <v>Fahrdyn.Fl.</v>
      </c>
      <c r="L106" s="20" t="s">
        <v>24</v>
      </c>
      <c r="M106" s="170" t="s">
        <v>240</v>
      </c>
      <c r="N106" s="169" t="s">
        <v>39</v>
      </c>
      <c r="P106" s="169" t="s">
        <v>27</v>
      </c>
      <c r="Q106" s="169">
        <v>9</v>
      </c>
      <c r="R106" s="165" t="str">
        <f t="shared" si="10"/>
        <v>0 m/s²</v>
      </c>
      <c r="S106" s="171" t="str">
        <f t="shared" si="6"/>
        <v>-</v>
      </c>
      <c r="T106" s="165"/>
      <c r="U106" s="165" t="s">
        <v>40</v>
      </c>
      <c r="V106" s="167"/>
      <c r="X106" s="174" t="s">
        <v>255</v>
      </c>
    </row>
    <row r="107" spans="1:24" s="169" customFormat="1" ht="15" thickBot="1">
      <c r="A107" s="165"/>
      <c r="B107" s="167">
        <v>594</v>
      </c>
      <c r="C107" s="2" t="str">
        <f t="shared" si="7"/>
        <v xml:space="preserve">Sinus-Fahrt (langsam) feucht 30 km/h </v>
      </c>
      <c r="D107" s="167" t="s">
        <v>256</v>
      </c>
      <c r="E107" s="169" t="s">
        <v>247</v>
      </c>
      <c r="F107" s="169">
        <v>1</v>
      </c>
      <c r="H107" s="167"/>
      <c r="I107" s="167"/>
      <c r="J107" s="169" t="str">
        <f t="shared" si="9"/>
        <v>20 s</v>
      </c>
      <c r="K107" s="167" t="str">
        <f t="shared" si="8"/>
        <v>Fahrdyn.Fl.</v>
      </c>
      <c r="L107" s="20" t="s">
        <v>24</v>
      </c>
      <c r="M107" s="170" t="s">
        <v>240</v>
      </c>
      <c r="N107" s="169" t="s">
        <v>39</v>
      </c>
      <c r="P107" s="169" t="s">
        <v>27</v>
      </c>
      <c r="Q107" s="169">
        <v>9</v>
      </c>
      <c r="R107" s="165" t="str">
        <f t="shared" si="10"/>
        <v>0 m/s²</v>
      </c>
      <c r="S107" s="171" t="str">
        <f t="shared" si="6"/>
        <v>-</v>
      </c>
      <c r="T107" s="165"/>
      <c r="U107" s="165" t="s">
        <v>40</v>
      </c>
      <c r="V107" s="167" t="s">
        <v>257</v>
      </c>
      <c r="X107" s="174" t="s">
        <v>258</v>
      </c>
    </row>
    <row r="108" spans="1:24" s="169" customFormat="1" ht="15" thickBot="1">
      <c r="A108" s="165"/>
      <c r="B108" s="167">
        <v>595</v>
      </c>
      <c r="C108" s="2" t="str">
        <f t="shared" si="7"/>
        <v xml:space="preserve">Sinus-Fahrt (schnell) feucht 50 km/h </v>
      </c>
      <c r="D108" s="167" t="s">
        <v>259</v>
      </c>
      <c r="E108" s="169" t="s">
        <v>247</v>
      </c>
      <c r="F108" s="169">
        <v>1</v>
      </c>
      <c r="H108" s="167"/>
      <c r="I108" s="167"/>
      <c r="J108" s="169" t="str">
        <f t="shared" si="9"/>
        <v>15 s</v>
      </c>
      <c r="K108" s="167" t="str">
        <f t="shared" si="8"/>
        <v>Fahrdyn.Fl.</v>
      </c>
      <c r="L108" s="20" t="s">
        <v>24</v>
      </c>
      <c r="M108" s="175" t="s">
        <v>244</v>
      </c>
      <c r="N108" s="169" t="s">
        <v>45</v>
      </c>
      <c r="P108" s="169" t="s">
        <v>27</v>
      </c>
      <c r="Q108" s="169">
        <v>11</v>
      </c>
      <c r="R108" s="165" t="str">
        <f t="shared" si="10"/>
        <v>0 m/s²</v>
      </c>
      <c r="S108" s="171" t="str">
        <f t="shared" si="6"/>
        <v>-</v>
      </c>
      <c r="T108" s="165"/>
      <c r="U108" s="165" t="s">
        <v>40</v>
      </c>
      <c r="V108" s="167"/>
      <c r="X108" s="174" t="s">
        <v>260</v>
      </c>
    </row>
    <row r="109" spans="1:24" s="169" customFormat="1" ht="15" thickBot="1">
      <c r="A109" s="165"/>
      <c r="B109" s="167">
        <v>596</v>
      </c>
      <c r="C109" s="2" t="str">
        <f t="shared" si="7"/>
        <v xml:space="preserve">Sinus-Fahrt (schnell) feucht 50 km/h </v>
      </c>
      <c r="D109" s="167" t="s">
        <v>261</v>
      </c>
      <c r="E109" s="169" t="s">
        <v>247</v>
      </c>
      <c r="F109" s="169">
        <v>1</v>
      </c>
      <c r="H109" s="167"/>
      <c r="I109" s="167"/>
      <c r="J109" s="169" t="str">
        <f t="shared" si="9"/>
        <v>15 s</v>
      </c>
      <c r="K109" s="167" t="str">
        <f t="shared" si="8"/>
        <v>Fahrdyn.Fl.</v>
      </c>
      <c r="L109" s="20" t="s">
        <v>24</v>
      </c>
      <c r="M109" s="175" t="s">
        <v>244</v>
      </c>
      <c r="N109" s="169" t="s">
        <v>45</v>
      </c>
      <c r="P109" s="169" t="s">
        <v>27</v>
      </c>
      <c r="Q109" s="169" t="s">
        <v>27</v>
      </c>
      <c r="R109" s="165" t="str">
        <f t="shared" si="10"/>
        <v>0 m/s²</v>
      </c>
      <c r="S109" s="171" t="str">
        <f t="shared" si="6"/>
        <v>-</v>
      </c>
      <c r="T109" s="165"/>
      <c r="U109" s="165" t="s">
        <v>40</v>
      </c>
      <c r="V109" s="167" t="s">
        <v>262</v>
      </c>
      <c r="X109" s="174" t="s">
        <v>55</v>
      </c>
    </row>
    <row r="110" spans="1:24" s="169" customFormat="1" ht="15" thickBot="1">
      <c r="A110" s="165"/>
      <c r="B110" s="167">
        <v>597</v>
      </c>
      <c r="C110" s="2" t="str">
        <f t="shared" si="7"/>
        <v xml:space="preserve">Sinus-Fahrt (langsam) feucht/trocken 30 km/h </v>
      </c>
      <c r="D110" s="167" t="s">
        <v>263</v>
      </c>
      <c r="E110" s="169" t="s">
        <v>247</v>
      </c>
      <c r="F110" s="169">
        <v>1</v>
      </c>
      <c r="H110" s="167"/>
      <c r="I110" s="167"/>
      <c r="J110" s="169" t="str">
        <f t="shared" si="9"/>
        <v>20 s</v>
      </c>
      <c r="K110" s="167" t="str">
        <f t="shared" si="8"/>
        <v>Fahrdyn.Fl.</v>
      </c>
      <c r="L110" s="20" t="s">
        <v>24</v>
      </c>
      <c r="M110" s="175" t="s">
        <v>240</v>
      </c>
      <c r="N110" s="169" t="s">
        <v>39</v>
      </c>
      <c r="P110" s="169" t="s">
        <v>27</v>
      </c>
      <c r="Q110" s="169" t="s">
        <v>27</v>
      </c>
      <c r="R110" s="165" t="str">
        <f t="shared" si="10"/>
        <v>0 m/s²</v>
      </c>
      <c r="S110" s="171" t="str">
        <f t="shared" si="6"/>
        <v>-</v>
      </c>
      <c r="T110" s="165"/>
      <c r="U110" s="165" t="s">
        <v>68</v>
      </c>
      <c r="V110" s="167" t="s">
        <v>264</v>
      </c>
      <c r="X110" s="174" t="s">
        <v>265</v>
      </c>
    </row>
    <row r="111" spans="1:24" s="169" customFormat="1" ht="15" thickBot="1">
      <c r="A111" s="165"/>
      <c r="B111" s="167">
        <v>598</v>
      </c>
      <c r="C111" s="2" t="str">
        <f t="shared" si="7"/>
        <v xml:space="preserve">Sinus-Fahrt (langsam) feucht/trocken 30 km/h </v>
      </c>
      <c r="D111" s="167" t="s">
        <v>266</v>
      </c>
      <c r="E111" s="169" t="s">
        <v>247</v>
      </c>
      <c r="F111" s="169">
        <v>1</v>
      </c>
      <c r="H111" s="167"/>
      <c r="I111" s="167"/>
      <c r="J111" s="169" t="str">
        <f t="shared" si="9"/>
        <v>20 s</v>
      </c>
      <c r="K111" s="167" t="str">
        <f t="shared" si="8"/>
        <v>Fahrdyn.Fl.</v>
      </c>
      <c r="L111" s="20" t="s">
        <v>24</v>
      </c>
      <c r="M111" s="175" t="s">
        <v>240</v>
      </c>
      <c r="N111" s="169" t="s">
        <v>39</v>
      </c>
      <c r="P111" s="169" t="s">
        <v>27</v>
      </c>
      <c r="Q111" s="169" t="s">
        <v>27</v>
      </c>
      <c r="R111" s="165" t="str">
        <f t="shared" si="10"/>
        <v>0 m/s²</v>
      </c>
      <c r="S111" s="171" t="str">
        <f t="shared" si="6"/>
        <v>-</v>
      </c>
      <c r="T111" s="165"/>
      <c r="U111" s="165" t="s">
        <v>68</v>
      </c>
      <c r="V111" s="167" t="s">
        <v>267</v>
      </c>
      <c r="X111" s="174" t="s">
        <v>268</v>
      </c>
    </row>
    <row r="112" spans="1:24" s="169" customFormat="1" ht="15" thickBot="1">
      <c r="A112" s="165"/>
      <c r="B112" s="167">
        <v>599</v>
      </c>
      <c r="C112" s="2" t="str">
        <f t="shared" si="7"/>
        <v xml:space="preserve">Sinus-Fahrt (schnell) feucht/trocken 50 km/h </v>
      </c>
      <c r="D112" s="167" t="s">
        <v>269</v>
      </c>
      <c r="E112" s="169" t="s">
        <v>247</v>
      </c>
      <c r="F112" s="169">
        <v>1</v>
      </c>
      <c r="H112" s="167"/>
      <c r="I112" s="167"/>
      <c r="J112" s="169" t="str">
        <f t="shared" si="9"/>
        <v>15 s</v>
      </c>
      <c r="K112" s="167" t="str">
        <f t="shared" si="8"/>
        <v>Fahrdyn.Fl.</v>
      </c>
      <c r="L112" s="20" t="s">
        <v>24</v>
      </c>
      <c r="M112" s="175" t="s">
        <v>244</v>
      </c>
      <c r="N112" s="169" t="s">
        <v>45</v>
      </c>
      <c r="P112" s="169" t="s">
        <v>27</v>
      </c>
      <c r="Q112" s="169" t="s">
        <v>27</v>
      </c>
      <c r="R112" s="165" t="str">
        <f t="shared" si="10"/>
        <v>0 m/s²</v>
      </c>
      <c r="S112" s="171" t="str">
        <f t="shared" si="6"/>
        <v>-</v>
      </c>
      <c r="T112" s="165"/>
      <c r="U112" s="165" t="s">
        <v>68</v>
      </c>
      <c r="V112" s="167" t="s">
        <v>270</v>
      </c>
      <c r="X112" s="174" t="s">
        <v>271</v>
      </c>
    </row>
    <row r="113" spans="1:24" s="169" customFormat="1" ht="15" thickBot="1">
      <c r="A113" s="165"/>
      <c r="B113" s="167">
        <v>600</v>
      </c>
      <c r="C113" s="2" t="str">
        <f t="shared" si="7"/>
        <v xml:space="preserve">Sinus-Fahrt (schnell) feucht/trocken 50 km/h </v>
      </c>
      <c r="D113" s="167" t="s">
        <v>272</v>
      </c>
      <c r="E113" s="169" t="s">
        <v>247</v>
      </c>
      <c r="F113" s="169">
        <v>1</v>
      </c>
      <c r="H113" s="167"/>
      <c r="I113" s="167" t="s">
        <v>273</v>
      </c>
      <c r="J113" s="169" t="str">
        <f t="shared" si="9"/>
        <v>15 s</v>
      </c>
      <c r="K113" s="167" t="str">
        <f t="shared" si="8"/>
        <v>Fahrdyn.Fl.</v>
      </c>
      <c r="L113" s="20" t="s">
        <v>24</v>
      </c>
      <c r="M113" s="175" t="s">
        <v>244</v>
      </c>
      <c r="N113" s="169" t="s">
        <v>45</v>
      </c>
      <c r="P113" s="169" t="s">
        <v>27</v>
      </c>
      <c r="Q113" s="169" t="s">
        <v>27</v>
      </c>
      <c r="R113" s="165" t="str">
        <f t="shared" si="10"/>
        <v>0 m/s²</v>
      </c>
      <c r="S113" s="171" t="str">
        <f t="shared" si="6"/>
        <v>-</v>
      </c>
      <c r="T113" s="165"/>
      <c r="U113" s="165" t="s">
        <v>68</v>
      </c>
      <c r="V113" s="167" t="s">
        <v>274</v>
      </c>
      <c r="X113" s="174" t="s">
        <v>275</v>
      </c>
    </row>
    <row r="114" spans="1:24" s="186" customFormat="1" ht="15" thickBot="1">
      <c r="B114" s="187" t="s">
        <v>276</v>
      </c>
      <c r="C114" s="2" t="str">
        <f t="shared" si="7"/>
        <v xml:space="preserve">Sweep trocken 30 km/h </v>
      </c>
      <c r="D114" s="187" t="s">
        <v>277</v>
      </c>
      <c r="E114" s="187" t="s">
        <v>278</v>
      </c>
      <c r="F114" s="188">
        <v>1</v>
      </c>
      <c r="G114" s="188" t="s">
        <v>36</v>
      </c>
      <c r="H114" s="188" t="s">
        <v>37</v>
      </c>
      <c r="I114" s="188"/>
      <c r="J114" s="188" t="str">
        <f t="shared" si="9"/>
        <v>20 s</v>
      </c>
      <c r="K114" s="187" t="str">
        <f t="shared" si="8"/>
        <v>Fahrdyn.Fl.</v>
      </c>
      <c r="L114" s="187" t="s">
        <v>24</v>
      </c>
      <c r="M114" s="187" t="s">
        <v>279</v>
      </c>
      <c r="N114" s="188" t="s">
        <v>39</v>
      </c>
      <c r="O114" s="188"/>
      <c r="P114" s="188" t="s">
        <v>27</v>
      </c>
      <c r="Q114" s="188" t="s">
        <v>27</v>
      </c>
      <c r="R114" s="186" t="str">
        <f t="shared" si="10"/>
        <v>0 m/s²</v>
      </c>
      <c r="S114" s="189" t="str">
        <f t="shared" si="6"/>
        <v>-</v>
      </c>
      <c r="U114" s="186" t="s">
        <v>28</v>
      </c>
      <c r="V114" s="190" t="s">
        <v>280</v>
      </c>
      <c r="W114" s="186" t="s">
        <v>281</v>
      </c>
      <c r="X114" s="191">
        <v>0</v>
      </c>
    </row>
    <row r="115" spans="1:24" s="186" customFormat="1" ht="15" thickBot="1">
      <c r="B115" s="187" t="s">
        <v>282</v>
      </c>
      <c r="C115" s="2" t="str">
        <f t="shared" si="7"/>
        <v xml:space="preserve">Sweep trocken 30 km/h </v>
      </c>
      <c r="D115" s="187" t="s">
        <v>283</v>
      </c>
      <c r="E115" s="187"/>
      <c r="F115" s="188">
        <v>1</v>
      </c>
      <c r="G115" s="188" t="s">
        <v>36</v>
      </c>
      <c r="H115" s="188" t="s">
        <v>37</v>
      </c>
      <c r="I115" s="188"/>
      <c r="J115" s="188" t="str">
        <f t="shared" si="9"/>
        <v>20 s</v>
      </c>
      <c r="K115" s="187" t="str">
        <f t="shared" si="8"/>
        <v>Fahrdyn.Fl.</v>
      </c>
      <c r="L115" s="187" t="s">
        <v>24</v>
      </c>
      <c r="M115" s="187" t="s">
        <v>279</v>
      </c>
      <c r="N115" s="188" t="s">
        <v>39</v>
      </c>
      <c r="O115" s="188"/>
      <c r="P115" s="188" t="s">
        <v>27</v>
      </c>
      <c r="Q115" s="188" t="s">
        <v>27</v>
      </c>
      <c r="R115" s="186" t="str">
        <f t="shared" si="10"/>
        <v>0 m/s²</v>
      </c>
      <c r="S115" s="189" t="str">
        <f t="shared" si="6"/>
        <v>-</v>
      </c>
      <c r="U115" s="186" t="s">
        <v>28</v>
      </c>
      <c r="V115" s="190" t="s">
        <v>284</v>
      </c>
      <c r="W115" s="186" t="s">
        <v>36</v>
      </c>
      <c r="X115" s="191">
        <v>0</v>
      </c>
    </row>
    <row r="116" spans="1:24" s="188" customFormat="1" ht="15" thickBot="1">
      <c r="A116" s="186"/>
      <c r="B116" s="192" t="s">
        <v>285</v>
      </c>
      <c r="C116" s="2" t="str">
        <f t="shared" si="7"/>
        <v xml:space="preserve">Sweep trocken 50 km/h </v>
      </c>
      <c r="D116" s="192" t="s">
        <v>286</v>
      </c>
      <c r="E116" s="192"/>
      <c r="F116" s="189">
        <v>1</v>
      </c>
      <c r="G116" s="189" t="s">
        <v>36</v>
      </c>
      <c r="H116" s="189" t="s">
        <v>37</v>
      </c>
      <c r="I116" s="189"/>
      <c r="J116" s="188" t="str">
        <f t="shared" si="9"/>
        <v>15 s</v>
      </c>
      <c r="K116" s="187" t="str">
        <f t="shared" si="8"/>
        <v>Fahrdyn.Fl.</v>
      </c>
      <c r="L116" s="192" t="s">
        <v>24</v>
      </c>
      <c r="M116" s="192" t="s">
        <v>279</v>
      </c>
      <c r="N116" s="189" t="s">
        <v>45</v>
      </c>
      <c r="O116" s="189"/>
      <c r="P116" s="189" t="s">
        <v>27</v>
      </c>
      <c r="Q116" s="189" t="s">
        <v>27</v>
      </c>
      <c r="R116" s="186" t="str">
        <f t="shared" si="10"/>
        <v>0 m/s²</v>
      </c>
      <c r="S116" s="189" t="str">
        <f t="shared" si="6"/>
        <v>-</v>
      </c>
      <c r="T116" s="186"/>
      <c r="U116" s="186" t="s">
        <v>28</v>
      </c>
      <c r="V116" s="187" t="s">
        <v>287</v>
      </c>
      <c r="X116" s="191">
        <v>0</v>
      </c>
    </row>
    <row r="117" spans="1:24" s="188" customFormat="1" ht="15" thickBot="1">
      <c r="A117" s="186"/>
      <c r="B117" s="192" t="s">
        <v>288</v>
      </c>
      <c r="C117" s="2" t="str">
        <f t="shared" si="7"/>
        <v xml:space="preserve">Sweep trocken 50 km/h </v>
      </c>
      <c r="D117" s="192"/>
      <c r="E117" s="192"/>
      <c r="F117" s="189">
        <v>1</v>
      </c>
      <c r="G117" s="189" t="s">
        <v>36</v>
      </c>
      <c r="H117" s="189" t="s">
        <v>37</v>
      </c>
      <c r="I117" s="189"/>
      <c r="J117" s="188" t="str">
        <f t="shared" si="9"/>
        <v>15 s</v>
      </c>
      <c r="K117" s="187" t="str">
        <f t="shared" si="8"/>
        <v>Fahrdyn.Fl.</v>
      </c>
      <c r="L117" s="192" t="s">
        <v>24</v>
      </c>
      <c r="M117" s="192" t="s">
        <v>279</v>
      </c>
      <c r="N117" s="189" t="s">
        <v>45</v>
      </c>
      <c r="O117" s="189"/>
      <c r="P117" s="189" t="s">
        <v>27</v>
      </c>
      <c r="Q117" s="189" t="s">
        <v>27</v>
      </c>
      <c r="R117" s="186" t="str">
        <f t="shared" si="10"/>
        <v>0 m/s²</v>
      </c>
      <c r="S117" s="189" t="str">
        <f t="shared" si="6"/>
        <v>-</v>
      </c>
      <c r="T117" s="186"/>
      <c r="U117" s="186" t="s">
        <v>28</v>
      </c>
      <c r="V117" s="187" t="s">
        <v>289</v>
      </c>
      <c r="X117" s="191">
        <v>0</v>
      </c>
    </row>
    <row r="118" spans="1:24" s="188" customFormat="1" ht="15" thickBot="1">
      <c r="A118" s="186"/>
      <c r="B118" s="190" t="s">
        <v>290</v>
      </c>
      <c r="C118" s="2" t="str">
        <f t="shared" si="7"/>
        <v xml:space="preserve">Stat. Kreisfahrt (links) trocken  </v>
      </c>
      <c r="D118" s="190" t="s">
        <v>291</v>
      </c>
      <c r="E118" s="193"/>
      <c r="F118" s="189">
        <v>1</v>
      </c>
      <c r="G118" s="194"/>
      <c r="H118" s="194"/>
      <c r="I118" s="194"/>
      <c r="J118" s="188" t="str">
        <f t="shared" si="9"/>
        <v>-</v>
      </c>
      <c r="K118" s="187" t="str">
        <f t="shared" si="8"/>
        <v>Fahrdyn.Fl.</v>
      </c>
      <c r="L118" s="192" t="s">
        <v>24</v>
      </c>
      <c r="M118" s="190" t="s">
        <v>292</v>
      </c>
      <c r="N118" s="194" t="s">
        <v>138</v>
      </c>
      <c r="O118" s="194"/>
      <c r="P118" s="194"/>
      <c r="Q118" s="194"/>
      <c r="R118" s="186" t="str">
        <f t="shared" si="10"/>
        <v>0 m/s²</v>
      </c>
      <c r="S118" s="189" t="str">
        <f t="shared" si="6"/>
        <v>-</v>
      </c>
      <c r="T118" s="186"/>
      <c r="U118" s="186" t="s">
        <v>28</v>
      </c>
      <c r="V118" s="187" t="s">
        <v>293</v>
      </c>
      <c r="X118" s="191">
        <v>0</v>
      </c>
    </row>
    <row r="119" spans="1:24" s="188" customFormat="1" ht="15" thickBot="1">
      <c r="A119" s="186"/>
      <c r="B119" s="190" t="s">
        <v>294</v>
      </c>
      <c r="C119" s="2" t="str">
        <f t="shared" si="7"/>
        <v xml:space="preserve">Stat. Kreisfahrt (links) trocken </v>
      </c>
      <c r="D119" s="190" t="s">
        <v>295</v>
      </c>
      <c r="E119" s="190"/>
      <c r="F119" s="189">
        <v>1</v>
      </c>
      <c r="G119" s="186"/>
      <c r="H119" s="186"/>
      <c r="I119" s="186"/>
      <c r="J119" s="188" t="str">
        <f t="shared" si="9"/>
        <v>-</v>
      </c>
      <c r="K119" s="187" t="str">
        <f>IF(OR(M119="Stillstand Motor aus",M119="Stillstand Leerlauf",M119="Stillstand Drehzahl",M119="Konstantfahrt",M119="Rollen (Leerlauf)",M119="Spurwechsel",M119="Motor aus",M119="Beschleunigungsfahrt",M119="Verzögerungsfahrt",M119="µ-Split (Asphalt)",M119="µ-Split (Blaubasalt)"),"kl. Oval",IF(OR(M119="Sinus-Fahrt (langsam)",M119="Sinus-Fahrt (schnell)",M119="Klothoid (links)",M119="Klothoid (rechts)",M119="Sweep",M119="Stat. Kreisfahrt (links)",M119="Stat. Kreisfahrt (rechts)"),"Fahrdyn.Fl."))</f>
        <v>Fahrdyn.Fl.</v>
      </c>
      <c r="L119" s="190" t="s">
        <v>24</v>
      </c>
      <c r="M119" s="190" t="s">
        <v>292</v>
      </c>
      <c r="N119" s="186" t="s">
        <v>296</v>
      </c>
      <c r="O119" s="186"/>
      <c r="P119" s="186" t="s">
        <v>27</v>
      </c>
      <c r="Q119" s="186" t="s">
        <v>27</v>
      </c>
      <c r="R119" s="186" t="str">
        <f t="shared" si="10"/>
        <v>0 m/s²</v>
      </c>
      <c r="S119" s="189" t="str">
        <f t="shared" si="6"/>
        <v>-</v>
      </c>
      <c r="T119" s="186"/>
      <c r="U119" s="186" t="s">
        <v>28</v>
      </c>
      <c r="V119" s="195" t="s">
        <v>293</v>
      </c>
      <c r="X119" s="191">
        <v>0</v>
      </c>
    </row>
    <row r="120" spans="1:24" s="51" customFormat="1" ht="15" thickBot="1">
      <c r="A120" s="64"/>
      <c r="B120" s="53" t="s">
        <v>297</v>
      </c>
      <c r="C120" s="2" t="str">
        <f t="shared" si="7"/>
        <v xml:space="preserve">Stat. Kreisfahrt (links) trocken </v>
      </c>
      <c r="D120" s="53" t="s">
        <v>298</v>
      </c>
      <c r="E120" s="53"/>
      <c r="F120" s="68">
        <v>1</v>
      </c>
      <c r="J120" s="51" t="str">
        <f t="shared" si="9"/>
        <v>-</v>
      </c>
      <c r="K120" s="53" t="str">
        <f t="shared" si="8"/>
        <v>Fahrdyn.Fl.</v>
      </c>
      <c r="L120" s="53" t="s">
        <v>24</v>
      </c>
      <c r="M120" s="53" t="s">
        <v>292</v>
      </c>
      <c r="N120" s="51" t="s">
        <v>299</v>
      </c>
      <c r="P120" s="51" t="s">
        <v>27</v>
      </c>
      <c r="Q120" s="51" t="s">
        <v>27</v>
      </c>
      <c r="R120" s="64" t="str">
        <f t="shared" si="10"/>
        <v>0 m/s²</v>
      </c>
      <c r="S120" s="68" t="str">
        <f t="shared" si="6"/>
        <v>-</v>
      </c>
      <c r="T120" s="64"/>
      <c r="U120" s="64" t="s">
        <v>28</v>
      </c>
      <c r="V120" s="53" t="s">
        <v>300</v>
      </c>
      <c r="X120" s="91">
        <v>0</v>
      </c>
    </row>
    <row r="121" spans="1:24" s="188" customFormat="1" ht="15" thickBot="1">
      <c r="A121" s="186"/>
      <c r="B121" s="190" t="s">
        <v>301</v>
      </c>
      <c r="C121" s="2" t="str">
        <f t="shared" si="7"/>
        <v xml:space="preserve">Stat. Kreisfahrt (rechts) trocken </v>
      </c>
      <c r="D121" s="190" t="s">
        <v>302</v>
      </c>
      <c r="E121" s="190" t="s">
        <v>303</v>
      </c>
      <c r="F121" s="186">
        <v>1</v>
      </c>
      <c r="G121" s="186" t="s">
        <v>36</v>
      </c>
      <c r="H121" s="186" t="s">
        <v>37</v>
      </c>
      <c r="I121" s="186"/>
      <c r="J121" s="188" t="str">
        <f t="shared" si="9"/>
        <v>-</v>
      </c>
      <c r="K121" s="187" t="str">
        <f t="shared" si="8"/>
        <v>Fahrdyn.Fl.</v>
      </c>
      <c r="L121" s="187" t="s">
        <v>24</v>
      </c>
      <c r="M121" s="187" t="s">
        <v>304</v>
      </c>
      <c r="N121" s="188" t="s">
        <v>299</v>
      </c>
      <c r="P121" s="188" t="s">
        <v>27</v>
      </c>
      <c r="Q121" s="188" t="s">
        <v>27</v>
      </c>
      <c r="R121" s="186" t="str">
        <f t="shared" si="10"/>
        <v>0 m/s²</v>
      </c>
      <c r="S121" s="189" t="str">
        <f t="shared" si="6"/>
        <v>-</v>
      </c>
      <c r="T121" s="186"/>
      <c r="U121" s="186" t="s">
        <v>28</v>
      </c>
      <c r="V121" s="187"/>
      <c r="X121" s="191">
        <v>0</v>
      </c>
    </row>
    <row r="122" spans="1:24" s="188" customFormat="1" ht="15" thickBot="1">
      <c r="A122" s="186"/>
      <c r="B122" s="190" t="s">
        <v>305</v>
      </c>
      <c r="C122" s="2" t="str">
        <f t="shared" si="7"/>
        <v xml:space="preserve">Stat. Kreisfahrt (rechts) trocken </v>
      </c>
      <c r="D122" s="190" t="s">
        <v>306</v>
      </c>
      <c r="E122" s="190" t="s">
        <v>303</v>
      </c>
      <c r="F122" s="186">
        <v>1</v>
      </c>
      <c r="G122" s="186" t="s">
        <v>36</v>
      </c>
      <c r="H122" s="186" t="s">
        <v>37</v>
      </c>
      <c r="I122" s="186"/>
      <c r="J122" s="188" t="str">
        <f t="shared" si="9"/>
        <v>-</v>
      </c>
      <c r="K122" s="187" t="str">
        <f t="shared" si="8"/>
        <v>Fahrdyn.Fl.</v>
      </c>
      <c r="L122" s="187" t="s">
        <v>24</v>
      </c>
      <c r="M122" s="187" t="s">
        <v>304</v>
      </c>
      <c r="N122" s="188" t="s">
        <v>299</v>
      </c>
      <c r="P122" s="188" t="s">
        <v>27</v>
      </c>
      <c r="Q122" s="188" t="s">
        <v>27</v>
      </c>
      <c r="R122" s="186" t="str">
        <f t="shared" si="10"/>
        <v>0 m/s²</v>
      </c>
      <c r="S122" s="189" t="str">
        <f t="shared" si="6"/>
        <v>-</v>
      </c>
      <c r="T122" s="186"/>
      <c r="U122" s="186" t="s">
        <v>28</v>
      </c>
      <c r="V122" s="187" t="s">
        <v>307</v>
      </c>
      <c r="W122" s="188" t="s">
        <v>36</v>
      </c>
      <c r="X122" s="191">
        <v>0</v>
      </c>
    </row>
    <row r="123" spans="1:24" s="188" customFormat="1" ht="15" thickBot="1">
      <c r="A123" s="186"/>
      <c r="B123" s="193" t="s">
        <v>308</v>
      </c>
      <c r="C123" s="2" t="str">
        <f t="shared" si="7"/>
        <v xml:space="preserve">Stat. Kreisfahrt (rechts) trocken </v>
      </c>
      <c r="D123" s="193" t="s">
        <v>309</v>
      </c>
      <c r="E123" s="190" t="s">
        <v>303</v>
      </c>
      <c r="F123" s="194">
        <v>1</v>
      </c>
      <c r="G123" s="194"/>
      <c r="H123" s="194"/>
      <c r="I123" s="194"/>
      <c r="J123" s="188" t="str">
        <f t="shared" si="9"/>
        <v>-</v>
      </c>
      <c r="K123" s="187" t="str">
        <f t="shared" si="8"/>
        <v>Fahrdyn.Fl.</v>
      </c>
      <c r="L123" s="187" t="s">
        <v>24</v>
      </c>
      <c r="M123" s="187" t="s">
        <v>304</v>
      </c>
      <c r="N123" s="196" t="s">
        <v>299</v>
      </c>
      <c r="O123" s="196"/>
      <c r="P123" s="188" t="s">
        <v>27</v>
      </c>
      <c r="Q123" s="188" t="s">
        <v>27</v>
      </c>
      <c r="R123" s="186" t="str">
        <f t="shared" si="10"/>
        <v>0 m/s²</v>
      </c>
      <c r="S123" s="189" t="str">
        <f t="shared" si="6"/>
        <v>-</v>
      </c>
      <c r="T123" s="186"/>
      <c r="U123" s="186" t="s">
        <v>28</v>
      </c>
      <c r="V123" s="187"/>
      <c r="X123" s="191">
        <v>44025</v>
      </c>
    </row>
    <row r="124" spans="1:24" s="55" customFormat="1" ht="15" thickBot="1">
      <c r="A124" s="4"/>
      <c r="B124" s="59" t="s">
        <v>310</v>
      </c>
      <c r="C124" s="2" t="str">
        <f t="shared" si="7"/>
        <v xml:space="preserve">Stat. Kreisfahrt (rechts) trocken </v>
      </c>
      <c r="D124" s="59"/>
      <c r="E124" s="59" t="s">
        <v>311</v>
      </c>
      <c r="F124" s="60">
        <v>1</v>
      </c>
      <c r="G124" s="60" t="s">
        <v>36</v>
      </c>
      <c r="H124" s="60" t="s">
        <v>37</v>
      </c>
      <c r="I124" s="60"/>
      <c r="J124" s="1" t="str">
        <f t="shared" si="9"/>
        <v>20 s</v>
      </c>
      <c r="K124" s="2" t="str">
        <f t="shared" si="8"/>
        <v>Fahrdyn.Fl.</v>
      </c>
      <c r="L124" s="59" t="s">
        <v>24</v>
      </c>
      <c r="M124" s="59" t="s">
        <v>304</v>
      </c>
      <c r="N124" s="60" t="s">
        <v>39</v>
      </c>
      <c r="O124" s="60"/>
      <c r="P124" s="60" t="s">
        <v>27</v>
      </c>
      <c r="Q124" s="60" t="s">
        <v>27</v>
      </c>
      <c r="R124" s="4" t="str">
        <f t="shared" si="10"/>
        <v>0 m/s²</v>
      </c>
      <c r="S124" s="16" t="str">
        <f t="shared" si="6"/>
        <v>-</v>
      </c>
      <c r="T124" s="4"/>
      <c r="U124" s="4" t="s">
        <v>28</v>
      </c>
      <c r="V124" s="54"/>
      <c r="W124" s="55" t="s">
        <v>312</v>
      </c>
      <c r="X124" s="92">
        <v>0</v>
      </c>
    </row>
    <row r="125" spans="1:24" s="169" customFormat="1" ht="15" thickBot="1">
      <c r="A125" s="165"/>
      <c r="B125" s="167">
        <v>609</v>
      </c>
      <c r="C125" s="2" t="str">
        <f t="shared" si="7"/>
        <v xml:space="preserve">Spurwechsel Asphalt feucht 50 km/h </v>
      </c>
      <c r="D125" s="167" t="s">
        <v>313</v>
      </c>
      <c r="E125" s="169" t="s">
        <v>247</v>
      </c>
      <c r="F125" s="169">
        <v>1</v>
      </c>
      <c r="H125" s="167"/>
      <c r="I125" s="167"/>
      <c r="J125" s="169" t="str">
        <f t="shared" si="9"/>
        <v>15 s</v>
      </c>
      <c r="K125" s="167" t="str">
        <f t="shared" si="8"/>
        <v>kl. Oval</v>
      </c>
      <c r="L125" s="167" t="s">
        <v>24</v>
      </c>
      <c r="M125" s="167" t="s">
        <v>314</v>
      </c>
      <c r="N125" s="169" t="s">
        <v>45</v>
      </c>
      <c r="P125" s="169" t="s">
        <v>27</v>
      </c>
      <c r="Q125" s="169" t="s">
        <v>27</v>
      </c>
      <c r="R125" s="165" t="str">
        <f>IF(OR(M125="Konstantfahrt",M125="Stillstand Motor aus",M125="Stillstand Leerlauf",M125="Stillstand Drehzahl", M125="Rollen (Leerlauf)", M125="Motor aus", M125="µ-Split (Asphalt)", M125="µ-Split (Blaubasalt)", M125="Sinus-Fahrt (langsam)", M125="Sinus-Fahrt (schnell)",M125="Sweep",M125="Stat. Kreisfahrt (links)",M125="Stat. Kreisfahrt (rechts)",M125="Spurwechsel"),"0 m/s²")</f>
        <v>0 m/s²</v>
      </c>
      <c r="S125" s="171" t="str">
        <f t="shared" si="6"/>
        <v>-</v>
      </c>
      <c r="T125" s="165"/>
      <c r="U125" s="165" t="s">
        <v>40</v>
      </c>
      <c r="V125" s="167" t="s">
        <v>315</v>
      </c>
      <c r="X125" s="174" t="s">
        <v>316</v>
      </c>
    </row>
    <row r="126" spans="1:24" s="169" customFormat="1" ht="15" thickBot="1">
      <c r="A126" s="165"/>
      <c r="B126" s="167">
        <v>610</v>
      </c>
      <c r="C126" s="2" t="str">
        <f t="shared" si="7"/>
        <v xml:space="preserve">Spurwechsel Asphalt feucht 50 km/h </v>
      </c>
      <c r="D126" s="167" t="s">
        <v>317</v>
      </c>
      <c r="E126" s="169" t="s">
        <v>247</v>
      </c>
      <c r="F126" s="169">
        <v>1</v>
      </c>
      <c r="H126" s="167"/>
      <c r="I126" s="167"/>
      <c r="J126" s="169" t="str">
        <f t="shared" si="9"/>
        <v>15 s</v>
      </c>
      <c r="K126" s="167" t="str">
        <f t="shared" si="8"/>
        <v>kl. Oval</v>
      </c>
      <c r="L126" s="167" t="s">
        <v>24</v>
      </c>
      <c r="M126" s="167" t="s">
        <v>314</v>
      </c>
      <c r="N126" s="169" t="s">
        <v>45</v>
      </c>
      <c r="P126" s="169" t="s">
        <v>27</v>
      </c>
      <c r="Q126" s="169" t="s">
        <v>27</v>
      </c>
      <c r="R126" s="165" t="str">
        <f t="shared" ref="R126:R189" si="11">IF(OR(M126="Konstantfahrt",M126="Stillstand Motor aus",M126="Stillstand Leerlauf",M126="Stillstand Drehzahl", M126="Rollen (Leerlauf)", M126="Motor aus", M126="µ-Split (Asphalt)", M126="µ-Split (Blaubasalt)", M126="Sinus-Fahrt (langsam)", M126="Sinus-Fahrt (schnell)",M126="Sweep",M126="Stat. Kreisfahrt (links)",M126="Stat. Kreisfahrt (rechts)",M126="Spurwechsel"),"0 m/s²")</f>
        <v>0 m/s²</v>
      </c>
      <c r="S126" s="171" t="str">
        <f t="shared" si="6"/>
        <v>-</v>
      </c>
      <c r="T126" s="165"/>
      <c r="U126" s="165" t="s">
        <v>40</v>
      </c>
      <c r="V126" s="167" t="s">
        <v>318</v>
      </c>
      <c r="X126" s="174" t="s">
        <v>319</v>
      </c>
    </row>
    <row r="127" spans="1:24" s="169" customFormat="1" ht="15" thickBot="1">
      <c r="A127" s="165"/>
      <c r="B127" s="167">
        <v>603</v>
      </c>
      <c r="C127" s="2" t="str">
        <f t="shared" si="7"/>
        <v xml:space="preserve">Spurwechsel Beton feucht 50 km/h </v>
      </c>
      <c r="D127" s="167" t="s">
        <v>320</v>
      </c>
      <c r="E127" s="169" t="s">
        <v>247</v>
      </c>
      <c r="F127" s="169">
        <v>1</v>
      </c>
      <c r="H127" s="167"/>
      <c r="I127" s="167"/>
      <c r="J127" s="169" t="str">
        <f t="shared" si="9"/>
        <v>15 s</v>
      </c>
      <c r="K127" s="167" t="str">
        <f t="shared" si="8"/>
        <v>kl. Oval</v>
      </c>
      <c r="L127" s="167" t="s">
        <v>56</v>
      </c>
      <c r="M127" s="167" t="s">
        <v>314</v>
      </c>
      <c r="N127" s="169" t="s">
        <v>45</v>
      </c>
      <c r="P127" s="169" t="s">
        <v>27</v>
      </c>
      <c r="Q127" s="169" t="s">
        <v>27</v>
      </c>
      <c r="R127" s="165" t="str">
        <f t="shared" si="11"/>
        <v>0 m/s²</v>
      </c>
      <c r="S127" s="171" t="str">
        <f t="shared" si="6"/>
        <v>-</v>
      </c>
      <c r="T127" s="165"/>
      <c r="U127" s="165" t="s">
        <v>40</v>
      </c>
      <c r="V127" s="167"/>
      <c r="X127" s="174" t="s">
        <v>321</v>
      </c>
    </row>
    <row r="128" spans="1:24" s="169" customFormat="1" ht="15" thickBot="1">
      <c r="A128" s="165"/>
      <c r="B128" s="167">
        <v>604</v>
      </c>
      <c r="C128" s="2" t="str">
        <f t="shared" si="7"/>
        <v xml:space="preserve">Spurwechsel Beton trocken 50 km/h </v>
      </c>
      <c r="D128" s="167" t="s">
        <v>322</v>
      </c>
      <c r="E128" s="169" t="s">
        <v>247</v>
      </c>
      <c r="F128" s="169">
        <v>1</v>
      </c>
      <c r="H128" s="167"/>
      <c r="I128" s="167"/>
      <c r="J128" s="169" t="str">
        <f t="shared" si="9"/>
        <v>15 s</v>
      </c>
      <c r="K128" s="167" t="str">
        <f t="shared" si="8"/>
        <v>kl. Oval</v>
      </c>
      <c r="L128" s="167" t="s">
        <v>56</v>
      </c>
      <c r="M128" s="167" t="s">
        <v>314</v>
      </c>
      <c r="N128" s="169" t="s">
        <v>45</v>
      </c>
      <c r="P128" s="169" t="s">
        <v>27</v>
      </c>
      <c r="Q128" s="169" t="s">
        <v>27</v>
      </c>
      <c r="R128" s="165" t="str">
        <f t="shared" si="11"/>
        <v>0 m/s²</v>
      </c>
      <c r="S128" s="171" t="str">
        <f t="shared" si="6"/>
        <v>-</v>
      </c>
      <c r="T128" s="165"/>
      <c r="U128" s="165" t="s">
        <v>28</v>
      </c>
      <c r="V128" s="167"/>
      <c r="X128" s="174" t="s">
        <v>236</v>
      </c>
    </row>
    <row r="129" spans="1:24" s="169" customFormat="1" ht="15" thickBot="1">
      <c r="A129" s="165"/>
      <c r="B129" s="167">
        <v>605</v>
      </c>
      <c r="C129" s="2" t="str">
        <f t="shared" si="7"/>
        <v xml:space="preserve">Spurwechsel Beton feucht 50 km/h </v>
      </c>
      <c r="D129" s="167" t="s">
        <v>323</v>
      </c>
      <c r="E129" s="169" t="s">
        <v>247</v>
      </c>
      <c r="F129" s="169">
        <v>1</v>
      </c>
      <c r="H129" s="167"/>
      <c r="I129" s="167"/>
      <c r="J129" s="169" t="str">
        <f t="shared" si="9"/>
        <v>15 s</v>
      </c>
      <c r="K129" s="167" t="str">
        <f t="shared" si="8"/>
        <v>kl. Oval</v>
      </c>
      <c r="L129" s="167" t="s">
        <v>56</v>
      </c>
      <c r="M129" s="167" t="s">
        <v>314</v>
      </c>
      <c r="N129" s="169" t="s">
        <v>45</v>
      </c>
      <c r="P129" s="169" t="s">
        <v>27</v>
      </c>
      <c r="Q129" s="169" t="s">
        <v>27</v>
      </c>
      <c r="R129" s="165" t="str">
        <f t="shared" si="11"/>
        <v>0 m/s²</v>
      </c>
      <c r="S129" s="171" t="str">
        <f t="shared" si="6"/>
        <v>-</v>
      </c>
      <c r="T129" s="165"/>
      <c r="U129" s="165" t="s">
        <v>40</v>
      </c>
      <c r="V129" s="167"/>
      <c r="X129" s="174" t="s">
        <v>324</v>
      </c>
    </row>
    <row r="130" spans="1:24" s="169" customFormat="1" ht="15" thickBot="1">
      <c r="A130" s="165"/>
      <c r="B130" s="167">
        <v>606</v>
      </c>
      <c r="C130" s="2" t="str">
        <f t="shared" si="7"/>
        <v xml:space="preserve">Spurwechsel Beton trocken 50 km/h </v>
      </c>
      <c r="D130" s="167" t="s">
        <v>325</v>
      </c>
      <c r="E130" s="169" t="s">
        <v>247</v>
      </c>
      <c r="F130" s="169">
        <v>1</v>
      </c>
      <c r="H130" s="167"/>
      <c r="I130" s="167"/>
      <c r="J130" s="169" t="str">
        <f t="shared" si="9"/>
        <v>15 s</v>
      </c>
      <c r="K130" s="167" t="str">
        <f t="shared" si="8"/>
        <v>kl. Oval</v>
      </c>
      <c r="L130" s="167" t="s">
        <v>56</v>
      </c>
      <c r="M130" s="167" t="s">
        <v>314</v>
      </c>
      <c r="N130" s="169" t="s">
        <v>45</v>
      </c>
      <c r="P130" s="169" t="s">
        <v>27</v>
      </c>
      <c r="Q130" s="169" t="s">
        <v>27</v>
      </c>
      <c r="R130" s="165" t="str">
        <f t="shared" si="11"/>
        <v>0 m/s²</v>
      </c>
      <c r="S130" s="171" t="str">
        <f t="shared" si="6"/>
        <v>-</v>
      </c>
      <c r="T130" s="165"/>
      <c r="U130" s="165" t="s">
        <v>28</v>
      </c>
      <c r="V130" s="167" t="s">
        <v>326</v>
      </c>
      <c r="X130" s="174" t="s">
        <v>327</v>
      </c>
    </row>
    <row r="131" spans="1:24" s="169" customFormat="1" ht="15" thickBot="1">
      <c r="A131" s="165"/>
      <c r="B131" s="167">
        <v>607</v>
      </c>
      <c r="C131" s="2" t="str">
        <f t="shared" si="7"/>
        <v xml:space="preserve">Spurwechsel Blaubasalt feucht/trocken 50 km/h </v>
      </c>
      <c r="D131" s="167" t="s">
        <v>328</v>
      </c>
      <c r="E131" s="169" t="s">
        <v>247</v>
      </c>
      <c r="F131" s="169">
        <v>1</v>
      </c>
      <c r="H131" s="167"/>
      <c r="I131" s="167"/>
      <c r="J131" s="169" t="str">
        <f t="shared" si="9"/>
        <v>15 s</v>
      </c>
      <c r="K131" s="167" t="str">
        <f t="shared" si="8"/>
        <v>kl. Oval</v>
      </c>
      <c r="L131" s="167" t="s">
        <v>86</v>
      </c>
      <c r="M131" s="167" t="s">
        <v>314</v>
      </c>
      <c r="N131" s="169" t="s">
        <v>45</v>
      </c>
      <c r="P131" s="169" t="s">
        <v>27</v>
      </c>
      <c r="Q131" s="169" t="s">
        <v>27</v>
      </c>
      <c r="R131" s="165" t="str">
        <f t="shared" si="11"/>
        <v>0 m/s²</v>
      </c>
      <c r="S131" s="171" t="str">
        <f t="shared" si="6"/>
        <v>-</v>
      </c>
      <c r="T131" s="165"/>
      <c r="U131" s="165" t="s">
        <v>68</v>
      </c>
      <c r="V131" s="167" t="s">
        <v>329</v>
      </c>
      <c r="X131" s="174" t="s">
        <v>265</v>
      </c>
    </row>
    <row r="132" spans="1:24" s="169" customFormat="1" ht="15" thickBot="1">
      <c r="A132" s="165"/>
      <c r="B132" s="167">
        <v>608</v>
      </c>
      <c r="C132" s="2" t="str">
        <f t="shared" si="7"/>
        <v xml:space="preserve">Spurwechsel Blaubasalt feucht/trocken 50 km/h </v>
      </c>
      <c r="D132" s="167" t="s">
        <v>330</v>
      </c>
      <c r="E132" s="169" t="s">
        <v>247</v>
      </c>
      <c r="F132" s="169">
        <v>1</v>
      </c>
      <c r="H132" s="167"/>
      <c r="I132" s="167"/>
      <c r="J132" s="169" t="str">
        <f t="shared" si="9"/>
        <v>15 s</v>
      </c>
      <c r="K132" s="167" t="str">
        <f t="shared" si="8"/>
        <v>kl. Oval</v>
      </c>
      <c r="L132" s="167" t="s">
        <v>86</v>
      </c>
      <c r="M132" s="167" t="s">
        <v>314</v>
      </c>
      <c r="N132" s="169" t="s">
        <v>45</v>
      </c>
      <c r="P132" s="169" t="s">
        <v>27</v>
      </c>
      <c r="Q132" s="169" t="s">
        <v>27</v>
      </c>
      <c r="R132" s="165" t="str">
        <f t="shared" si="11"/>
        <v>0 m/s²</v>
      </c>
      <c r="S132" s="171" t="str">
        <f t="shared" si="6"/>
        <v>-</v>
      </c>
      <c r="T132" s="165"/>
      <c r="U132" s="165" t="s">
        <v>68</v>
      </c>
      <c r="V132" s="167" t="s">
        <v>331</v>
      </c>
      <c r="X132" s="174" t="s">
        <v>332</v>
      </c>
    </row>
    <row r="133" spans="1:24" ht="15" thickBot="1">
      <c r="A133" s="4"/>
      <c r="B133" s="5">
        <v>82</v>
      </c>
      <c r="C133" s="2" t="str">
        <f t="shared" si="7"/>
        <v xml:space="preserve">Stillstand Motor aus nass </v>
      </c>
      <c r="D133" s="5"/>
      <c r="E133" s="5"/>
      <c r="F133" s="4"/>
      <c r="G133" s="4"/>
      <c r="H133" s="4"/>
      <c r="I133" s="4"/>
      <c r="J133" s="1" t="str">
        <f t="shared" si="9"/>
        <v>60 s</v>
      </c>
      <c r="K133" s="2" t="str">
        <f t="shared" si="8"/>
        <v>kl. Oval</v>
      </c>
      <c r="L133" s="5" t="s">
        <v>24</v>
      </c>
      <c r="M133" s="5" t="s">
        <v>25</v>
      </c>
      <c r="N133" s="4" t="s">
        <v>26</v>
      </c>
      <c r="O133" s="4"/>
      <c r="P133" s="4" t="s">
        <v>27</v>
      </c>
      <c r="Q133" s="4">
        <v>0</v>
      </c>
      <c r="R133" s="4" t="str">
        <f t="shared" si="11"/>
        <v>0 m/s²</v>
      </c>
      <c r="S133" s="16" t="str">
        <f t="shared" ref="S133:S196" si="12">IF(OR(M133="Konstantfahrt",M133="Stillstand Motor aus",M133="Stillstand Leerlauf",M133="Stillstand Drehzahl", M133="Rollen (Leerlauf)", M133="Motor aus", M133="Beschleunigungsfahrt", M133="Verzögerungsfahrt", M133="µ-Split (Asphalt)", M133="µ-Split (Blaubasalt)"),"0 m/s²","-")</f>
        <v>0 m/s²</v>
      </c>
      <c r="T133" s="4"/>
      <c r="U133" s="4" t="s">
        <v>333</v>
      </c>
    </row>
    <row r="134" spans="1:24" ht="15" thickBot="1">
      <c r="A134" s="4"/>
      <c r="B134" s="5">
        <v>83</v>
      </c>
      <c r="C134" s="2" t="str">
        <f t="shared" ref="C134:C197" si="13">IF(OR(M134="Stillstand Motor aus",M134="Stillstand Leerlauf"),M134&amp;" "&amp;U134,IF(OR(M134="Stillstand Drehzahl"),M134&amp;" "&amp;U134&amp;" "&amp;P134,M134&amp;IF(NOT(K134="Fahrdyn.Fl.")," "&amp;L134,)&amp;" "&amp;U134&amp;IF(NOT(OR(M134="Beschleunigungsfahrt",M134="Verzögerungsfahrt",M134="Stat. Kreisfahrt (links)",M134="Stat. Kreisfahrt (rechts)"))," "&amp;N134,)&amp;IF(NOT(P134="-")," "&amp;P134,)&amp;IF(NOT(R134="0 m/s²")," "&amp;R134,)&amp;IF(NOT((OR(S134="0 m/s²",S134="-")))," "&amp;S134,))) &amp; IF(NOT(T134="-")," "&amp; T134,)</f>
        <v xml:space="preserve">Stillstand Leerlauf nass </v>
      </c>
      <c r="E134" s="2"/>
      <c r="H134" s="1"/>
      <c r="I134" s="1"/>
      <c r="J134" s="1" t="str">
        <f t="shared" si="9"/>
        <v>60 s</v>
      </c>
      <c r="K134" s="2" t="str">
        <f t="shared" ref="K134:K197" si="14">IF(OR(M134="Stillstand Motor aus",M134="Stillstand Leerlauf",M134="Stillstand Drehzahl",M134="Konstantfahrt",M134="Rollen (Leerlauf)",M134="Spurwechsel",M134="Motor aus",M134="Beschleunigungsfahrt",M134="Verzögerungsfahrt",M134="µ-Split (Asphalt)",M134="µ-Split (Blaubasalt)"),"kl. Oval",IF(OR(M134="Sinus-Fahrt (langsam)",M134="Sinus-Fahrt (schnell)",M134="Klothoid (links)",M134="Klothoid (rechts)",M134="Sweep",M134="Stat. Kreisfahrt (links)",M134="Stat. Kreisfahrt (rechts)"),"Fahrdyn.Fl."))</f>
        <v>kl. Oval</v>
      </c>
      <c r="L134" s="2" t="s">
        <v>24</v>
      </c>
      <c r="M134" s="2" t="s">
        <v>29</v>
      </c>
      <c r="N134" s="1" t="s">
        <v>26</v>
      </c>
      <c r="P134" s="1" t="s">
        <v>27</v>
      </c>
      <c r="Q134" s="1">
        <v>0</v>
      </c>
      <c r="R134" s="4" t="str">
        <f t="shared" si="11"/>
        <v>0 m/s²</v>
      </c>
      <c r="S134" s="16" t="str">
        <f t="shared" si="12"/>
        <v>0 m/s²</v>
      </c>
      <c r="T134" s="4"/>
      <c r="U134" s="4" t="s">
        <v>333</v>
      </c>
    </row>
    <row r="135" spans="1:24" ht="15" thickBot="1">
      <c r="A135" s="4"/>
      <c r="B135" s="2">
        <v>84</v>
      </c>
      <c r="C135" s="2" t="str">
        <f t="shared" si="13"/>
        <v xml:space="preserve">Stillstand Drehzahl nass 710 rpm </v>
      </c>
      <c r="E135" s="2"/>
      <c r="H135" s="1"/>
      <c r="I135" s="1"/>
      <c r="J135" s="1" t="str">
        <f t="shared" si="9"/>
        <v>60 s</v>
      </c>
      <c r="K135" s="2" t="str">
        <f t="shared" si="14"/>
        <v>kl. Oval</v>
      </c>
      <c r="L135" s="2" t="s">
        <v>24</v>
      </c>
      <c r="M135" s="2" t="s">
        <v>30</v>
      </c>
      <c r="N135" s="1" t="s">
        <v>26</v>
      </c>
      <c r="P135" s="1" t="s">
        <v>31</v>
      </c>
      <c r="Q135" s="1">
        <v>0</v>
      </c>
      <c r="R135" s="4" t="str">
        <f t="shared" si="11"/>
        <v>0 m/s²</v>
      </c>
      <c r="S135" s="16" t="str">
        <f t="shared" si="12"/>
        <v>0 m/s²</v>
      </c>
      <c r="T135" s="4"/>
      <c r="U135" s="4" t="s">
        <v>333</v>
      </c>
    </row>
    <row r="136" spans="1:24" ht="15" thickBot="1">
      <c r="A136" s="4"/>
      <c r="B136" s="2">
        <v>85</v>
      </c>
      <c r="C136" s="2" t="str">
        <f t="shared" si="13"/>
        <v xml:space="preserve">Stillstand Drehzahl nass 890 rpm </v>
      </c>
      <c r="E136" s="2"/>
      <c r="H136" s="1"/>
      <c r="I136" s="1"/>
      <c r="J136" s="1" t="str">
        <f t="shared" si="9"/>
        <v>60 s</v>
      </c>
      <c r="K136" s="2" t="str">
        <f t="shared" si="14"/>
        <v>kl. Oval</v>
      </c>
      <c r="L136" s="2" t="s">
        <v>24</v>
      </c>
      <c r="M136" s="2" t="s">
        <v>30</v>
      </c>
      <c r="N136" s="1" t="s">
        <v>26</v>
      </c>
      <c r="P136" s="1" t="s">
        <v>32</v>
      </c>
      <c r="Q136" s="1">
        <v>0</v>
      </c>
      <c r="R136" s="4" t="str">
        <f t="shared" si="11"/>
        <v>0 m/s²</v>
      </c>
      <c r="S136" s="16" t="str">
        <f t="shared" si="12"/>
        <v>0 m/s²</v>
      </c>
      <c r="T136" s="4"/>
      <c r="U136" s="4" t="s">
        <v>333</v>
      </c>
    </row>
    <row r="137" spans="1:24" ht="15" thickBot="1">
      <c r="A137" s="4"/>
      <c r="B137" s="2">
        <v>86</v>
      </c>
      <c r="C137" s="2" t="str">
        <f t="shared" si="13"/>
        <v xml:space="preserve">Stillstand Drehzahl nass 930 rpm </v>
      </c>
      <c r="E137" s="2"/>
      <c r="H137" s="1"/>
      <c r="I137" s="1"/>
      <c r="J137" s="1" t="str">
        <f t="shared" si="9"/>
        <v>60 s</v>
      </c>
      <c r="K137" s="2" t="str">
        <f t="shared" si="14"/>
        <v>kl. Oval</v>
      </c>
      <c r="L137" s="2" t="s">
        <v>24</v>
      </c>
      <c r="M137" s="2" t="s">
        <v>30</v>
      </c>
      <c r="N137" s="1" t="s">
        <v>26</v>
      </c>
      <c r="P137" s="1" t="s">
        <v>33</v>
      </c>
      <c r="Q137" s="1">
        <v>0</v>
      </c>
      <c r="R137" s="4" t="str">
        <f t="shared" si="11"/>
        <v>0 m/s²</v>
      </c>
      <c r="S137" s="16" t="str">
        <f t="shared" si="12"/>
        <v>0 m/s²</v>
      </c>
      <c r="T137" s="4"/>
      <c r="U137" s="4" t="s">
        <v>333</v>
      </c>
    </row>
    <row r="138" spans="1:24" ht="15" thickBot="1">
      <c r="A138" s="4"/>
      <c r="B138" s="2">
        <v>87</v>
      </c>
      <c r="C138" s="2" t="str">
        <f t="shared" si="13"/>
        <v xml:space="preserve">Stillstand Drehzahl nass 1075 rpm </v>
      </c>
      <c r="E138" s="2"/>
      <c r="H138" s="1"/>
      <c r="I138" s="1"/>
      <c r="J138" s="1" t="str">
        <f t="shared" si="9"/>
        <v>60 s</v>
      </c>
      <c r="K138" s="2" t="str">
        <f t="shared" si="14"/>
        <v>kl. Oval</v>
      </c>
      <c r="L138" s="2" t="s">
        <v>24</v>
      </c>
      <c r="M138" s="2" t="s">
        <v>30</v>
      </c>
      <c r="N138" s="1" t="s">
        <v>26</v>
      </c>
      <c r="P138" s="1" t="s">
        <v>34</v>
      </c>
      <c r="Q138" s="1">
        <v>0</v>
      </c>
      <c r="R138" s="4" t="str">
        <f t="shared" si="11"/>
        <v>0 m/s²</v>
      </c>
      <c r="S138" s="16" t="str">
        <f t="shared" si="12"/>
        <v>0 m/s²</v>
      </c>
      <c r="T138" s="4"/>
      <c r="U138" s="4" t="s">
        <v>333</v>
      </c>
    </row>
    <row r="139" spans="1:24" ht="15" thickBot="1">
      <c r="A139" s="4"/>
      <c r="B139" s="9">
        <v>88</v>
      </c>
      <c r="C139" s="2" t="str">
        <f t="shared" si="13"/>
        <v xml:space="preserve">Stillstand Drehzahl nass 1150 rpm </v>
      </c>
      <c r="D139" s="9"/>
      <c r="E139" s="9"/>
      <c r="F139" s="16"/>
      <c r="G139" s="16"/>
      <c r="H139" s="16"/>
      <c r="I139" s="16"/>
      <c r="J139" s="1" t="str">
        <f t="shared" si="9"/>
        <v>60 s</v>
      </c>
      <c r="K139" s="2" t="str">
        <f t="shared" si="14"/>
        <v>kl. Oval</v>
      </c>
      <c r="L139" s="9" t="s">
        <v>24</v>
      </c>
      <c r="M139" s="9" t="s">
        <v>30</v>
      </c>
      <c r="N139" s="16" t="s">
        <v>26</v>
      </c>
      <c r="O139" s="16"/>
      <c r="P139" s="16" t="s">
        <v>35</v>
      </c>
      <c r="Q139" s="16">
        <v>0</v>
      </c>
      <c r="R139" s="4" t="str">
        <f t="shared" si="11"/>
        <v>0 m/s²</v>
      </c>
      <c r="S139" s="16" t="str">
        <f t="shared" si="12"/>
        <v>0 m/s²</v>
      </c>
      <c r="T139" s="4"/>
      <c r="U139" s="4" t="s">
        <v>333</v>
      </c>
    </row>
    <row r="140" spans="1:24" s="51" customFormat="1" ht="15" thickBot="1">
      <c r="A140" s="64"/>
      <c r="B140" s="18">
        <v>89</v>
      </c>
      <c r="C140" s="2" t="str">
        <f t="shared" si="13"/>
        <v xml:space="preserve">Konstantfahrt Asphalt nass 30 km/h 710 rpm </v>
      </c>
      <c r="D140" s="18" t="s">
        <v>334</v>
      </c>
      <c r="E140" s="18"/>
      <c r="F140" s="19">
        <v>2</v>
      </c>
      <c r="G140" s="19" t="s">
        <v>36</v>
      </c>
      <c r="H140" s="19" t="s">
        <v>37</v>
      </c>
      <c r="I140" s="19"/>
      <c r="J140" s="51" t="str">
        <f t="shared" si="9"/>
        <v>20 s</v>
      </c>
      <c r="K140" s="53" t="str">
        <f t="shared" si="14"/>
        <v>kl. Oval</v>
      </c>
      <c r="L140" s="18" t="s">
        <v>24</v>
      </c>
      <c r="M140" s="18" t="s">
        <v>38</v>
      </c>
      <c r="N140" s="19" t="s">
        <v>39</v>
      </c>
      <c r="O140" s="19"/>
      <c r="P140" s="19" t="s">
        <v>31</v>
      </c>
      <c r="Q140" s="19">
        <v>10</v>
      </c>
      <c r="R140" s="64" t="str">
        <f t="shared" si="11"/>
        <v>0 m/s²</v>
      </c>
      <c r="S140" s="68" t="str">
        <f t="shared" si="12"/>
        <v>0 m/s²</v>
      </c>
      <c r="T140" s="64"/>
      <c r="U140" s="64" t="s">
        <v>333</v>
      </c>
      <c r="V140" s="53" t="s">
        <v>335</v>
      </c>
      <c r="W140" s="51" t="s">
        <v>36</v>
      </c>
      <c r="X140" s="94" t="s">
        <v>336</v>
      </c>
    </row>
    <row r="141" spans="1:24" s="51" customFormat="1" ht="15" thickBot="1">
      <c r="A141" s="64"/>
      <c r="B141" s="18" t="s">
        <v>337</v>
      </c>
      <c r="C141" s="2" t="str">
        <f t="shared" si="13"/>
        <v xml:space="preserve">Konstantfahrt Asphalt nass 30 km/h 710 rpm </v>
      </c>
      <c r="D141" s="18" t="s">
        <v>338</v>
      </c>
      <c r="E141" s="18"/>
      <c r="F141" s="19">
        <v>1</v>
      </c>
      <c r="G141" s="19" t="s">
        <v>37</v>
      </c>
      <c r="H141" s="19" t="s">
        <v>37</v>
      </c>
      <c r="I141" s="19"/>
      <c r="J141" s="51" t="str">
        <f t="shared" si="9"/>
        <v>20 s</v>
      </c>
      <c r="K141" s="53" t="str">
        <f t="shared" si="14"/>
        <v>kl. Oval</v>
      </c>
      <c r="L141" s="18" t="s">
        <v>24</v>
      </c>
      <c r="M141" s="18" t="s">
        <v>38</v>
      </c>
      <c r="N141" s="19" t="s">
        <v>39</v>
      </c>
      <c r="O141" s="19"/>
      <c r="P141" s="19" t="s">
        <v>31</v>
      </c>
      <c r="Q141" s="19">
        <v>10</v>
      </c>
      <c r="R141" s="64" t="str">
        <f t="shared" si="11"/>
        <v>0 m/s²</v>
      </c>
      <c r="S141" s="68" t="str">
        <f t="shared" si="12"/>
        <v>0 m/s²</v>
      </c>
      <c r="T141" s="64"/>
      <c r="U141" s="64" t="s">
        <v>333</v>
      </c>
      <c r="V141" s="53" t="s">
        <v>339</v>
      </c>
      <c r="X141" s="94" t="s">
        <v>340</v>
      </c>
    </row>
    <row r="142" spans="1:24" s="51" customFormat="1" ht="15" thickBot="1">
      <c r="A142" s="64"/>
      <c r="B142" s="18" t="s">
        <v>341</v>
      </c>
      <c r="C142" s="2" t="str">
        <f t="shared" si="13"/>
        <v xml:space="preserve">Konstantfahrt Asphalt nass 30 km/h 710 rpm </v>
      </c>
      <c r="D142" s="18" t="s">
        <v>342</v>
      </c>
      <c r="E142" s="18"/>
      <c r="F142" s="19"/>
      <c r="G142" s="19" t="s">
        <v>36</v>
      </c>
      <c r="H142" s="19"/>
      <c r="I142" s="19"/>
      <c r="J142" s="51" t="str">
        <f t="shared" si="9"/>
        <v>20 s</v>
      </c>
      <c r="K142" s="53" t="str">
        <f t="shared" si="14"/>
        <v>kl. Oval</v>
      </c>
      <c r="L142" s="18" t="s">
        <v>24</v>
      </c>
      <c r="M142" s="18" t="s">
        <v>38</v>
      </c>
      <c r="N142" s="19" t="s">
        <v>39</v>
      </c>
      <c r="O142" s="19"/>
      <c r="P142" s="19" t="s">
        <v>31</v>
      </c>
      <c r="Q142" s="19"/>
      <c r="R142" s="64" t="str">
        <f t="shared" si="11"/>
        <v>0 m/s²</v>
      </c>
      <c r="S142" s="68" t="str">
        <f t="shared" si="12"/>
        <v>0 m/s²</v>
      </c>
      <c r="T142" s="64"/>
      <c r="U142" s="64" t="s">
        <v>333</v>
      </c>
      <c r="V142" s="53" t="s">
        <v>343</v>
      </c>
      <c r="W142" s="51" t="s">
        <v>36</v>
      </c>
      <c r="X142" s="94" t="s">
        <v>344</v>
      </c>
    </row>
    <row r="143" spans="1:24" s="51" customFormat="1" ht="15" thickBot="1">
      <c r="A143" s="64"/>
      <c r="B143" s="20">
        <v>90</v>
      </c>
      <c r="C143" s="2" t="str">
        <f t="shared" si="13"/>
        <v xml:space="preserve">Konstantfahrt Asphalt nass 30 km/h 930 rpm </v>
      </c>
      <c r="D143" s="18" t="s">
        <v>345</v>
      </c>
      <c r="E143" s="18"/>
      <c r="F143" s="19">
        <v>1</v>
      </c>
      <c r="G143" s="19" t="s">
        <v>37</v>
      </c>
      <c r="H143" s="19" t="s">
        <v>37</v>
      </c>
      <c r="I143" s="21"/>
      <c r="J143" s="51" t="str">
        <f t="shared" si="9"/>
        <v>20 s</v>
      </c>
      <c r="K143" s="53" t="str">
        <f t="shared" si="14"/>
        <v>kl. Oval</v>
      </c>
      <c r="L143" s="20" t="s">
        <v>24</v>
      </c>
      <c r="M143" s="20" t="s">
        <v>38</v>
      </c>
      <c r="N143" s="21" t="s">
        <v>39</v>
      </c>
      <c r="O143" s="21"/>
      <c r="P143" s="21" t="s">
        <v>33</v>
      </c>
      <c r="Q143" s="21">
        <v>9</v>
      </c>
      <c r="R143" s="64" t="str">
        <f t="shared" si="11"/>
        <v>0 m/s²</v>
      </c>
      <c r="S143" s="68" t="str">
        <f t="shared" si="12"/>
        <v>0 m/s²</v>
      </c>
      <c r="T143" s="64"/>
      <c r="U143" s="64" t="s">
        <v>333</v>
      </c>
      <c r="V143" s="53" t="s">
        <v>346</v>
      </c>
      <c r="W143" s="51" t="s">
        <v>347</v>
      </c>
      <c r="X143" s="94" t="s">
        <v>348</v>
      </c>
    </row>
    <row r="144" spans="1:24" s="51" customFormat="1" ht="15" thickBot="1">
      <c r="A144" s="64"/>
      <c r="B144" s="20">
        <v>91</v>
      </c>
      <c r="C144" s="2" t="str">
        <f t="shared" si="13"/>
        <v xml:space="preserve">Konstantfahrt Asphalt nass 50 km/h 890 rpm </v>
      </c>
      <c r="D144" s="18" t="s">
        <v>349</v>
      </c>
      <c r="E144" s="18"/>
      <c r="F144" s="19">
        <v>2</v>
      </c>
      <c r="G144" s="19" t="s">
        <v>36</v>
      </c>
      <c r="H144" s="19" t="s">
        <v>37</v>
      </c>
      <c r="I144" s="21"/>
      <c r="J144" s="51" t="str">
        <f t="shared" si="9"/>
        <v>15 s</v>
      </c>
      <c r="K144" s="53" t="str">
        <f t="shared" si="14"/>
        <v>kl. Oval</v>
      </c>
      <c r="L144" s="20" t="s">
        <v>24</v>
      </c>
      <c r="M144" s="20" t="s">
        <v>38</v>
      </c>
      <c r="N144" s="21" t="s">
        <v>45</v>
      </c>
      <c r="O144" s="21"/>
      <c r="P144" s="21" t="s">
        <v>32</v>
      </c>
      <c r="Q144" s="21">
        <v>11</v>
      </c>
      <c r="R144" s="64" t="str">
        <f t="shared" si="11"/>
        <v>0 m/s²</v>
      </c>
      <c r="S144" s="68" t="str">
        <f t="shared" si="12"/>
        <v>0 m/s²</v>
      </c>
      <c r="T144" s="64"/>
      <c r="U144" s="64" t="s">
        <v>333</v>
      </c>
      <c r="V144" s="53" t="s">
        <v>350</v>
      </c>
      <c r="X144" s="94" t="s">
        <v>351</v>
      </c>
    </row>
    <row r="145" spans="1:24" s="51" customFormat="1" ht="15" thickBot="1">
      <c r="A145" s="64"/>
      <c r="B145" s="20" t="s">
        <v>352</v>
      </c>
      <c r="C145" s="2" t="str">
        <f t="shared" si="13"/>
        <v xml:space="preserve">Konstantfahrt Asphalt nass 50 km/h 890 rpm </v>
      </c>
      <c r="D145" s="18" t="s">
        <v>353</v>
      </c>
      <c r="E145" s="18"/>
      <c r="F145" s="19">
        <v>1</v>
      </c>
      <c r="G145" s="19" t="s">
        <v>37</v>
      </c>
      <c r="H145" s="19" t="s">
        <v>37</v>
      </c>
      <c r="I145" s="21"/>
      <c r="J145" s="51" t="str">
        <f t="shared" si="9"/>
        <v>15 s</v>
      </c>
      <c r="K145" s="53" t="str">
        <f t="shared" si="14"/>
        <v>kl. Oval</v>
      </c>
      <c r="L145" s="20" t="s">
        <v>24</v>
      </c>
      <c r="M145" s="20" t="s">
        <v>38</v>
      </c>
      <c r="N145" s="21" t="s">
        <v>45</v>
      </c>
      <c r="O145" s="21"/>
      <c r="P145" s="21" t="s">
        <v>32</v>
      </c>
      <c r="Q145" s="21">
        <v>11</v>
      </c>
      <c r="R145" s="64" t="str">
        <f t="shared" si="11"/>
        <v>0 m/s²</v>
      </c>
      <c r="S145" s="68" t="str">
        <f t="shared" si="12"/>
        <v>0 m/s²</v>
      </c>
      <c r="T145" s="64"/>
      <c r="U145" s="64" t="s">
        <v>333</v>
      </c>
      <c r="V145" s="53" t="s">
        <v>354</v>
      </c>
      <c r="W145" s="51" t="s">
        <v>249</v>
      </c>
      <c r="X145" s="94" t="s">
        <v>355</v>
      </c>
    </row>
    <row r="146" spans="1:24" s="66" customFormat="1" ht="15" thickBot="1">
      <c r="A146" s="64"/>
      <c r="B146" s="20" t="s">
        <v>356</v>
      </c>
      <c r="C146" s="2" t="str">
        <f t="shared" si="13"/>
        <v xml:space="preserve">Konstantfahrt Asphalt nass 50 km/h 890 rpm </v>
      </c>
      <c r="D146" s="18" t="s">
        <v>357</v>
      </c>
      <c r="E146" s="18"/>
      <c r="F146" s="19"/>
      <c r="G146" s="19" t="s">
        <v>36</v>
      </c>
      <c r="H146" s="19"/>
      <c r="I146" s="21"/>
      <c r="J146" s="51" t="str">
        <f t="shared" si="9"/>
        <v>15 s</v>
      </c>
      <c r="K146" s="53" t="str">
        <f t="shared" si="14"/>
        <v>kl. Oval</v>
      </c>
      <c r="L146" s="20" t="s">
        <v>24</v>
      </c>
      <c r="M146" s="20" t="s">
        <v>38</v>
      </c>
      <c r="N146" s="21" t="s">
        <v>45</v>
      </c>
      <c r="O146" s="21"/>
      <c r="P146" s="21" t="s">
        <v>32</v>
      </c>
      <c r="Q146" s="21">
        <v>11</v>
      </c>
      <c r="R146" s="64" t="str">
        <f t="shared" si="11"/>
        <v>0 m/s²</v>
      </c>
      <c r="S146" s="68" t="str">
        <f t="shared" si="12"/>
        <v>0 m/s²</v>
      </c>
      <c r="T146" s="64"/>
      <c r="U146" s="64" t="s">
        <v>333</v>
      </c>
      <c r="V146" s="97" t="s">
        <v>358</v>
      </c>
      <c r="X146" s="98" t="s">
        <v>359</v>
      </c>
    </row>
    <row r="147" spans="1:24" s="68" customFormat="1" ht="15" thickBot="1">
      <c r="A147" s="64"/>
      <c r="B147" s="20">
        <v>92</v>
      </c>
      <c r="C147" s="2" t="str">
        <f t="shared" si="13"/>
        <v xml:space="preserve">Konstantfahrt Asphalt nass 50 km/h 930 rpm </v>
      </c>
      <c r="D147" s="18" t="s">
        <v>360</v>
      </c>
      <c r="E147" s="18"/>
      <c r="F147" s="19">
        <v>1</v>
      </c>
      <c r="G147" s="19" t="s">
        <v>37</v>
      </c>
      <c r="H147" s="19" t="s">
        <v>37</v>
      </c>
      <c r="I147" s="21"/>
      <c r="J147" s="51" t="str">
        <f t="shared" si="9"/>
        <v>15 s</v>
      </c>
      <c r="K147" s="53" t="str">
        <f t="shared" si="14"/>
        <v>kl. Oval</v>
      </c>
      <c r="L147" s="20" t="s">
        <v>24</v>
      </c>
      <c r="M147" s="20" t="s">
        <v>38</v>
      </c>
      <c r="N147" s="21" t="s">
        <v>45</v>
      </c>
      <c r="O147" s="21"/>
      <c r="P147" s="21" t="s">
        <v>33</v>
      </c>
      <c r="Q147" s="21">
        <v>11</v>
      </c>
      <c r="R147" s="64" t="str">
        <f t="shared" si="11"/>
        <v>0 m/s²</v>
      </c>
      <c r="S147" s="68" t="str">
        <f t="shared" si="12"/>
        <v>0 m/s²</v>
      </c>
      <c r="T147" s="64"/>
      <c r="U147" s="64" t="s">
        <v>333</v>
      </c>
      <c r="V147" s="67"/>
      <c r="W147" s="68" t="s">
        <v>249</v>
      </c>
      <c r="X147" s="99" t="s">
        <v>361</v>
      </c>
    </row>
    <row r="148" spans="1:24" s="64" customFormat="1" ht="15" thickBot="1">
      <c r="B148" s="20">
        <v>93</v>
      </c>
      <c r="C148" s="2" t="str">
        <f t="shared" si="13"/>
        <v xml:space="preserve">Konstantfahrt Asphalt nass 80 km/h 1075 rpm </v>
      </c>
      <c r="D148" s="18" t="s">
        <v>362</v>
      </c>
      <c r="E148" s="18"/>
      <c r="F148" s="19">
        <v>2</v>
      </c>
      <c r="G148" s="19" t="s">
        <v>36</v>
      </c>
      <c r="H148" s="19" t="s">
        <v>37</v>
      </c>
      <c r="I148" s="21"/>
      <c r="J148" s="51" t="str">
        <f t="shared" si="9"/>
        <v>10 s</v>
      </c>
      <c r="K148" s="53" t="str">
        <f t="shared" si="14"/>
        <v>kl. Oval</v>
      </c>
      <c r="L148" s="20" t="s">
        <v>24</v>
      </c>
      <c r="M148" s="20" t="s">
        <v>38</v>
      </c>
      <c r="N148" s="21" t="s">
        <v>50</v>
      </c>
      <c r="O148" s="21"/>
      <c r="P148" s="21" t="s">
        <v>34</v>
      </c>
      <c r="Q148" s="21">
        <v>12</v>
      </c>
      <c r="R148" s="64" t="str">
        <f t="shared" si="11"/>
        <v>0 m/s²</v>
      </c>
      <c r="S148" s="68" t="str">
        <f t="shared" si="12"/>
        <v>0 m/s²</v>
      </c>
      <c r="U148" s="64" t="s">
        <v>333</v>
      </c>
      <c r="V148" s="65" t="s">
        <v>363</v>
      </c>
      <c r="X148" s="91" t="s">
        <v>364</v>
      </c>
    </row>
    <row r="149" spans="1:24" s="51" customFormat="1" ht="15" thickBot="1">
      <c r="A149" s="64"/>
      <c r="B149" s="20" t="s">
        <v>365</v>
      </c>
      <c r="C149" s="2" t="str">
        <f t="shared" si="13"/>
        <v xml:space="preserve">Konstantfahrt Asphalt nass 80 km/h 1075 rpm </v>
      </c>
      <c r="D149" s="18" t="s">
        <v>366</v>
      </c>
      <c r="E149" s="18"/>
      <c r="F149" s="19">
        <v>1</v>
      </c>
      <c r="G149" s="19" t="s">
        <v>37</v>
      </c>
      <c r="H149" s="19" t="s">
        <v>37</v>
      </c>
      <c r="I149" s="21"/>
      <c r="J149" s="51" t="str">
        <f t="shared" si="9"/>
        <v>10 s</v>
      </c>
      <c r="K149" s="53" t="str">
        <f t="shared" si="14"/>
        <v>kl. Oval</v>
      </c>
      <c r="L149" s="20" t="s">
        <v>24</v>
      </c>
      <c r="M149" s="20" t="s">
        <v>38</v>
      </c>
      <c r="N149" s="21" t="s">
        <v>50</v>
      </c>
      <c r="O149" s="21"/>
      <c r="P149" s="21" t="s">
        <v>34</v>
      </c>
      <c r="Q149" s="21">
        <v>12</v>
      </c>
      <c r="R149" s="64" t="str">
        <f t="shared" si="11"/>
        <v>0 m/s²</v>
      </c>
      <c r="S149" s="68" t="str">
        <f t="shared" si="12"/>
        <v>0 m/s²</v>
      </c>
      <c r="T149" s="64"/>
      <c r="U149" s="64" t="s">
        <v>333</v>
      </c>
      <c r="V149" s="53" t="s">
        <v>367</v>
      </c>
      <c r="W149" s="51" t="s">
        <v>249</v>
      </c>
      <c r="X149" s="94" t="s">
        <v>368</v>
      </c>
    </row>
    <row r="150" spans="1:24" s="66" customFormat="1" ht="15" thickBot="1">
      <c r="A150" s="64"/>
      <c r="B150" s="20" t="s">
        <v>369</v>
      </c>
      <c r="C150" s="2" t="str">
        <f t="shared" si="13"/>
        <v xml:space="preserve">Konstantfahrt Asphalt nass 80 km/h 1075 rpm </v>
      </c>
      <c r="D150" s="18" t="s">
        <v>370</v>
      </c>
      <c r="E150" s="18"/>
      <c r="F150" s="19"/>
      <c r="G150" s="19" t="s">
        <v>36</v>
      </c>
      <c r="H150" s="19"/>
      <c r="I150" s="21"/>
      <c r="J150" s="51" t="str">
        <f t="shared" si="9"/>
        <v>10 s</v>
      </c>
      <c r="K150" s="53" t="str">
        <f t="shared" si="14"/>
        <v>kl. Oval</v>
      </c>
      <c r="L150" s="20" t="s">
        <v>24</v>
      </c>
      <c r="M150" s="20" t="s">
        <v>38</v>
      </c>
      <c r="N150" s="21" t="s">
        <v>50</v>
      </c>
      <c r="O150" s="21"/>
      <c r="P150" s="21" t="s">
        <v>34</v>
      </c>
      <c r="Q150" s="21">
        <v>12</v>
      </c>
      <c r="R150" s="64" t="str">
        <f t="shared" si="11"/>
        <v>0 m/s²</v>
      </c>
      <c r="S150" s="68" t="str">
        <f t="shared" si="12"/>
        <v>0 m/s²</v>
      </c>
      <c r="T150" s="64"/>
      <c r="U150" s="64" t="s">
        <v>333</v>
      </c>
      <c r="V150" s="97" t="s">
        <v>371</v>
      </c>
      <c r="X150" s="98" t="s">
        <v>372</v>
      </c>
    </row>
    <row r="151" spans="1:24" s="68" customFormat="1" ht="15" thickBot="1">
      <c r="A151" s="64"/>
      <c r="B151" s="20">
        <v>94</v>
      </c>
      <c r="C151" s="2" t="str">
        <f t="shared" si="13"/>
        <v xml:space="preserve">Konstantfahrt Asphalt nass 80 km/h 1150 rpm </v>
      </c>
      <c r="D151" s="18" t="s">
        <v>373</v>
      </c>
      <c r="E151" s="18"/>
      <c r="F151" s="19">
        <v>1</v>
      </c>
      <c r="G151" s="19" t="s">
        <v>36</v>
      </c>
      <c r="H151" s="19" t="s">
        <v>37</v>
      </c>
      <c r="I151" s="21"/>
      <c r="J151" s="51" t="str">
        <f t="shared" si="9"/>
        <v>10 s</v>
      </c>
      <c r="K151" s="53" t="str">
        <f t="shared" si="14"/>
        <v>kl. Oval</v>
      </c>
      <c r="L151" s="20" t="s">
        <v>24</v>
      </c>
      <c r="M151" s="20" t="s">
        <v>38</v>
      </c>
      <c r="N151" s="21" t="s">
        <v>50</v>
      </c>
      <c r="O151" s="21"/>
      <c r="P151" s="21" t="s">
        <v>35</v>
      </c>
      <c r="Q151" s="21">
        <v>12</v>
      </c>
      <c r="R151" s="64" t="str">
        <f t="shared" si="11"/>
        <v>0 m/s²</v>
      </c>
      <c r="S151" s="68" t="str">
        <f t="shared" si="12"/>
        <v>0 m/s²</v>
      </c>
      <c r="T151" s="64"/>
      <c r="U151" s="64" t="s">
        <v>333</v>
      </c>
      <c r="V151" s="67"/>
      <c r="X151" s="99" t="s">
        <v>374</v>
      </c>
    </row>
    <row r="152" spans="1:24" s="64" customFormat="1" ht="15" thickBot="1">
      <c r="B152" s="20" t="s">
        <v>375</v>
      </c>
      <c r="C152" s="2" t="str">
        <f t="shared" si="13"/>
        <v xml:space="preserve">Konstantfahrt Asphalt nass 80 km/h 1150 rpm </v>
      </c>
      <c r="D152" s="18" t="s">
        <v>376</v>
      </c>
      <c r="E152" s="18"/>
      <c r="F152" s="19">
        <v>1</v>
      </c>
      <c r="G152" s="19" t="s">
        <v>37</v>
      </c>
      <c r="H152" s="19" t="s">
        <v>37</v>
      </c>
      <c r="I152" s="21"/>
      <c r="J152" s="51" t="str">
        <f t="shared" si="9"/>
        <v>10 s</v>
      </c>
      <c r="K152" s="53" t="str">
        <f t="shared" si="14"/>
        <v>kl. Oval</v>
      </c>
      <c r="L152" s="20" t="s">
        <v>24</v>
      </c>
      <c r="M152" s="20" t="s">
        <v>38</v>
      </c>
      <c r="N152" s="21" t="s">
        <v>50</v>
      </c>
      <c r="O152" s="21"/>
      <c r="P152" s="21" t="s">
        <v>35</v>
      </c>
      <c r="Q152" s="21">
        <v>12</v>
      </c>
      <c r="R152" s="64" t="str">
        <f t="shared" si="11"/>
        <v>0 m/s²</v>
      </c>
      <c r="S152" s="68" t="str">
        <f t="shared" si="12"/>
        <v>0 m/s²</v>
      </c>
      <c r="U152" s="64" t="s">
        <v>333</v>
      </c>
      <c r="V152" s="65"/>
      <c r="W152" s="64" t="s">
        <v>249</v>
      </c>
      <c r="X152" s="91" t="s">
        <v>377</v>
      </c>
    </row>
    <row r="153" spans="1:24" s="51" customFormat="1" ht="15" thickBot="1">
      <c r="A153" s="64"/>
      <c r="B153" s="20">
        <v>95</v>
      </c>
      <c r="C153" s="2" t="str">
        <f t="shared" si="13"/>
        <v xml:space="preserve">Konstantfahrt Beton nass 30 km/h 710 rpm </v>
      </c>
      <c r="D153" s="18" t="s">
        <v>378</v>
      </c>
      <c r="E153" s="18"/>
      <c r="F153" s="19">
        <v>2</v>
      </c>
      <c r="G153" s="19" t="s">
        <v>36</v>
      </c>
      <c r="H153" s="19" t="s">
        <v>37</v>
      </c>
      <c r="I153" s="21"/>
      <c r="J153" s="51" t="str">
        <f t="shared" si="9"/>
        <v>20 s</v>
      </c>
      <c r="K153" s="53" t="str">
        <f t="shared" si="14"/>
        <v>kl. Oval</v>
      </c>
      <c r="L153" s="20" t="s">
        <v>56</v>
      </c>
      <c r="M153" s="20" t="s">
        <v>38</v>
      </c>
      <c r="N153" s="21" t="s">
        <v>39</v>
      </c>
      <c r="O153" s="21"/>
      <c r="P153" s="21" t="s">
        <v>31</v>
      </c>
      <c r="Q153" s="21">
        <v>10</v>
      </c>
      <c r="R153" s="64" t="str">
        <f t="shared" si="11"/>
        <v>0 m/s²</v>
      </c>
      <c r="S153" s="68" t="str">
        <f t="shared" si="12"/>
        <v>0 m/s²</v>
      </c>
      <c r="T153" s="64"/>
      <c r="U153" s="64" t="s">
        <v>333</v>
      </c>
      <c r="V153" s="53" t="s">
        <v>379</v>
      </c>
      <c r="W153" s="51" t="s">
        <v>47</v>
      </c>
      <c r="X153" s="94" t="s">
        <v>380</v>
      </c>
    </row>
    <row r="154" spans="1:24" s="51" customFormat="1" ht="15" thickBot="1">
      <c r="A154" s="64"/>
      <c r="B154" s="20" t="s">
        <v>381</v>
      </c>
      <c r="C154" s="2" t="str">
        <f t="shared" si="13"/>
        <v xml:space="preserve">Konstantfahrt Beton nass 30 km/h 710 rpm </v>
      </c>
      <c r="D154" s="18" t="s">
        <v>382</v>
      </c>
      <c r="E154" s="18"/>
      <c r="F154" s="19">
        <v>1</v>
      </c>
      <c r="G154" s="19" t="s">
        <v>37</v>
      </c>
      <c r="H154" s="19" t="s">
        <v>37</v>
      </c>
      <c r="I154" s="21"/>
      <c r="J154" s="51" t="str">
        <f t="shared" ref="J154:J217" si="15">IF(N154="30 km/h","20 s",IF(N154="50 km/h","15 s",IF(N154="80 km/h","10 s",IF(N154="0 km/h","60 s","-"))))</f>
        <v>20 s</v>
      </c>
      <c r="K154" s="53" t="str">
        <f t="shared" si="14"/>
        <v>kl. Oval</v>
      </c>
      <c r="L154" s="20" t="s">
        <v>56</v>
      </c>
      <c r="M154" s="20" t="s">
        <v>38</v>
      </c>
      <c r="N154" s="21" t="s">
        <v>39</v>
      </c>
      <c r="O154" s="21"/>
      <c r="P154" s="21" t="s">
        <v>31</v>
      </c>
      <c r="Q154" s="21">
        <v>10</v>
      </c>
      <c r="R154" s="64" t="str">
        <f t="shared" si="11"/>
        <v>0 m/s²</v>
      </c>
      <c r="S154" s="68" t="str">
        <f t="shared" si="12"/>
        <v>0 m/s²</v>
      </c>
      <c r="T154" s="64"/>
      <c r="U154" s="64" t="s">
        <v>333</v>
      </c>
      <c r="V154" s="53"/>
      <c r="W154" s="51" t="s">
        <v>249</v>
      </c>
      <c r="X154" s="94" t="s">
        <v>383</v>
      </c>
    </row>
    <row r="155" spans="1:24" s="51" customFormat="1" ht="15" thickBot="1">
      <c r="A155" s="64"/>
      <c r="B155" s="20" t="s">
        <v>384</v>
      </c>
      <c r="C155" s="2" t="str">
        <f t="shared" si="13"/>
        <v xml:space="preserve">Konstantfahrt Beton nass 30 km/h 710 rpm </v>
      </c>
      <c r="D155" s="18" t="s">
        <v>385</v>
      </c>
      <c r="E155" s="18"/>
      <c r="F155" s="19"/>
      <c r="G155" s="19"/>
      <c r="H155" s="19"/>
      <c r="I155" s="21"/>
      <c r="J155" s="51" t="str">
        <f t="shared" si="15"/>
        <v>20 s</v>
      </c>
      <c r="K155" s="53" t="str">
        <f t="shared" si="14"/>
        <v>kl. Oval</v>
      </c>
      <c r="L155" s="20" t="s">
        <v>56</v>
      </c>
      <c r="M155" s="20" t="s">
        <v>38</v>
      </c>
      <c r="N155" s="21" t="s">
        <v>39</v>
      </c>
      <c r="O155" s="21"/>
      <c r="P155" s="21" t="s">
        <v>31</v>
      </c>
      <c r="Q155" s="21">
        <v>10</v>
      </c>
      <c r="R155" s="64" t="str">
        <f t="shared" si="11"/>
        <v>0 m/s²</v>
      </c>
      <c r="S155" s="68" t="str">
        <f t="shared" si="12"/>
        <v>0 m/s²</v>
      </c>
      <c r="T155" s="64"/>
      <c r="U155" s="64" t="s">
        <v>333</v>
      </c>
      <c r="V155" s="53" t="s">
        <v>386</v>
      </c>
      <c r="X155" s="94" t="s">
        <v>387</v>
      </c>
    </row>
    <row r="156" spans="1:24" s="51" customFormat="1" ht="15" thickBot="1">
      <c r="A156" s="64"/>
      <c r="B156" s="20">
        <v>96</v>
      </c>
      <c r="C156" s="2" t="str">
        <f t="shared" si="13"/>
        <v xml:space="preserve">Konstantfahrt Beton nass 30 km/h 930 rpm </v>
      </c>
      <c r="D156" s="18" t="s">
        <v>388</v>
      </c>
      <c r="E156" s="18"/>
      <c r="F156" s="19">
        <v>1</v>
      </c>
      <c r="G156" s="19" t="s">
        <v>37</v>
      </c>
      <c r="H156" s="19" t="s">
        <v>37</v>
      </c>
      <c r="I156" s="21"/>
      <c r="J156" s="51" t="str">
        <f t="shared" si="15"/>
        <v>20 s</v>
      </c>
      <c r="K156" s="53" t="str">
        <f t="shared" si="14"/>
        <v>kl. Oval</v>
      </c>
      <c r="L156" s="20" t="s">
        <v>56</v>
      </c>
      <c r="M156" s="20" t="s">
        <v>38</v>
      </c>
      <c r="N156" s="21" t="s">
        <v>39</v>
      </c>
      <c r="O156" s="21"/>
      <c r="P156" s="21" t="s">
        <v>33</v>
      </c>
      <c r="Q156" s="21">
        <v>9</v>
      </c>
      <c r="R156" s="64" t="str">
        <f t="shared" si="11"/>
        <v>0 m/s²</v>
      </c>
      <c r="S156" s="68" t="str">
        <f t="shared" si="12"/>
        <v>0 m/s²</v>
      </c>
      <c r="T156" s="64"/>
      <c r="U156" s="64" t="s">
        <v>333</v>
      </c>
      <c r="V156" s="53"/>
      <c r="X156" s="94" t="s">
        <v>389</v>
      </c>
    </row>
    <row r="157" spans="1:24" s="51" customFormat="1" ht="15" thickBot="1">
      <c r="A157" s="64"/>
      <c r="B157" s="20">
        <v>97</v>
      </c>
      <c r="C157" s="2" t="str">
        <f t="shared" si="13"/>
        <v xml:space="preserve">Konstantfahrt Beton nass 50 km/h 890 rpm </v>
      </c>
      <c r="D157" s="18" t="s">
        <v>390</v>
      </c>
      <c r="E157" s="18"/>
      <c r="F157" s="19">
        <v>2</v>
      </c>
      <c r="G157" s="19" t="s">
        <v>36</v>
      </c>
      <c r="H157" s="19" t="s">
        <v>37</v>
      </c>
      <c r="I157" s="21"/>
      <c r="J157" s="51" t="str">
        <f t="shared" si="15"/>
        <v>15 s</v>
      </c>
      <c r="K157" s="53" t="str">
        <f t="shared" si="14"/>
        <v>kl. Oval</v>
      </c>
      <c r="L157" s="20" t="s">
        <v>56</v>
      </c>
      <c r="M157" s="20" t="s">
        <v>38</v>
      </c>
      <c r="N157" s="21" t="s">
        <v>45</v>
      </c>
      <c r="O157" s="21"/>
      <c r="P157" s="21" t="s">
        <v>32</v>
      </c>
      <c r="Q157" s="21">
        <v>11</v>
      </c>
      <c r="R157" s="64" t="str">
        <f t="shared" si="11"/>
        <v>0 m/s²</v>
      </c>
      <c r="S157" s="68" t="str">
        <f t="shared" si="12"/>
        <v>0 m/s²</v>
      </c>
      <c r="T157" s="64"/>
      <c r="U157" s="64" t="s">
        <v>333</v>
      </c>
      <c r="V157" s="53" t="s">
        <v>391</v>
      </c>
      <c r="W157" s="51" t="s">
        <v>47</v>
      </c>
      <c r="X157" s="94" t="s">
        <v>392</v>
      </c>
    </row>
    <row r="158" spans="1:24" s="51" customFormat="1" ht="15" thickBot="1">
      <c r="A158" s="64"/>
      <c r="B158" s="20" t="s">
        <v>393</v>
      </c>
      <c r="C158" s="2" t="str">
        <f t="shared" si="13"/>
        <v xml:space="preserve">Konstantfahrt Beton nass 50 km/h 890 rpm </v>
      </c>
      <c r="D158" s="18" t="s">
        <v>394</v>
      </c>
      <c r="E158" s="18"/>
      <c r="F158" s="19">
        <v>1</v>
      </c>
      <c r="G158" s="19" t="s">
        <v>37</v>
      </c>
      <c r="H158" s="19" t="s">
        <v>37</v>
      </c>
      <c r="I158" s="21"/>
      <c r="J158" s="51" t="str">
        <f t="shared" si="15"/>
        <v>15 s</v>
      </c>
      <c r="K158" s="53" t="str">
        <f t="shared" si="14"/>
        <v>kl. Oval</v>
      </c>
      <c r="L158" s="20" t="s">
        <v>56</v>
      </c>
      <c r="M158" s="20" t="s">
        <v>38</v>
      </c>
      <c r="N158" s="21" t="s">
        <v>45</v>
      </c>
      <c r="O158" s="21"/>
      <c r="P158" s="21" t="s">
        <v>32</v>
      </c>
      <c r="Q158" s="21">
        <v>11</v>
      </c>
      <c r="R158" s="64" t="str">
        <f t="shared" si="11"/>
        <v>0 m/s²</v>
      </c>
      <c r="S158" s="68" t="str">
        <f t="shared" si="12"/>
        <v>0 m/s²</v>
      </c>
      <c r="T158" s="64"/>
      <c r="U158" s="64" t="s">
        <v>333</v>
      </c>
      <c r="V158" s="53" t="s">
        <v>395</v>
      </c>
      <c r="X158" s="94" t="s">
        <v>396</v>
      </c>
    </row>
    <row r="159" spans="1:24" s="51" customFormat="1" ht="15" thickBot="1">
      <c r="A159" s="64"/>
      <c r="B159" s="20" t="s">
        <v>397</v>
      </c>
      <c r="C159" s="2" t="str">
        <f t="shared" si="13"/>
        <v xml:space="preserve">Konstantfahrt Beton nass 50 km/h 890 rpm </v>
      </c>
      <c r="D159" s="18" t="s">
        <v>398</v>
      </c>
      <c r="E159" s="18"/>
      <c r="F159" s="19"/>
      <c r="G159" s="19"/>
      <c r="H159" s="19"/>
      <c r="I159" s="21"/>
      <c r="J159" s="51" t="str">
        <f t="shared" si="15"/>
        <v>15 s</v>
      </c>
      <c r="K159" s="53" t="str">
        <f t="shared" si="14"/>
        <v>kl. Oval</v>
      </c>
      <c r="L159" s="20" t="s">
        <v>56</v>
      </c>
      <c r="M159" s="20" t="s">
        <v>38</v>
      </c>
      <c r="N159" s="21" t="s">
        <v>45</v>
      </c>
      <c r="O159" s="21"/>
      <c r="P159" s="21" t="s">
        <v>32</v>
      </c>
      <c r="Q159" s="21">
        <v>11</v>
      </c>
      <c r="R159" s="64" t="str">
        <f t="shared" si="11"/>
        <v>0 m/s²</v>
      </c>
      <c r="S159" s="68" t="str">
        <f t="shared" si="12"/>
        <v>0 m/s²</v>
      </c>
      <c r="T159" s="64"/>
      <c r="U159" s="64" t="s">
        <v>333</v>
      </c>
      <c r="V159" s="53" t="s">
        <v>399</v>
      </c>
      <c r="W159" s="51" t="s">
        <v>249</v>
      </c>
      <c r="X159" s="94" t="s">
        <v>400</v>
      </c>
    </row>
    <row r="160" spans="1:24" s="51" customFormat="1" ht="15" thickBot="1">
      <c r="A160" s="64"/>
      <c r="B160" s="20" t="s">
        <v>401</v>
      </c>
      <c r="C160" s="2" t="str">
        <f t="shared" si="13"/>
        <v xml:space="preserve">Konstantfahrt Beton nass 50 km/h 890 rpm </v>
      </c>
      <c r="D160" s="18" t="s">
        <v>402</v>
      </c>
      <c r="E160" s="18"/>
      <c r="F160" s="19"/>
      <c r="G160" s="19" t="s">
        <v>36</v>
      </c>
      <c r="H160" s="19"/>
      <c r="I160" s="21"/>
      <c r="J160" s="51" t="str">
        <f t="shared" si="15"/>
        <v>15 s</v>
      </c>
      <c r="K160" s="53" t="str">
        <f t="shared" si="14"/>
        <v>kl. Oval</v>
      </c>
      <c r="L160" s="20" t="s">
        <v>56</v>
      </c>
      <c r="M160" s="20" t="s">
        <v>38</v>
      </c>
      <c r="N160" s="21" t="s">
        <v>45</v>
      </c>
      <c r="O160" s="21"/>
      <c r="P160" s="21" t="s">
        <v>32</v>
      </c>
      <c r="Q160" s="21">
        <v>11</v>
      </c>
      <c r="R160" s="64" t="str">
        <f t="shared" si="11"/>
        <v>0 m/s²</v>
      </c>
      <c r="S160" s="68" t="str">
        <f t="shared" si="12"/>
        <v>0 m/s²</v>
      </c>
      <c r="T160" s="64"/>
      <c r="U160" s="64" t="s">
        <v>333</v>
      </c>
      <c r="V160" s="53" t="s">
        <v>403</v>
      </c>
      <c r="W160" s="51" t="s">
        <v>249</v>
      </c>
      <c r="X160" s="94" t="s">
        <v>404</v>
      </c>
    </row>
    <row r="161" spans="1:24" s="55" customFormat="1" ht="15" thickBot="1">
      <c r="A161" s="4"/>
      <c r="B161" s="54">
        <v>98</v>
      </c>
      <c r="C161" s="2" t="str">
        <f t="shared" si="13"/>
        <v xml:space="preserve">Konstantfahrt Beton nass 50 km/h 930 rpm </v>
      </c>
      <c r="D161" s="54"/>
      <c r="E161" s="69" t="s">
        <v>405</v>
      </c>
      <c r="F161" s="70">
        <v>4</v>
      </c>
      <c r="G161" s="70" t="s">
        <v>36</v>
      </c>
      <c r="H161" s="70" t="s">
        <v>37</v>
      </c>
      <c r="J161" s="1" t="str">
        <f t="shared" si="15"/>
        <v>15 s</v>
      </c>
      <c r="K161" s="2" t="str">
        <f t="shared" si="14"/>
        <v>kl. Oval</v>
      </c>
      <c r="L161" s="54" t="s">
        <v>56</v>
      </c>
      <c r="M161" s="54" t="s">
        <v>38</v>
      </c>
      <c r="N161" s="55" t="s">
        <v>45</v>
      </c>
      <c r="P161" s="55" t="s">
        <v>33</v>
      </c>
      <c r="Q161" s="55">
        <v>11</v>
      </c>
      <c r="R161" s="4" t="str">
        <f t="shared" si="11"/>
        <v>0 m/s²</v>
      </c>
      <c r="S161" s="16" t="str">
        <f t="shared" si="12"/>
        <v>0 m/s²</v>
      </c>
      <c r="T161" s="4"/>
      <c r="U161" s="4" t="s">
        <v>333</v>
      </c>
      <c r="V161" s="54"/>
      <c r="X161" s="93"/>
    </row>
    <row r="162" spans="1:24" s="51" customFormat="1" ht="15" thickBot="1">
      <c r="A162" s="64"/>
      <c r="B162" s="20" t="s">
        <v>406</v>
      </c>
      <c r="C162" s="2" t="str">
        <f t="shared" si="13"/>
        <v xml:space="preserve">Konstantfahrt Beton nass 50 km/h 930 rpm </v>
      </c>
      <c r="D162" s="20" t="s">
        <v>407</v>
      </c>
      <c r="E162" s="31"/>
      <c r="F162" s="32">
        <v>1</v>
      </c>
      <c r="G162" s="32" t="s">
        <v>37</v>
      </c>
      <c r="H162" s="32" t="s">
        <v>37</v>
      </c>
      <c r="I162" s="21"/>
      <c r="J162" s="51" t="str">
        <f t="shared" si="15"/>
        <v>15 s</v>
      </c>
      <c r="K162" s="53" t="str">
        <f t="shared" si="14"/>
        <v>kl. Oval</v>
      </c>
      <c r="L162" s="20" t="s">
        <v>56</v>
      </c>
      <c r="M162" s="20" t="s">
        <v>38</v>
      </c>
      <c r="N162" s="21" t="s">
        <v>45</v>
      </c>
      <c r="O162" s="21"/>
      <c r="P162" s="21" t="s">
        <v>33</v>
      </c>
      <c r="Q162" s="21">
        <v>11</v>
      </c>
      <c r="R162" s="64" t="str">
        <f t="shared" si="11"/>
        <v>0 m/s²</v>
      </c>
      <c r="S162" s="68" t="str">
        <f t="shared" si="12"/>
        <v>0 m/s²</v>
      </c>
      <c r="T162" s="64"/>
      <c r="U162" s="64" t="s">
        <v>333</v>
      </c>
      <c r="V162" s="53"/>
      <c r="X162" s="94" t="s">
        <v>408</v>
      </c>
    </row>
    <row r="163" spans="1:24" s="68" customFormat="1" ht="15" thickBot="1">
      <c r="A163" s="64"/>
      <c r="B163" s="20">
        <v>99</v>
      </c>
      <c r="C163" s="2" t="str">
        <f t="shared" si="13"/>
        <v xml:space="preserve">Konstantfahrt Beton nass 80 km/h 1075 rpm </v>
      </c>
      <c r="D163" s="20" t="s">
        <v>409</v>
      </c>
      <c r="E163" s="20"/>
      <c r="F163" s="21">
        <v>3</v>
      </c>
      <c r="G163" s="21" t="s">
        <v>36</v>
      </c>
      <c r="H163" s="32" t="s">
        <v>37</v>
      </c>
      <c r="I163" s="21"/>
      <c r="J163" s="51" t="str">
        <f t="shared" si="15"/>
        <v>10 s</v>
      </c>
      <c r="K163" s="53" t="str">
        <f t="shared" si="14"/>
        <v>kl. Oval</v>
      </c>
      <c r="L163" s="20" t="s">
        <v>56</v>
      </c>
      <c r="M163" s="20" t="s">
        <v>38</v>
      </c>
      <c r="N163" s="21" t="s">
        <v>50</v>
      </c>
      <c r="O163" s="21"/>
      <c r="P163" s="21" t="s">
        <v>34</v>
      </c>
      <c r="Q163" s="21">
        <v>12</v>
      </c>
      <c r="R163" s="64" t="str">
        <f t="shared" si="11"/>
        <v>0 m/s²</v>
      </c>
      <c r="S163" s="68" t="str">
        <f t="shared" si="12"/>
        <v>0 m/s²</v>
      </c>
      <c r="T163" s="64"/>
      <c r="U163" s="64" t="s">
        <v>333</v>
      </c>
      <c r="V163" s="67" t="s">
        <v>410</v>
      </c>
      <c r="X163" s="99" t="s">
        <v>411</v>
      </c>
    </row>
    <row r="164" spans="1:24" s="101" customFormat="1" ht="15" thickBot="1">
      <c r="A164" s="64"/>
      <c r="B164" s="20" t="s">
        <v>412</v>
      </c>
      <c r="C164" s="2" t="str">
        <f t="shared" si="13"/>
        <v xml:space="preserve">Konstantfahrt Beton nass 80 km/h 1075 rpm </v>
      </c>
      <c r="D164" s="20" t="s">
        <v>413</v>
      </c>
      <c r="E164" s="20"/>
      <c r="F164" s="21"/>
      <c r="G164" s="21"/>
      <c r="H164" s="32"/>
      <c r="I164" s="21"/>
      <c r="J164" s="51" t="str">
        <f t="shared" si="15"/>
        <v>10 s</v>
      </c>
      <c r="K164" s="53" t="str">
        <f t="shared" si="14"/>
        <v>kl. Oval</v>
      </c>
      <c r="L164" s="20" t="s">
        <v>56</v>
      </c>
      <c r="M164" s="20" t="s">
        <v>38</v>
      </c>
      <c r="N164" s="21" t="s">
        <v>50</v>
      </c>
      <c r="O164" s="21"/>
      <c r="P164" s="21" t="s">
        <v>34</v>
      </c>
      <c r="Q164" s="21">
        <v>12</v>
      </c>
      <c r="R164" s="64" t="str">
        <f t="shared" si="11"/>
        <v>0 m/s²</v>
      </c>
      <c r="S164" s="68" t="str">
        <f t="shared" si="12"/>
        <v>0 m/s²</v>
      </c>
      <c r="T164" s="64"/>
      <c r="U164" s="64" t="s">
        <v>333</v>
      </c>
      <c r="V164" s="100"/>
      <c r="X164" s="102" t="s">
        <v>414</v>
      </c>
    </row>
    <row r="165" spans="1:24" s="101" customFormat="1" ht="15" thickBot="1">
      <c r="A165" s="64"/>
      <c r="B165" s="20" t="s">
        <v>415</v>
      </c>
      <c r="C165" s="2" t="str">
        <f t="shared" si="13"/>
        <v xml:space="preserve">Konstantfahrt Beton nass 80 km/h 1075 rpm </v>
      </c>
      <c r="D165" s="20" t="s">
        <v>416</v>
      </c>
      <c r="E165" s="20"/>
      <c r="F165" s="21"/>
      <c r="G165" s="21"/>
      <c r="H165" s="32"/>
      <c r="I165" s="21"/>
      <c r="J165" s="51" t="str">
        <f t="shared" si="15"/>
        <v>10 s</v>
      </c>
      <c r="K165" s="53" t="str">
        <f t="shared" si="14"/>
        <v>kl. Oval</v>
      </c>
      <c r="L165" s="20" t="s">
        <v>56</v>
      </c>
      <c r="M165" s="20" t="s">
        <v>38</v>
      </c>
      <c r="N165" s="21" t="s">
        <v>50</v>
      </c>
      <c r="O165" s="21"/>
      <c r="P165" s="21" t="s">
        <v>34</v>
      </c>
      <c r="Q165" s="21">
        <v>12</v>
      </c>
      <c r="R165" s="64" t="str">
        <f t="shared" si="11"/>
        <v>0 m/s²</v>
      </c>
      <c r="S165" s="68" t="str">
        <f t="shared" si="12"/>
        <v>0 m/s²</v>
      </c>
      <c r="T165" s="64"/>
      <c r="U165" s="64" t="s">
        <v>333</v>
      </c>
      <c r="V165" s="100"/>
      <c r="X165" s="102" t="s">
        <v>417</v>
      </c>
    </row>
    <row r="166" spans="1:24" s="64" customFormat="1" ht="15" thickBot="1">
      <c r="B166" s="20" t="s">
        <v>418</v>
      </c>
      <c r="C166" s="2" t="str">
        <f t="shared" si="13"/>
        <v xml:space="preserve">Konstantfahrt Beton nass 80 km/h 1075 rpm </v>
      </c>
      <c r="D166" s="20" t="s">
        <v>419</v>
      </c>
      <c r="E166" s="20"/>
      <c r="F166" s="21">
        <v>1</v>
      </c>
      <c r="G166" s="21" t="s">
        <v>37</v>
      </c>
      <c r="H166" s="32" t="s">
        <v>37</v>
      </c>
      <c r="I166" s="21"/>
      <c r="J166" s="51" t="str">
        <f t="shared" si="15"/>
        <v>10 s</v>
      </c>
      <c r="K166" s="53" t="str">
        <f t="shared" si="14"/>
        <v>kl. Oval</v>
      </c>
      <c r="L166" s="20" t="s">
        <v>56</v>
      </c>
      <c r="M166" s="20" t="s">
        <v>38</v>
      </c>
      <c r="N166" s="21" t="s">
        <v>50</v>
      </c>
      <c r="O166" s="21"/>
      <c r="P166" s="21" t="s">
        <v>34</v>
      </c>
      <c r="Q166" s="21">
        <v>12</v>
      </c>
      <c r="R166" s="64" t="str">
        <f t="shared" si="11"/>
        <v>0 m/s²</v>
      </c>
      <c r="S166" s="68" t="str">
        <f t="shared" si="12"/>
        <v>0 m/s²</v>
      </c>
      <c r="U166" s="64" t="s">
        <v>333</v>
      </c>
      <c r="V166" s="65"/>
      <c r="X166" s="91" t="s">
        <v>420</v>
      </c>
    </row>
    <row r="167" spans="1:24" s="64" customFormat="1" ht="15" thickBot="1">
      <c r="B167" s="20" t="s">
        <v>421</v>
      </c>
      <c r="C167" s="2" t="str">
        <f t="shared" si="13"/>
        <v xml:space="preserve">Konstantfahrt Beton nass 80 km/h 1075 rpm </v>
      </c>
      <c r="D167" s="20" t="s">
        <v>422</v>
      </c>
      <c r="E167" s="20"/>
      <c r="F167" s="21"/>
      <c r="G167" s="21"/>
      <c r="H167" s="32"/>
      <c r="I167" s="21"/>
      <c r="J167" s="51" t="str">
        <f t="shared" si="15"/>
        <v>10 s</v>
      </c>
      <c r="K167" s="53" t="str">
        <f t="shared" si="14"/>
        <v>kl. Oval</v>
      </c>
      <c r="L167" s="20" t="s">
        <v>56</v>
      </c>
      <c r="M167" s="20" t="s">
        <v>38</v>
      </c>
      <c r="N167" s="21" t="s">
        <v>50</v>
      </c>
      <c r="O167" s="21"/>
      <c r="P167" s="21" t="s">
        <v>34</v>
      </c>
      <c r="Q167" s="21">
        <v>12</v>
      </c>
      <c r="R167" s="64" t="str">
        <f t="shared" si="11"/>
        <v>0 m/s²</v>
      </c>
      <c r="S167" s="68" t="str">
        <f t="shared" si="12"/>
        <v>0 m/s²</v>
      </c>
      <c r="U167" s="64" t="s">
        <v>333</v>
      </c>
      <c r="V167" s="65" t="s">
        <v>371</v>
      </c>
      <c r="X167" s="91" t="s">
        <v>423</v>
      </c>
    </row>
    <row r="168" spans="1:24" s="64" customFormat="1" ht="15" thickBot="1">
      <c r="B168" s="20" t="s">
        <v>424</v>
      </c>
      <c r="C168" s="2" t="str">
        <f t="shared" si="13"/>
        <v xml:space="preserve">Konstantfahrt Beton nass 80 km/h 1075 rpm </v>
      </c>
      <c r="D168" s="20" t="s">
        <v>425</v>
      </c>
      <c r="E168" s="20"/>
      <c r="F168" s="21"/>
      <c r="G168" s="21"/>
      <c r="H168" s="32"/>
      <c r="I168" s="21"/>
      <c r="J168" s="51" t="str">
        <f t="shared" si="15"/>
        <v>10 s</v>
      </c>
      <c r="K168" s="53" t="str">
        <f t="shared" si="14"/>
        <v>kl. Oval</v>
      </c>
      <c r="L168" s="20" t="s">
        <v>56</v>
      </c>
      <c r="M168" s="20" t="s">
        <v>38</v>
      </c>
      <c r="N168" s="21" t="s">
        <v>50</v>
      </c>
      <c r="O168" s="21"/>
      <c r="P168" s="21" t="s">
        <v>34</v>
      </c>
      <c r="Q168" s="21">
        <v>12</v>
      </c>
      <c r="R168" s="64" t="str">
        <f t="shared" si="11"/>
        <v>0 m/s²</v>
      </c>
      <c r="S168" s="68" t="str">
        <f t="shared" si="12"/>
        <v>0 m/s²</v>
      </c>
      <c r="U168" s="64" t="s">
        <v>333</v>
      </c>
      <c r="V168" s="65" t="s">
        <v>371</v>
      </c>
      <c r="X168" s="91" t="s">
        <v>426</v>
      </c>
    </row>
    <row r="169" spans="1:24" s="64" customFormat="1" ht="15" thickBot="1">
      <c r="B169" s="20" t="s">
        <v>427</v>
      </c>
      <c r="C169" s="2" t="str">
        <f t="shared" si="13"/>
        <v xml:space="preserve">Konstantfahrt Beton nass 80 km/h 1075 rpm </v>
      </c>
      <c r="D169" s="20" t="s">
        <v>428</v>
      </c>
      <c r="E169" s="20"/>
      <c r="F169" s="21"/>
      <c r="G169" s="21"/>
      <c r="H169" s="32"/>
      <c r="I169" s="21"/>
      <c r="J169" s="51" t="str">
        <f t="shared" si="15"/>
        <v>10 s</v>
      </c>
      <c r="K169" s="53" t="str">
        <f t="shared" si="14"/>
        <v>kl. Oval</v>
      </c>
      <c r="L169" s="20" t="s">
        <v>56</v>
      </c>
      <c r="M169" s="20" t="s">
        <v>38</v>
      </c>
      <c r="N169" s="21" t="s">
        <v>50</v>
      </c>
      <c r="O169" s="21"/>
      <c r="P169" s="21" t="s">
        <v>34</v>
      </c>
      <c r="Q169" s="21">
        <v>12</v>
      </c>
      <c r="R169" s="64" t="str">
        <f t="shared" si="11"/>
        <v>0 m/s²</v>
      </c>
      <c r="S169" s="68" t="str">
        <f t="shared" si="12"/>
        <v>0 m/s²</v>
      </c>
      <c r="U169" s="64" t="s">
        <v>333</v>
      </c>
      <c r="V169" s="65" t="s">
        <v>429</v>
      </c>
      <c r="W169" s="64" t="s">
        <v>36</v>
      </c>
      <c r="X169" s="91" t="s">
        <v>430</v>
      </c>
    </row>
    <row r="170" spans="1:24" s="64" customFormat="1" ht="15" thickBot="1">
      <c r="B170" s="20" t="s">
        <v>431</v>
      </c>
      <c r="C170" s="2" t="str">
        <f t="shared" si="13"/>
        <v xml:space="preserve">Konstantfahrt Beton nass 80 km/h 1075 rpm </v>
      </c>
      <c r="D170" s="20" t="s">
        <v>432</v>
      </c>
      <c r="E170" s="20"/>
      <c r="F170" s="21"/>
      <c r="G170" s="21" t="s">
        <v>36</v>
      </c>
      <c r="H170" s="32"/>
      <c r="I170" s="21"/>
      <c r="J170" s="51" t="str">
        <f t="shared" si="15"/>
        <v>10 s</v>
      </c>
      <c r="K170" s="53" t="str">
        <f t="shared" si="14"/>
        <v>kl. Oval</v>
      </c>
      <c r="L170" s="20" t="s">
        <v>56</v>
      </c>
      <c r="M170" s="20" t="s">
        <v>38</v>
      </c>
      <c r="N170" s="21" t="s">
        <v>50</v>
      </c>
      <c r="O170" s="21"/>
      <c r="P170" s="21" t="s">
        <v>34</v>
      </c>
      <c r="Q170" s="21">
        <v>12</v>
      </c>
      <c r="R170" s="64" t="str">
        <f t="shared" si="11"/>
        <v>0 m/s²</v>
      </c>
      <c r="S170" s="68" t="str">
        <f t="shared" si="12"/>
        <v>0 m/s²</v>
      </c>
      <c r="U170" s="64" t="s">
        <v>333</v>
      </c>
      <c r="V170" s="65" t="s">
        <v>433</v>
      </c>
      <c r="X170" s="91" t="s">
        <v>434</v>
      </c>
    </row>
    <row r="171" spans="1:24" s="51" customFormat="1" ht="15" thickBot="1">
      <c r="A171" s="64"/>
      <c r="B171" s="20">
        <v>100</v>
      </c>
      <c r="C171" s="2" t="str">
        <f t="shared" si="13"/>
        <v xml:space="preserve">Konstantfahrt Beton nass 80 km/h 1150 rpm </v>
      </c>
      <c r="D171" s="20" t="s">
        <v>435</v>
      </c>
      <c r="E171" s="20"/>
      <c r="F171" s="21">
        <v>1</v>
      </c>
      <c r="G171" s="21" t="s">
        <v>36</v>
      </c>
      <c r="H171" s="32" t="s">
        <v>37</v>
      </c>
      <c r="I171" s="21"/>
      <c r="J171" s="51" t="str">
        <f t="shared" si="15"/>
        <v>10 s</v>
      </c>
      <c r="K171" s="53" t="str">
        <f t="shared" si="14"/>
        <v>kl. Oval</v>
      </c>
      <c r="L171" s="20" t="s">
        <v>56</v>
      </c>
      <c r="M171" s="20" t="s">
        <v>38</v>
      </c>
      <c r="N171" s="21" t="s">
        <v>50</v>
      </c>
      <c r="O171" s="21"/>
      <c r="P171" s="21" t="s">
        <v>35</v>
      </c>
      <c r="Q171" s="21">
        <v>12</v>
      </c>
      <c r="R171" s="64" t="str">
        <f t="shared" si="11"/>
        <v>0 m/s²</v>
      </c>
      <c r="S171" s="68" t="str">
        <f t="shared" si="12"/>
        <v>0 m/s²</v>
      </c>
      <c r="T171" s="64"/>
      <c r="U171" s="64" t="s">
        <v>333</v>
      </c>
      <c r="V171" s="53" t="s">
        <v>436</v>
      </c>
      <c r="W171" s="51" t="s">
        <v>249</v>
      </c>
      <c r="X171" s="94" t="s">
        <v>437</v>
      </c>
    </row>
    <row r="172" spans="1:24" s="51" customFormat="1" ht="15" thickBot="1">
      <c r="A172" s="64"/>
      <c r="B172" s="20" t="s">
        <v>438</v>
      </c>
      <c r="C172" s="2" t="str">
        <f t="shared" si="13"/>
        <v xml:space="preserve">Konstantfahrt Beton nass 80 km/h 1150 rpm </v>
      </c>
      <c r="D172" s="20" t="s">
        <v>439</v>
      </c>
      <c r="E172" s="20"/>
      <c r="F172" s="21">
        <v>1</v>
      </c>
      <c r="G172" s="21" t="s">
        <v>37</v>
      </c>
      <c r="H172" s="32" t="s">
        <v>37</v>
      </c>
      <c r="I172" s="21"/>
      <c r="J172" s="51" t="str">
        <f t="shared" si="15"/>
        <v>10 s</v>
      </c>
      <c r="K172" s="53" t="str">
        <f t="shared" si="14"/>
        <v>kl. Oval</v>
      </c>
      <c r="L172" s="20" t="s">
        <v>56</v>
      </c>
      <c r="M172" s="20" t="s">
        <v>38</v>
      </c>
      <c r="N172" s="21" t="s">
        <v>50</v>
      </c>
      <c r="O172" s="21"/>
      <c r="P172" s="21" t="s">
        <v>35</v>
      </c>
      <c r="Q172" s="21">
        <v>12</v>
      </c>
      <c r="R172" s="64" t="str">
        <f t="shared" si="11"/>
        <v>0 m/s²</v>
      </c>
      <c r="S172" s="68" t="str">
        <f t="shared" si="12"/>
        <v>0 m/s²</v>
      </c>
      <c r="T172" s="64"/>
      <c r="U172" s="64" t="s">
        <v>333</v>
      </c>
      <c r="V172" s="53"/>
      <c r="X172" s="94" t="s">
        <v>440</v>
      </c>
    </row>
    <row r="173" spans="1:24" s="51" customFormat="1" ht="15" thickBot="1">
      <c r="A173" s="64"/>
      <c r="B173" s="20" t="s">
        <v>441</v>
      </c>
      <c r="C173" s="2" t="str">
        <f t="shared" si="13"/>
        <v xml:space="preserve">Konstantfahrt Beton nass 80 km/h 1150 rpm </v>
      </c>
      <c r="D173" s="20" t="s">
        <v>442</v>
      </c>
      <c r="E173" s="20"/>
      <c r="F173" s="21"/>
      <c r="G173" s="21"/>
      <c r="H173" s="32"/>
      <c r="I173" s="21"/>
      <c r="J173" s="51" t="str">
        <f t="shared" si="15"/>
        <v>10 s</v>
      </c>
      <c r="K173" s="53" t="str">
        <f t="shared" si="14"/>
        <v>kl. Oval</v>
      </c>
      <c r="L173" s="20" t="s">
        <v>56</v>
      </c>
      <c r="M173" s="20" t="s">
        <v>38</v>
      </c>
      <c r="N173" s="21" t="s">
        <v>50</v>
      </c>
      <c r="O173" s="21"/>
      <c r="P173" s="21" t="s">
        <v>35</v>
      </c>
      <c r="Q173" s="21">
        <v>12</v>
      </c>
      <c r="R173" s="64" t="str">
        <f t="shared" si="11"/>
        <v>0 m/s²</v>
      </c>
      <c r="S173" s="68" t="str">
        <f t="shared" si="12"/>
        <v>0 m/s²</v>
      </c>
      <c r="T173" s="64"/>
      <c r="U173" s="64" t="s">
        <v>333</v>
      </c>
      <c r="V173" s="53"/>
      <c r="X173" s="94">
        <v>290</v>
      </c>
    </row>
    <row r="174" spans="1:24" s="51" customFormat="1" ht="15" thickBot="1">
      <c r="A174" s="64"/>
      <c r="B174" s="20">
        <v>101</v>
      </c>
      <c r="C174" s="2" t="str">
        <f t="shared" si="13"/>
        <v xml:space="preserve">Konstantfahrt Blaubasalt nass 30 km/h 710 rpm </v>
      </c>
      <c r="D174" s="20" t="s">
        <v>443</v>
      </c>
      <c r="E174" s="20" t="s">
        <v>444</v>
      </c>
      <c r="F174" s="21">
        <v>3</v>
      </c>
      <c r="G174" s="21" t="s">
        <v>36</v>
      </c>
      <c r="H174" s="32" t="s">
        <v>37</v>
      </c>
      <c r="I174" s="21"/>
      <c r="J174" s="51" t="str">
        <f t="shared" si="15"/>
        <v>20 s</v>
      </c>
      <c r="K174" s="53" t="str">
        <f t="shared" si="14"/>
        <v>kl. Oval</v>
      </c>
      <c r="L174" s="20" t="s">
        <v>86</v>
      </c>
      <c r="M174" s="20" t="s">
        <v>38</v>
      </c>
      <c r="N174" s="21" t="s">
        <v>39</v>
      </c>
      <c r="O174" s="21"/>
      <c r="P174" s="21" t="s">
        <v>31</v>
      </c>
      <c r="Q174" s="21">
        <v>10</v>
      </c>
      <c r="R174" s="64" t="str">
        <f t="shared" si="11"/>
        <v>0 m/s²</v>
      </c>
      <c r="S174" s="68" t="str">
        <f t="shared" si="12"/>
        <v>0 m/s²</v>
      </c>
      <c r="T174" s="64"/>
      <c r="U174" s="64" t="s">
        <v>333</v>
      </c>
      <c r="V174" s="53" t="s">
        <v>445</v>
      </c>
      <c r="W174" s="51" t="s">
        <v>36</v>
      </c>
      <c r="X174" s="94" t="s">
        <v>446</v>
      </c>
    </row>
    <row r="175" spans="1:24" s="51" customFormat="1" ht="15" thickBot="1">
      <c r="A175" s="64"/>
      <c r="B175" s="20" t="s">
        <v>447</v>
      </c>
      <c r="C175" s="2" t="str">
        <f t="shared" si="13"/>
        <v xml:space="preserve">Konstantfahrt Blaubasalt nass 30 km/h 710 rpm </v>
      </c>
      <c r="D175" s="20" t="s">
        <v>448</v>
      </c>
      <c r="E175" s="20"/>
      <c r="F175" s="21">
        <v>1</v>
      </c>
      <c r="G175" s="21" t="s">
        <v>37</v>
      </c>
      <c r="H175" s="32" t="s">
        <v>37</v>
      </c>
      <c r="I175" s="21"/>
      <c r="J175" s="51" t="str">
        <f t="shared" si="15"/>
        <v>20 s</v>
      </c>
      <c r="K175" s="53" t="str">
        <f t="shared" si="14"/>
        <v>kl. Oval</v>
      </c>
      <c r="L175" s="20" t="s">
        <v>86</v>
      </c>
      <c r="M175" s="20" t="s">
        <v>38</v>
      </c>
      <c r="N175" s="21" t="s">
        <v>39</v>
      </c>
      <c r="O175" s="21"/>
      <c r="P175" s="21" t="s">
        <v>31</v>
      </c>
      <c r="Q175" s="21">
        <v>10</v>
      </c>
      <c r="R175" s="64" t="str">
        <f t="shared" si="11"/>
        <v>0 m/s²</v>
      </c>
      <c r="S175" s="68" t="str">
        <f t="shared" si="12"/>
        <v>0 m/s²</v>
      </c>
      <c r="T175" s="64"/>
      <c r="U175" s="64" t="s">
        <v>333</v>
      </c>
      <c r="V175" s="53" t="s">
        <v>445</v>
      </c>
      <c r="W175" s="51" t="s">
        <v>36</v>
      </c>
      <c r="X175" s="94" t="s">
        <v>449</v>
      </c>
    </row>
    <row r="176" spans="1:24" s="51" customFormat="1" ht="15" thickBot="1">
      <c r="A176" s="64"/>
      <c r="B176" s="20" t="s">
        <v>450</v>
      </c>
      <c r="C176" s="2" t="str">
        <f t="shared" si="13"/>
        <v xml:space="preserve">Konstantfahrt Blaubasalt nass 30 km/h 710 rpm </v>
      </c>
      <c r="D176" s="20" t="s">
        <v>451</v>
      </c>
      <c r="E176" s="20"/>
      <c r="F176" s="21"/>
      <c r="G176" s="21"/>
      <c r="H176" s="32"/>
      <c r="I176" s="21"/>
      <c r="J176" s="51" t="str">
        <f t="shared" si="15"/>
        <v>20 s</v>
      </c>
      <c r="K176" s="53" t="str">
        <f t="shared" si="14"/>
        <v>kl. Oval</v>
      </c>
      <c r="L176" s="20" t="s">
        <v>86</v>
      </c>
      <c r="M176" s="20" t="s">
        <v>38</v>
      </c>
      <c r="N176" s="21" t="s">
        <v>39</v>
      </c>
      <c r="O176" s="21"/>
      <c r="P176" s="21" t="s">
        <v>31</v>
      </c>
      <c r="Q176" s="21">
        <v>10</v>
      </c>
      <c r="R176" s="64" t="str">
        <f t="shared" si="11"/>
        <v>0 m/s²</v>
      </c>
      <c r="S176" s="68" t="str">
        <f t="shared" si="12"/>
        <v>0 m/s²</v>
      </c>
      <c r="T176" s="64"/>
      <c r="U176" s="64" t="s">
        <v>333</v>
      </c>
      <c r="V176" s="53" t="s">
        <v>452</v>
      </c>
      <c r="W176" s="51" t="s">
        <v>36</v>
      </c>
      <c r="X176" s="94" t="s">
        <v>453</v>
      </c>
    </row>
    <row r="177" spans="1:24" s="51" customFormat="1" ht="15" thickBot="1">
      <c r="A177" s="64"/>
      <c r="B177" s="20" t="s">
        <v>454</v>
      </c>
      <c r="C177" s="2" t="str">
        <f t="shared" si="13"/>
        <v xml:space="preserve">Konstantfahrt Blaubasalt nass 30 km/h 710 rpm </v>
      </c>
      <c r="D177" s="20" t="s">
        <v>455</v>
      </c>
      <c r="E177" s="20"/>
      <c r="F177" s="21"/>
      <c r="G177" s="21" t="s">
        <v>36</v>
      </c>
      <c r="H177" s="32"/>
      <c r="I177" s="21"/>
      <c r="J177" s="51" t="str">
        <f t="shared" si="15"/>
        <v>20 s</v>
      </c>
      <c r="K177" s="53" t="str">
        <f t="shared" si="14"/>
        <v>kl. Oval</v>
      </c>
      <c r="L177" s="20" t="s">
        <v>86</v>
      </c>
      <c r="M177" s="20" t="s">
        <v>38</v>
      </c>
      <c r="N177" s="21" t="s">
        <v>39</v>
      </c>
      <c r="O177" s="21"/>
      <c r="P177" s="21" t="s">
        <v>31</v>
      </c>
      <c r="Q177" s="21">
        <v>10</v>
      </c>
      <c r="R177" s="64" t="str">
        <f t="shared" si="11"/>
        <v>0 m/s²</v>
      </c>
      <c r="S177" s="68" t="str">
        <f t="shared" si="12"/>
        <v>0 m/s²</v>
      </c>
      <c r="T177" s="64"/>
      <c r="U177" s="64" t="s">
        <v>333</v>
      </c>
      <c r="V177" s="53" t="s">
        <v>456</v>
      </c>
      <c r="X177" s="94" t="s">
        <v>457</v>
      </c>
    </row>
    <row r="178" spans="1:24" s="51" customFormat="1" ht="15" thickBot="1">
      <c r="A178" s="64"/>
      <c r="B178" s="20">
        <v>102</v>
      </c>
      <c r="C178" s="2" t="str">
        <f t="shared" si="13"/>
        <v xml:space="preserve">Konstantfahrt Blaubasalt nass 30 km/h 930 rpm </v>
      </c>
      <c r="D178" s="20" t="s">
        <v>458</v>
      </c>
      <c r="E178" s="20"/>
      <c r="F178" s="21">
        <v>1</v>
      </c>
      <c r="G178" s="21" t="s">
        <v>37</v>
      </c>
      <c r="H178" s="32" t="s">
        <v>37</v>
      </c>
      <c r="I178" s="21"/>
      <c r="J178" s="51" t="str">
        <f t="shared" si="15"/>
        <v>20 s</v>
      </c>
      <c r="K178" s="53" t="str">
        <f t="shared" si="14"/>
        <v>kl. Oval</v>
      </c>
      <c r="L178" s="20" t="s">
        <v>86</v>
      </c>
      <c r="M178" s="20" t="s">
        <v>38</v>
      </c>
      <c r="N178" s="21" t="s">
        <v>39</v>
      </c>
      <c r="O178" s="21"/>
      <c r="P178" s="21" t="s">
        <v>33</v>
      </c>
      <c r="Q178" s="21">
        <v>9</v>
      </c>
      <c r="R178" s="64" t="str">
        <f t="shared" si="11"/>
        <v>0 m/s²</v>
      </c>
      <c r="S178" s="68" t="str">
        <f t="shared" si="12"/>
        <v>0 m/s²</v>
      </c>
      <c r="T178" s="64"/>
      <c r="U178" s="64" t="s">
        <v>333</v>
      </c>
      <c r="V178" s="53"/>
      <c r="X178" s="94" t="s">
        <v>459</v>
      </c>
    </row>
    <row r="179" spans="1:24" s="51" customFormat="1" ht="15" thickBot="1">
      <c r="A179" s="64"/>
      <c r="B179" s="20">
        <v>103</v>
      </c>
      <c r="C179" s="2" t="str">
        <f t="shared" si="13"/>
        <v xml:space="preserve">Konstantfahrt Blaubasalt nass 50 km/h 890 rpm </v>
      </c>
      <c r="D179" s="20" t="s">
        <v>460</v>
      </c>
      <c r="E179" s="20"/>
      <c r="F179" s="21">
        <v>2</v>
      </c>
      <c r="G179" s="21" t="s">
        <v>36</v>
      </c>
      <c r="H179" s="32" t="s">
        <v>37</v>
      </c>
      <c r="I179" s="21"/>
      <c r="J179" s="51" t="str">
        <f t="shared" si="15"/>
        <v>15 s</v>
      </c>
      <c r="K179" s="53" t="str">
        <f t="shared" si="14"/>
        <v>kl. Oval</v>
      </c>
      <c r="L179" s="20" t="s">
        <v>86</v>
      </c>
      <c r="M179" s="20" t="s">
        <v>38</v>
      </c>
      <c r="N179" s="21" t="s">
        <v>45</v>
      </c>
      <c r="O179" s="21"/>
      <c r="P179" s="21" t="s">
        <v>32</v>
      </c>
      <c r="Q179" s="21">
        <v>11</v>
      </c>
      <c r="R179" s="64" t="str">
        <f t="shared" si="11"/>
        <v>0 m/s²</v>
      </c>
      <c r="S179" s="68" t="str">
        <f t="shared" si="12"/>
        <v>0 m/s²</v>
      </c>
      <c r="T179" s="64"/>
      <c r="U179" s="64" t="s">
        <v>333</v>
      </c>
      <c r="V179" s="53" t="s">
        <v>461</v>
      </c>
      <c r="W179" s="51" t="s">
        <v>47</v>
      </c>
      <c r="X179" s="94" t="s">
        <v>462</v>
      </c>
    </row>
    <row r="180" spans="1:24" s="51" customFormat="1" ht="15" thickBot="1">
      <c r="A180" s="64"/>
      <c r="B180" s="20" t="s">
        <v>463</v>
      </c>
      <c r="C180" s="2" t="str">
        <f t="shared" si="13"/>
        <v xml:space="preserve">Konstantfahrt Blaubasalt nass 50 km/h 890 rpm </v>
      </c>
      <c r="D180" s="20" t="s">
        <v>464</v>
      </c>
      <c r="E180" s="20"/>
      <c r="F180" s="21">
        <v>1</v>
      </c>
      <c r="G180" s="21" t="s">
        <v>37</v>
      </c>
      <c r="H180" s="32" t="s">
        <v>37</v>
      </c>
      <c r="I180" s="21"/>
      <c r="J180" s="51" t="str">
        <f t="shared" si="15"/>
        <v>15 s</v>
      </c>
      <c r="K180" s="53" t="str">
        <f t="shared" si="14"/>
        <v>kl. Oval</v>
      </c>
      <c r="L180" s="20" t="s">
        <v>86</v>
      </c>
      <c r="M180" s="20" t="s">
        <v>38</v>
      </c>
      <c r="N180" s="21" t="s">
        <v>45</v>
      </c>
      <c r="O180" s="21"/>
      <c r="P180" s="21" t="s">
        <v>32</v>
      </c>
      <c r="Q180" s="21">
        <v>11</v>
      </c>
      <c r="R180" s="64" t="str">
        <f t="shared" si="11"/>
        <v>0 m/s²</v>
      </c>
      <c r="S180" s="68" t="str">
        <f t="shared" si="12"/>
        <v>0 m/s²</v>
      </c>
      <c r="T180" s="64"/>
      <c r="U180" s="64" t="s">
        <v>333</v>
      </c>
      <c r="V180" s="53" t="s">
        <v>465</v>
      </c>
      <c r="X180" s="94" t="s">
        <v>466</v>
      </c>
    </row>
    <row r="181" spans="1:24" s="51" customFormat="1" ht="15" thickBot="1">
      <c r="A181" s="64"/>
      <c r="B181" s="20" t="s">
        <v>467</v>
      </c>
      <c r="C181" s="2" t="str">
        <f t="shared" si="13"/>
        <v xml:space="preserve">Konstantfahrt Blaubasalt nass 50 km/h 890 rpm </v>
      </c>
      <c r="D181" s="20" t="s">
        <v>468</v>
      </c>
      <c r="E181" s="20"/>
      <c r="F181" s="21"/>
      <c r="G181" s="21" t="s">
        <v>36</v>
      </c>
      <c r="H181" s="32"/>
      <c r="I181" s="21"/>
      <c r="J181" s="51" t="str">
        <f t="shared" si="15"/>
        <v>15 s</v>
      </c>
      <c r="K181" s="53" t="str">
        <f t="shared" si="14"/>
        <v>kl. Oval</v>
      </c>
      <c r="L181" s="20" t="s">
        <v>86</v>
      </c>
      <c r="M181" s="20" t="s">
        <v>38</v>
      </c>
      <c r="N181" s="21" t="s">
        <v>45</v>
      </c>
      <c r="O181" s="21"/>
      <c r="P181" s="21" t="s">
        <v>32</v>
      </c>
      <c r="Q181" s="21">
        <v>11</v>
      </c>
      <c r="R181" s="64" t="str">
        <f t="shared" si="11"/>
        <v>0 m/s²</v>
      </c>
      <c r="S181" s="68" t="str">
        <f t="shared" si="12"/>
        <v>0 m/s²</v>
      </c>
      <c r="T181" s="64"/>
      <c r="U181" s="64" t="s">
        <v>333</v>
      </c>
      <c r="V181" s="53" t="s">
        <v>469</v>
      </c>
      <c r="W181" s="51" t="s">
        <v>36</v>
      </c>
      <c r="X181" s="94" t="s">
        <v>470</v>
      </c>
    </row>
    <row r="182" spans="1:24" s="51" customFormat="1" ht="15" thickBot="1">
      <c r="A182" s="64"/>
      <c r="B182" s="20">
        <v>104</v>
      </c>
      <c r="C182" s="2" t="str">
        <f t="shared" si="13"/>
        <v xml:space="preserve">Konstantfahrt Blaubasalt nass 50 km/h 930 rpm </v>
      </c>
      <c r="D182" s="20" t="s">
        <v>471</v>
      </c>
      <c r="E182" s="20"/>
      <c r="F182" s="21">
        <v>1</v>
      </c>
      <c r="G182" s="21" t="s">
        <v>37</v>
      </c>
      <c r="H182" s="32" t="s">
        <v>37</v>
      </c>
      <c r="I182" s="21"/>
      <c r="J182" s="51" t="str">
        <f t="shared" si="15"/>
        <v>15 s</v>
      </c>
      <c r="K182" s="53" t="str">
        <f t="shared" si="14"/>
        <v>kl. Oval</v>
      </c>
      <c r="L182" s="20" t="s">
        <v>86</v>
      </c>
      <c r="M182" s="20" t="s">
        <v>38</v>
      </c>
      <c r="N182" s="21" t="s">
        <v>45</v>
      </c>
      <c r="O182" s="21"/>
      <c r="P182" s="21" t="s">
        <v>33</v>
      </c>
      <c r="Q182" s="21">
        <v>11</v>
      </c>
      <c r="R182" s="64" t="str">
        <f t="shared" si="11"/>
        <v>0 m/s²</v>
      </c>
      <c r="S182" s="68" t="str">
        <f t="shared" si="12"/>
        <v>0 m/s²</v>
      </c>
      <c r="T182" s="64"/>
      <c r="U182" s="64" t="s">
        <v>333</v>
      </c>
      <c r="V182" s="53" t="s">
        <v>472</v>
      </c>
      <c r="W182" s="51" t="s">
        <v>36</v>
      </c>
      <c r="X182" s="94" t="s">
        <v>473</v>
      </c>
    </row>
    <row r="183" spans="1:24" s="51" customFormat="1" ht="15" thickBot="1">
      <c r="A183" s="64"/>
      <c r="B183" s="20">
        <v>105</v>
      </c>
      <c r="C183" s="2" t="str">
        <f t="shared" si="13"/>
        <v xml:space="preserve">Konstantfahrt Blaubasalt nass 80 km/h 1075 rpm </v>
      </c>
      <c r="D183" s="20" t="s">
        <v>474</v>
      </c>
      <c r="E183" s="20"/>
      <c r="F183" s="21">
        <v>3</v>
      </c>
      <c r="G183" s="21" t="s">
        <v>36</v>
      </c>
      <c r="H183" s="32" t="s">
        <v>37</v>
      </c>
      <c r="I183" s="21"/>
      <c r="J183" s="51" t="str">
        <f t="shared" si="15"/>
        <v>10 s</v>
      </c>
      <c r="K183" s="53" t="str">
        <f t="shared" si="14"/>
        <v>kl. Oval</v>
      </c>
      <c r="L183" s="20" t="s">
        <v>86</v>
      </c>
      <c r="M183" s="20" t="s">
        <v>38</v>
      </c>
      <c r="N183" s="21" t="s">
        <v>50</v>
      </c>
      <c r="O183" s="21"/>
      <c r="P183" s="21" t="s">
        <v>34</v>
      </c>
      <c r="Q183" s="21">
        <v>12</v>
      </c>
      <c r="R183" s="64" t="str">
        <f t="shared" si="11"/>
        <v>0 m/s²</v>
      </c>
      <c r="S183" s="68" t="str">
        <f t="shared" si="12"/>
        <v>0 m/s²</v>
      </c>
      <c r="T183" s="64"/>
      <c r="U183" s="64" t="s">
        <v>333</v>
      </c>
      <c r="V183" s="53" t="s">
        <v>475</v>
      </c>
      <c r="W183" s="51" t="s">
        <v>47</v>
      </c>
      <c r="X183" s="94" t="s">
        <v>476</v>
      </c>
    </row>
    <row r="184" spans="1:24" s="51" customFormat="1" ht="15" thickBot="1">
      <c r="A184" s="64"/>
      <c r="B184" s="24" t="s">
        <v>477</v>
      </c>
      <c r="C184" s="2" t="str">
        <f t="shared" si="13"/>
        <v xml:space="preserve">Konstantfahrt Blaubasalt nass 80 km/h 1075 rpm </v>
      </c>
      <c r="D184" s="20" t="s">
        <v>478</v>
      </c>
      <c r="E184" s="20"/>
      <c r="F184" s="21">
        <v>1</v>
      </c>
      <c r="G184" s="21" t="s">
        <v>37</v>
      </c>
      <c r="H184" s="32" t="s">
        <v>37</v>
      </c>
      <c r="I184" s="21"/>
      <c r="J184" s="51" t="str">
        <f t="shared" si="15"/>
        <v>10 s</v>
      </c>
      <c r="K184" s="53" t="str">
        <f t="shared" si="14"/>
        <v>kl. Oval</v>
      </c>
      <c r="L184" s="20" t="s">
        <v>86</v>
      </c>
      <c r="M184" s="20" t="s">
        <v>38</v>
      </c>
      <c r="N184" s="21" t="s">
        <v>50</v>
      </c>
      <c r="O184" s="21"/>
      <c r="P184" s="21" t="s">
        <v>34</v>
      </c>
      <c r="Q184" s="21">
        <v>12</v>
      </c>
      <c r="R184" s="64" t="str">
        <f t="shared" si="11"/>
        <v>0 m/s²</v>
      </c>
      <c r="S184" s="68" t="str">
        <f t="shared" si="12"/>
        <v>0 m/s²</v>
      </c>
      <c r="T184" s="64"/>
      <c r="U184" s="64" t="s">
        <v>333</v>
      </c>
      <c r="V184" s="53" t="s">
        <v>479</v>
      </c>
      <c r="W184" s="51" t="s">
        <v>47</v>
      </c>
      <c r="X184" s="94" t="s">
        <v>462</v>
      </c>
    </row>
    <row r="185" spans="1:24" s="66" customFormat="1" ht="15" thickBot="1">
      <c r="A185" s="64"/>
      <c r="B185" s="24" t="s">
        <v>480</v>
      </c>
      <c r="C185" s="2" t="str">
        <f t="shared" si="13"/>
        <v xml:space="preserve">Konstantfahrt Blaubasalt nass 80 km/h 1075 rpm </v>
      </c>
      <c r="D185" s="24" t="s">
        <v>481</v>
      </c>
      <c r="E185" s="24"/>
      <c r="F185" s="25"/>
      <c r="G185" s="25"/>
      <c r="H185" s="33"/>
      <c r="I185" s="25"/>
      <c r="J185" s="51" t="str">
        <f t="shared" si="15"/>
        <v>10 s</v>
      </c>
      <c r="K185" s="53" t="str">
        <f t="shared" si="14"/>
        <v>kl. Oval</v>
      </c>
      <c r="L185" s="20" t="s">
        <v>86</v>
      </c>
      <c r="M185" s="20" t="s">
        <v>38</v>
      </c>
      <c r="N185" s="21" t="s">
        <v>50</v>
      </c>
      <c r="O185" s="21"/>
      <c r="P185" s="21" t="s">
        <v>34</v>
      </c>
      <c r="Q185" s="21">
        <v>12</v>
      </c>
      <c r="R185" s="64" t="str">
        <f t="shared" si="11"/>
        <v>0 m/s²</v>
      </c>
      <c r="S185" s="68" t="str">
        <f t="shared" si="12"/>
        <v>0 m/s²</v>
      </c>
      <c r="T185" s="64"/>
      <c r="U185" s="64" t="s">
        <v>333</v>
      </c>
      <c r="V185" s="97" t="s">
        <v>482</v>
      </c>
      <c r="X185" s="98" t="s">
        <v>483</v>
      </c>
    </row>
    <row r="186" spans="1:24" s="66" customFormat="1" ht="15" thickBot="1">
      <c r="A186" s="64"/>
      <c r="B186" s="24" t="s">
        <v>484</v>
      </c>
      <c r="C186" s="2" t="str">
        <f t="shared" si="13"/>
        <v xml:space="preserve">Konstantfahrt Blaubasalt nass 80 km/h 1075 rpm </v>
      </c>
      <c r="D186" s="24" t="s">
        <v>485</v>
      </c>
      <c r="E186" s="24"/>
      <c r="F186" s="25"/>
      <c r="G186" s="25" t="s">
        <v>36</v>
      </c>
      <c r="H186" s="33"/>
      <c r="I186" s="25"/>
      <c r="J186" s="51" t="str">
        <f t="shared" si="15"/>
        <v>10 s</v>
      </c>
      <c r="K186" s="53" t="str">
        <f t="shared" si="14"/>
        <v>kl. Oval</v>
      </c>
      <c r="L186" s="20" t="s">
        <v>86</v>
      </c>
      <c r="M186" s="20" t="s">
        <v>38</v>
      </c>
      <c r="N186" s="21" t="s">
        <v>50</v>
      </c>
      <c r="O186" s="21"/>
      <c r="P186" s="21" t="s">
        <v>34</v>
      </c>
      <c r="Q186" s="21">
        <v>12</v>
      </c>
      <c r="R186" s="64" t="str">
        <f t="shared" si="11"/>
        <v>0 m/s²</v>
      </c>
      <c r="S186" s="68" t="str">
        <f t="shared" si="12"/>
        <v>0 m/s²</v>
      </c>
      <c r="T186" s="64"/>
      <c r="U186" s="64" t="s">
        <v>333</v>
      </c>
      <c r="V186" s="97" t="s">
        <v>486</v>
      </c>
      <c r="X186" s="98" t="s">
        <v>487</v>
      </c>
    </row>
    <row r="187" spans="1:24" s="68" customFormat="1" ht="15" thickBot="1">
      <c r="A187" s="64"/>
      <c r="B187" s="24">
        <v>106</v>
      </c>
      <c r="C187" s="2" t="str">
        <f t="shared" si="13"/>
        <v xml:space="preserve">Konstantfahrt Blaubasalt nass 80 km/h 1150 rpm </v>
      </c>
      <c r="D187" s="24" t="s">
        <v>488</v>
      </c>
      <c r="E187" s="24"/>
      <c r="F187" s="25">
        <v>1</v>
      </c>
      <c r="G187" s="25" t="s">
        <v>36</v>
      </c>
      <c r="H187" s="33" t="s">
        <v>37</v>
      </c>
      <c r="I187" s="25"/>
      <c r="J187" s="51" t="str">
        <f t="shared" si="15"/>
        <v>10 s</v>
      </c>
      <c r="K187" s="53" t="str">
        <f t="shared" si="14"/>
        <v>kl. Oval</v>
      </c>
      <c r="L187" s="24" t="s">
        <v>86</v>
      </c>
      <c r="M187" s="24" t="s">
        <v>38</v>
      </c>
      <c r="N187" s="25" t="s">
        <v>50</v>
      </c>
      <c r="O187" s="25"/>
      <c r="P187" s="25" t="s">
        <v>35</v>
      </c>
      <c r="Q187" s="25">
        <v>12</v>
      </c>
      <c r="R187" s="64" t="str">
        <f t="shared" si="11"/>
        <v>0 m/s²</v>
      </c>
      <c r="S187" s="68" t="str">
        <f t="shared" si="12"/>
        <v>0 m/s²</v>
      </c>
      <c r="T187" s="64"/>
      <c r="U187" s="64" t="s">
        <v>333</v>
      </c>
      <c r="V187" s="67" t="s">
        <v>489</v>
      </c>
      <c r="X187" s="99" t="s">
        <v>490</v>
      </c>
    </row>
    <row r="188" spans="1:24" s="64" customFormat="1" ht="15" thickBot="1">
      <c r="B188" s="26" t="s">
        <v>491</v>
      </c>
      <c r="C188" s="2" t="str">
        <f t="shared" si="13"/>
        <v xml:space="preserve">Konstantfahrt Blaubasalt nass 80 km/h 1150 rpm </v>
      </c>
      <c r="D188" s="26" t="s">
        <v>492</v>
      </c>
      <c r="E188" s="26"/>
      <c r="F188" s="27">
        <v>1</v>
      </c>
      <c r="G188" s="27" t="s">
        <v>37</v>
      </c>
      <c r="H188" s="34" t="s">
        <v>37</v>
      </c>
      <c r="I188" s="27"/>
      <c r="J188" s="51" t="str">
        <f t="shared" si="15"/>
        <v>10 s</v>
      </c>
      <c r="K188" s="53" t="str">
        <f t="shared" si="14"/>
        <v>kl. Oval</v>
      </c>
      <c r="L188" s="26" t="s">
        <v>86</v>
      </c>
      <c r="M188" s="26" t="s">
        <v>38</v>
      </c>
      <c r="N188" s="27" t="s">
        <v>50</v>
      </c>
      <c r="O188" s="27"/>
      <c r="P188" s="27" t="s">
        <v>35</v>
      </c>
      <c r="Q188" s="27">
        <v>12</v>
      </c>
      <c r="R188" s="64" t="str">
        <f t="shared" si="11"/>
        <v>0 m/s²</v>
      </c>
      <c r="S188" s="68" t="str">
        <f t="shared" si="12"/>
        <v>0 m/s²</v>
      </c>
      <c r="U188" s="64" t="s">
        <v>333</v>
      </c>
      <c r="V188" s="65" t="s">
        <v>493</v>
      </c>
      <c r="W188" s="64" t="s">
        <v>36</v>
      </c>
      <c r="X188" s="91" t="s">
        <v>494</v>
      </c>
    </row>
    <row r="189" spans="1:24" s="51" customFormat="1" ht="15" thickBot="1">
      <c r="A189" s="64"/>
      <c r="B189" s="18">
        <v>107</v>
      </c>
      <c r="C189" s="2" t="str">
        <f t="shared" si="13"/>
        <v xml:space="preserve">Rollen (Leerlauf) Asphalt nass 80 km/h - x </v>
      </c>
      <c r="D189" s="18" t="s">
        <v>495</v>
      </c>
      <c r="E189" s="18"/>
      <c r="F189" s="19">
        <v>1</v>
      </c>
      <c r="G189" s="19" t="s">
        <v>37</v>
      </c>
      <c r="H189" s="35" t="s">
        <v>37</v>
      </c>
      <c r="I189" s="19"/>
      <c r="J189" s="51" t="str">
        <f t="shared" si="15"/>
        <v>-</v>
      </c>
      <c r="K189" s="53" t="str">
        <f t="shared" si="14"/>
        <v>kl. Oval</v>
      </c>
      <c r="L189" s="18" t="s">
        <v>24</v>
      </c>
      <c r="M189" s="18" t="s">
        <v>99</v>
      </c>
      <c r="N189" s="19" t="s">
        <v>100</v>
      </c>
      <c r="O189" s="19" t="s">
        <v>496</v>
      </c>
      <c r="P189" s="19" t="s">
        <v>27</v>
      </c>
      <c r="Q189" s="19" t="s">
        <v>27</v>
      </c>
      <c r="R189" s="64" t="str">
        <f t="shared" si="11"/>
        <v>0 m/s²</v>
      </c>
      <c r="S189" s="68" t="str">
        <f t="shared" si="12"/>
        <v>0 m/s²</v>
      </c>
      <c r="T189" s="64"/>
      <c r="U189" s="64" t="s">
        <v>333</v>
      </c>
      <c r="V189" s="53" t="s">
        <v>497</v>
      </c>
      <c r="X189" s="94" t="s">
        <v>498</v>
      </c>
    </row>
    <row r="190" spans="1:24" s="51" customFormat="1" ht="15" thickBot="1">
      <c r="A190" s="64"/>
      <c r="B190" s="18" t="s">
        <v>499</v>
      </c>
      <c r="C190" s="2" t="str">
        <f t="shared" si="13"/>
        <v xml:space="preserve">Rollen (Leerlauf) Asphalt nass 50 km/h - x </v>
      </c>
      <c r="D190" s="18" t="s">
        <v>500</v>
      </c>
      <c r="E190" s="18"/>
      <c r="F190" s="19">
        <v>1</v>
      </c>
      <c r="G190" s="19" t="s">
        <v>37</v>
      </c>
      <c r="H190" s="35" t="s">
        <v>37</v>
      </c>
      <c r="I190" s="19"/>
      <c r="J190" s="51" t="str">
        <f t="shared" si="15"/>
        <v>-</v>
      </c>
      <c r="K190" s="53" t="str">
        <f t="shared" si="14"/>
        <v>kl. Oval</v>
      </c>
      <c r="L190" s="18" t="s">
        <v>24</v>
      </c>
      <c r="M190" s="18" t="s">
        <v>99</v>
      </c>
      <c r="N190" s="19" t="s">
        <v>137</v>
      </c>
      <c r="O190" s="19" t="s">
        <v>299</v>
      </c>
      <c r="P190" s="19" t="s">
        <v>27</v>
      </c>
      <c r="Q190" s="19" t="s">
        <v>27</v>
      </c>
      <c r="R190" s="64" t="str">
        <f t="shared" ref="R190:R213" si="16">IF(OR(M190="Konstantfahrt",M190="Stillstand Motor aus",M190="Stillstand Leerlauf",M190="Stillstand Drehzahl", M190="Rollen (Leerlauf)", M190="Motor aus", M190="µ-Split (Asphalt)", M190="µ-Split (Blaubasalt)", M190="Sinus-Fahrt (langsam)", M190="Sinus-Fahrt (schnell)",M190="Sweep",M190="Stat. Kreisfahrt (links)",M190="Stat. Kreisfahrt (rechts)",M190="Spurwechsel"),"0 m/s²")</f>
        <v>0 m/s²</v>
      </c>
      <c r="S190" s="68" t="str">
        <f t="shared" si="12"/>
        <v>0 m/s²</v>
      </c>
      <c r="T190" s="64"/>
      <c r="U190" s="64" t="s">
        <v>333</v>
      </c>
      <c r="V190" s="53"/>
      <c r="X190" s="94" t="s">
        <v>501</v>
      </c>
    </row>
    <row r="191" spans="1:24" s="51" customFormat="1" ht="15" thickBot="1">
      <c r="A191" s="64"/>
      <c r="B191" s="18" t="s">
        <v>502</v>
      </c>
      <c r="C191" s="2" t="str">
        <f t="shared" si="13"/>
        <v xml:space="preserve">Rollen (Leerlauf) Asphalt nass 40 km/h - x </v>
      </c>
      <c r="D191" s="18" t="s">
        <v>503</v>
      </c>
      <c r="E191" s="18"/>
      <c r="F191" s="19">
        <v>1</v>
      </c>
      <c r="G191" s="19" t="s">
        <v>37</v>
      </c>
      <c r="H191" s="35" t="s">
        <v>37</v>
      </c>
      <c r="I191" s="19"/>
      <c r="J191" s="51" t="str">
        <f t="shared" si="15"/>
        <v>-</v>
      </c>
      <c r="K191" s="53" t="str">
        <f t="shared" si="14"/>
        <v>kl. Oval</v>
      </c>
      <c r="L191" s="18" t="s">
        <v>24</v>
      </c>
      <c r="M191" s="18" t="s">
        <v>99</v>
      </c>
      <c r="N191" s="19" t="s">
        <v>125</v>
      </c>
      <c r="O191" s="19" t="s">
        <v>126</v>
      </c>
      <c r="P191" s="19" t="s">
        <v>27</v>
      </c>
      <c r="Q191" s="19" t="s">
        <v>27</v>
      </c>
      <c r="R191" s="64" t="str">
        <f t="shared" si="16"/>
        <v>0 m/s²</v>
      </c>
      <c r="S191" s="68" t="str">
        <f t="shared" si="12"/>
        <v>0 m/s²</v>
      </c>
      <c r="T191" s="64"/>
      <c r="U191" s="64" t="s">
        <v>333</v>
      </c>
      <c r="V191" s="53" t="s">
        <v>504</v>
      </c>
      <c r="X191" s="94" t="s">
        <v>505</v>
      </c>
    </row>
    <row r="192" spans="1:24" s="51" customFormat="1" ht="15" thickBot="1">
      <c r="A192" s="64"/>
      <c r="B192" s="18" t="s">
        <v>506</v>
      </c>
      <c r="C192" s="2" t="str">
        <f t="shared" si="13"/>
        <v xml:space="preserve">Rollen (Leerlauf) Asphalt nass 80 km/h - x </v>
      </c>
      <c r="D192" s="18" t="s">
        <v>507</v>
      </c>
      <c r="E192" s="18"/>
      <c r="F192" s="19">
        <v>1</v>
      </c>
      <c r="G192" s="19" t="s">
        <v>36</v>
      </c>
      <c r="H192" s="35" t="s">
        <v>37</v>
      </c>
      <c r="I192" s="19"/>
      <c r="J192" s="51" t="str">
        <f t="shared" si="15"/>
        <v>-</v>
      </c>
      <c r="K192" s="53" t="str">
        <f t="shared" si="14"/>
        <v>kl. Oval</v>
      </c>
      <c r="L192" s="18" t="s">
        <v>24</v>
      </c>
      <c r="M192" s="18" t="s">
        <v>99</v>
      </c>
      <c r="N192" s="19" t="s">
        <v>100</v>
      </c>
      <c r="O192" s="19" t="s">
        <v>115</v>
      </c>
      <c r="P192" s="19" t="s">
        <v>27</v>
      </c>
      <c r="Q192" s="19" t="s">
        <v>27</v>
      </c>
      <c r="R192" s="64" t="str">
        <f t="shared" si="16"/>
        <v>0 m/s²</v>
      </c>
      <c r="S192" s="68" t="str">
        <f t="shared" si="12"/>
        <v>0 m/s²</v>
      </c>
      <c r="T192" s="64"/>
      <c r="U192" s="64" t="s">
        <v>333</v>
      </c>
      <c r="V192" s="53"/>
      <c r="X192" s="94" t="s">
        <v>508</v>
      </c>
    </row>
    <row r="193" spans="1:24" s="51" customFormat="1" ht="15" thickBot="1">
      <c r="A193" s="64"/>
      <c r="B193" s="18" t="s">
        <v>509</v>
      </c>
      <c r="C193" s="2" t="str">
        <f t="shared" si="13"/>
        <v xml:space="preserve">Rollen (Leerlauf) Asphalt nass 70 km/h - x </v>
      </c>
      <c r="D193" s="18" t="s">
        <v>510</v>
      </c>
      <c r="E193" s="18"/>
      <c r="F193" s="19">
        <v>1</v>
      </c>
      <c r="G193" s="19" t="s">
        <v>36</v>
      </c>
      <c r="H193" s="35" t="s">
        <v>37</v>
      </c>
      <c r="I193" s="19"/>
      <c r="J193" s="51" t="str">
        <f t="shared" si="15"/>
        <v>-</v>
      </c>
      <c r="K193" s="53" t="str">
        <f t="shared" si="14"/>
        <v>kl. Oval</v>
      </c>
      <c r="L193" s="18" t="s">
        <v>24</v>
      </c>
      <c r="M193" s="18" t="s">
        <v>99</v>
      </c>
      <c r="N193" s="19" t="s">
        <v>104</v>
      </c>
      <c r="O193" s="19" t="s">
        <v>112</v>
      </c>
      <c r="P193" s="19" t="s">
        <v>27</v>
      </c>
      <c r="Q193" s="19" t="s">
        <v>27</v>
      </c>
      <c r="R193" s="64" t="str">
        <f t="shared" si="16"/>
        <v>0 m/s²</v>
      </c>
      <c r="S193" s="68" t="str">
        <f t="shared" si="12"/>
        <v>0 m/s²</v>
      </c>
      <c r="T193" s="64"/>
      <c r="U193" s="64" t="s">
        <v>333</v>
      </c>
      <c r="V193" s="53"/>
      <c r="X193" s="94" t="s">
        <v>511</v>
      </c>
    </row>
    <row r="194" spans="1:24" s="51" customFormat="1" ht="15" thickBot="1">
      <c r="A194" s="64"/>
      <c r="B194" s="18" t="s">
        <v>512</v>
      </c>
      <c r="C194" s="2" t="str">
        <f t="shared" si="13"/>
        <v xml:space="preserve">Rollen (Leerlauf) Asphalt nass 60 km/h - x </v>
      </c>
      <c r="D194" s="18" t="s">
        <v>513</v>
      </c>
      <c r="E194" s="18"/>
      <c r="F194" s="19">
        <v>1</v>
      </c>
      <c r="G194" s="19" t="s">
        <v>36</v>
      </c>
      <c r="H194" s="35" t="s">
        <v>37</v>
      </c>
      <c r="I194" s="19"/>
      <c r="J194" s="51" t="str">
        <f t="shared" si="15"/>
        <v>-</v>
      </c>
      <c r="K194" s="53" t="str">
        <f t="shared" si="14"/>
        <v>kl. Oval</v>
      </c>
      <c r="L194" s="18" t="s">
        <v>24</v>
      </c>
      <c r="M194" s="18" t="s">
        <v>99</v>
      </c>
      <c r="N194" s="19" t="s">
        <v>110</v>
      </c>
      <c r="O194" s="19" t="s">
        <v>45</v>
      </c>
      <c r="P194" s="19" t="s">
        <v>27</v>
      </c>
      <c r="Q194" s="19" t="s">
        <v>27</v>
      </c>
      <c r="R194" s="64" t="str">
        <f t="shared" si="16"/>
        <v>0 m/s²</v>
      </c>
      <c r="S194" s="68" t="str">
        <f t="shared" si="12"/>
        <v>0 m/s²</v>
      </c>
      <c r="T194" s="64"/>
      <c r="U194" s="64" t="s">
        <v>333</v>
      </c>
      <c r="V194" s="53"/>
      <c r="X194" s="94" t="s">
        <v>514</v>
      </c>
    </row>
    <row r="195" spans="1:24" s="51" customFormat="1" ht="15" thickBot="1">
      <c r="A195" s="64"/>
      <c r="B195" s="20">
        <v>108</v>
      </c>
      <c r="C195" s="2" t="str">
        <f t="shared" si="13"/>
        <v xml:space="preserve">Rollen (Leerlauf) Beton nass 80 km/h - x </v>
      </c>
      <c r="D195" s="20" t="s">
        <v>515</v>
      </c>
      <c r="E195" s="20"/>
      <c r="F195" s="21">
        <v>1</v>
      </c>
      <c r="G195" s="21" t="s">
        <v>37</v>
      </c>
      <c r="H195" s="32" t="s">
        <v>37</v>
      </c>
      <c r="I195" s="21"/>
      <c r="J195" s="51" t="str">
        <f t="shared" si="15"/>
        <v>-</v>
      </c>
      <c r="K195" s="53" t="str">
        <f t="shared" si="14"/>
        <v>kl. Oval</v>
      </c>
      <c r="L195" s="20" t="s">
        <v>56</v>
      </c>
      <c r="M195" s="20" t="s">
        <v>99</v>
      </c>
      <c r="N195" s="21" t="s">
        <v>100</v>
      </c>
      <c r="O195" s="21" t="s">
        <v>516</v>
      </c>
      <c r="P195" s="21" t="s">
        <v>27</v>
      </c>
      <c r="Q195" s="21" t="s">
        <v>27</v>
      </c>
      <c r="R195" s="64" t="str">
        <f t="shared" si="16"/>
        <v>0 m/s²</v>
      </c>
      <c r="S195" s="68" t="str">
        <f t="shared" si="12"/>
        <v>0 m/s²</v>
      </c>
      <c r="T195" s="64"/>
      <c r="U195" s="64" t="s">
        <v>333</v>
      </c>
      <c r="V195" s="53" t="s">
        <v>504</v>
      </c>
      <c r="W195" s="51" t="s">
        <v>517</v>
      </c>
      <c r="X195" s="94" t="s">
        <v>518</v>
      </c>
    </row>
    <row r="196" spans="1:24" s="51" customFormat="1" ht="15" thickBot="1">
      <c r="A196" s="64"/>
      <c r="B196" s="24" t="s">
        <v>519</v>
      </c>
      <c r="C196" s="2" t="str">
        <f t="shared" si="13"/>
        <v xml:space="preserve">Rollen (Leerlauf) Beton nass 35 km/h - x </v>
      </c>
      <c r="D196" s="20" t="s">
        <v>520</v>
      </c>
      <c r="E196" s="20"/>
      <c r="F196" s="21">
        <v>1</v>
      </c>
      <c r="G196" s="21" t="s">
        <v>37</v>
      </c>
      <c r="H196" s="32" t="s">
        <v>37</v>
      </c>
      <c r="I196" s="21"/>
      <c r="J196" s="51" t="str">
        <f t="shared" si="15"/>
        <v>-</v>
      </c>
      <c r="K196" s="53" t="str">
        <f t="shared" si="14"/>
        <v>kl. Oval</v>
      </c>
      <c r="L196" s="20" t="s">
        <v>56</v>
      </c>
      <c r="M196" s="20" t="s">
        <v>99</v>
      </c>
      <c r="N196" s="21" t="s">
        <v>521</v>
      </c>
      <c r="O196" s="21" t="s">
        <v>522</v>
      </c>
      <c r="P196" s="21" t="s">
        <v>27</v>
      </c>
      <c r="Q196" s="21" t="s">
        <v>27</v>
      </c>
      <c r="R196" s="64" t="str">
        <f t="shared" si="16"/>
        <v>0 m/s²</v>
      </c>
      <c r="S196" s="68" t="str">
        <f t="shared" si="12"/>
        <v>0 m/s²</v>
      </c>
      <c r="T196" s="64"/>
      <c r="U196" s="64" t="s">
        <v>333</v>
      </c>
      <c r="V196" s="53"/>
      <c r="X196" s="94" t="s">
        <v>523</v>
      </c>
    </row>
    <row r="197" spans="1:24" s="51" customFormat="1" ht="15" thickBot="1">
      <c r="A197" s="64"/>
      <c r="B197" s="24" t="s">
        <v>524</v>
      </c>
      <c r="C197" s="2" t="str">
        <f t="shared" si="13"/>
        <v xml:space="preserve">Rollen (Leerlauf) Beton nass 80 km/h - x </v>
      </c>
      <c r="D197" s="20" t="s">
        <v>525</v>
      </c>
      <c r="E197" s="20"/>
      <c r="F197" s="21">
        <v>1</v>
      </c>
      <c r="G197" s="21" t="s">
        <v>36</v>
      </c>
      <c r="H197" s="32" t="s">
        <v>37</v>
      </c>
      <c r="I197" s="21"/>
      <c r="J197" s="51" t="str">
        <f t="shared" si="15"/>
        <v>-</v>
      </c>
      <c r="K197" s="53" t="str">
        <f t="shared" si="14"/>
        <v>kl. Oval</v>
      </c>
      <c r="L197" s="20" t="s">
        <v>56</v>
      </c>
      <c r="M197" s="20" t="s">
        <v>99</v>
      </c>
      <c r="N197" s="21" t="s">
        <v>100</v>
      </c>
      <c r="O197" s="21" t="s">
        <v>526</v>
      </c>
      <c r="P197" s="21" t="s">
        <v>27</v>
      </c>
      <c r="Q197" s="21" t="s">
        <v>27</v>
      </c>
      <c r="R197" s="64" t="str">
        <f t="shared" si="16"/>
        <v>0 m/s²</v>
      </c>
      <c r="S197" s="68" t="str">
        <f t="shared" ref="S197:S260" si="17">IF(OR(M197="Konstantfahrt",M197="Stillstand Motor aus",M197="Stillstand Leerlauf",M197="Stillstand Drehzahl", M197="Rollen (Leerlauf)", M197="Motor aus", M197="Beschleunigungsfahrt", M197="Verzögerungsfahrt", M197="µ-Split (Asphalt)", M197="µ-Split (Blaubasalt)"),"0 m/s²","-")</f>
        <v>0 m/s²</v>
      </c>
      <c r="T197" s="64"/>
      <c r="U197" s="64" t="s">
        <v>333</v>
      </c>
      <c r="V197" s="53"/>
      <c r="X197" s="94" t="s">
        <v>527</v>
      </c>
    </row>
    <row r="198" spans="1:24" s="51" customFormat="1" ht="15" thickBot="1">
      <c r="A198" s="64"/>
      <c r="B198" s="24" t="s">
        <v>528</v>
      </c>
      <c r="C198" s="2" t="str">
        <f t="shared" ref="C198:C261" si="18">IF(OR(M198="Stillstand Motor aus",M198="Stillstand Leerlauf"),M198&amp;" "&amp;U198,IF(OR(M198="Stillstand Drehzahl"),M198&amp;" "&amp;U198&amp;" "&amp;P198,M198&amp;IF(NOT(K198="Fahrdyn.Fl.")," "&amp;L198,)&amp;" "&amp;U198&amp;IF(NOT(OR(M198="Beschleunigungsfahrt",M198="Verzögerungsfahrt",M198="Stat. Kreisfahrt (links)",M198="Stat. Kreisfahrt (rechts)"))," "&amp;N198,)&amp;IF(NOT(P198="-")," "&amp;P198,)&amp;IF(NOT(R198="0 m/s²")," "&amp;R198,)&amp;IF(NOT((OR(S198="0 m/s²",S198="-")))," "&amp;S198,))) &amp; IF(NOT(T198="-")," "&amp; T198,)</f>
        <v xml:space="preserve">Rollen (Leerlauf) Beton nass 70 km/h - x </v>
      </c>
      <c r="D198" s="20" t="s">
        <v>529</v>
      </c>
      <c r="E198" s="20"/>
      <c r="F198" s="21">
        <v>1</v>
      </c>
      <c r="G198" s="21" t="s">
        <v>36</v>
      </c>
      <c r="H198" s="32" t="s">
        <v>37</v>
      </c>
      <c r="I198" s="21"/>
      <c r="J198" s="51" t="str">
        <f t="shared" si="15"/>
        <v>-</v>
      </c>
      <c r="K198" s="53" t="str">
        <f t="shared" ref="K198:K261" si="19">IF(OR(M198="Stillstand Motor aus",M198="Stillstand Leerlauf",M198="Stillstand Drehzahl",M198="Konstantfahrt",M198="Rollen (Leerlauf)",M198="Spurwechsel",M198="Motor aus",M198="Beschleunigungsfahrt",M198="Verzögerungsfahrt",M198="µ-Split (Asphalt)",M198="µ-Split (Blaubasalt)"),"kl. Oval",IF(OR(M198="Sinus-Fahrt (langsam)",M198="Sinus-Fahrt (schnell)",M198="Klothoid (links)",M198="Klothoid (rechts)",M198="Sweep",M198="Stat. Kreisfahrt (links)",M198="Stat. Kreisfahrt (rechts)"),"Fahrdyn.Fl."))</f>
        <v>kl. Oval</v>
      </c>
      <c r="L198" s="20" t="s">
        <v>56</v>
      </c>
      <c r="M198" s="20" t="s">
        <v>99</v>
      </c>
      <c r="N198" s="21" t="s">
        <v>104</v>
      </c>
      <c r="O198" s="21" t="s">
        <v>112</v>
      </c>
      <c r="P198" s="21" t="s">
        <v>27</v>
      </c>
      <c r="Q198" s="21" t="s">
        <v>27</v>
      </c>
      <c r="R198" s="64" t="str">
        <f t="shared" si="16"/>
        <v>0 m/s²</v>
      </c>
      <c r="S198" s="68" t="str">
        <f t="shared" si="17"/>
        <v>0 m/s²</v>
      </c>
      <c r="T198" s="64"/>
      <c r="U198" s="64" t="s">
        <v>333</v>
      </c>
      <c r="V198" s="53" t="s">
        <v>530</v>
      </c>
      <c r="X198" s="94" t="s">
        <v>531</v>
      </c>
    </row>
    <row r="199" spans="1:24" s="68" customFormat="1" ht="15" thickBot="1">
      <c r="A199" s="64"/>
      <c r="B199" s="24" t="s">
        <v>532</v>
      </c>
      <c r="C199" s="2" t="str">
        <f t="shared" si="18"/>
        <v xml:space="preserve">Rollen (Leerlauf) Beton nass 60 km/h - x </v>
      </c>
      <c r="D199" s="20" t="s">
        <v>533</v>
      </c>
      <c r="E199" s="20"/>
      <c r="F199" s="21">
        <v>1</v>
      </c>
      <c r="G199" s="21" t="s">
        <v>36</v>
      </c>
      <c r="H199" s="32" t="s">
        <v>37</v>
      </c>
      <c r="I199" s="21"/>
      <c r="J199" s="51" t="str">
        <f t="shared" si="15"/>
        <v>-</v>
      </c>
      <c r="K199" s="53" t="str">
        <f t="shared" si="19"/>
        <v>kl. Oval</v>
      </c>
      <c r="L199" s="20" t="s">
        <v>56</v>
      </c>
      <c r="M199" s="20" t="s">
        <v>99</v>
      </c>
      <c r="N199" s="21" t="s">
        <v>110</v>
      </c>
      <c r="O199" s="21" t="s">
        <v>45</v>
      </c>
      <c r="P199" s="21" t="s">
        <v>27</v>
      </c>
      <c r="Q199" s="21" t="s">
        <v>27</v>
      </c>
      <c r="R199" s="64" t="str">
        <f t="shared" si="16"/>
        <v>0 m/s²</v>
      </c>
      <c r="S199" s="68" t="str">
        <f t="shared" si="17"/>
        <v>0 m/s²</v>
      </c>
      <c r="T199" s="64"/>
      <c r="U199" s="64" t="s">
        <v>333</v>
      </c>
      <c r="V199" s="53" t="s">
        <v>530</v>
      </c>
      <c r="X199" s="99" t="s">
        <v>534</v>
      </c>
    </row>
    <row r="200" spans="1:24" s="64" customFormat="1" ht="15" thickBot="1">
      <c r="B200" s="24">
        <v>109</v>
      </c>
      <c r="C200" s="2" t="str">
        <f t="shared" si="18"/>
        <v xml:space="preserve">Rollen (Leerlauf) Blaubasalt nass 72 km/h - x </v>
      </c>
      <c r="D200" s="24" t="s">
        <v>535</v>
      </c>
      <c r="E200" s="24"/>
      <c r="F200" s="25">
        <v>1</v>
      </c>
      <c r="G200" s="25" t="s">
        <v>37</v>
      </c>
      <c r="H200" s="25" t="s">
        <v>37</v>
      </c>
      <c r="I200" s="25" t="s">
        <v>536</v>
      </c>
      <c r="J200" s="51" t="str">
        <f t="shared" si="15"/>
        <v>-</v>
      </c>
      <c r="K200" s="53" t="str">
        <f t="shared" si="19"/>
        <v>kl. Oval</v>
      </c>
      <c r="L200" s="24" t="s">
        <v>86</v>
      </c>
      <c r="M200" s="24" t="s">
        <v>99</v>
      </c>
      <c r="N200" s="25" t="s">
        <v>537</v>
      </c>
      <c r="O200" s="25" t="s">
        <v>105</v>
      </c>
      <c r="P200" s="25" t="s">
        <v>27</v>
      </c>
      <c r="Q200" s="25" t="s">
        <v>27</v>
      </c>
      <c r="R200" s="64" t="str">
        <f t="shared" si="16"/>
        <v>0 m/s²</v>
      </c>
      <c r="S200" s="68" t="str">
        <f t="shared" si="17"/>
        <v>0 m/s²</v>
      </c>
      <c r="U200" s="64" t="s">
        <v>333</v>
      </c>
      <c r="V200" s="65" t="s">
        <v>538</v>
      </c>
      <c r="X200" s="91" t="s">
        <v>539</v>
      </c>
    </row>
    <row r="201" spans="1:24" s="51" customFormat="1" ht="15" thickBot="1">
      <c r="A201" s="64"/>
      <c r="B201" s="20" t="s">
        <v>540</v>
      </c>
      <c r="C201" s="2" t="str">
        <f t="shared" si="18"/>
        <v xml:space="preserve">Rollen (Leerlauf) Blaubasalt nass 60 km/h - x </v>
      </c>
      <c r="D201" s="24" t="s">
        <v>541</v>
      </c>
      <c r="E201" s="24"/>
      <c r="F201" s="25">
        <v>1</v>
      </c>
      <c r="G201" s="25" t="s">
        <v>37</v>
      </c>
      <c r="H201" s="25" t="s">
        <v>37</v>
      </c>
      <c r="I201" s="25"/>
      <c r="J201" s="51" t="str">
        <f t="shared" si="15"/>
        <v>-</v>
      </c>
      <c r="K201" s="53" t="str">
        <f t="shared" si="19"/>
        <v>kl. Oval</v>
      </c>
      <c r="L201" s="24" t="s">
        <v>86</v>
      </c>
      <c r="M201" s="24" t="s">
        <v>99</v>
      </c>
      <c r="N201" s="25" t="s">
        <v>110</v>
      </c>
      <c r="O201" s="25" t="s">
        <v>542</v>
      </c>
      <c r="P201" s="25" t="s">
        <v>27</v>
      </c>
      <c r="Q201" s="25" t="s">
        <v>27</v>
      </c>
      <c r="R201" s="64" t="str">
        <f t="shared" si="16"/>
        <v>0 m/s²</v>
      </c>
      <c r="S201" s="68" t="str">
        <f t="shared" si="17"/>
        <v>0 m/s²</v>
      </c>
      <c r="T201" s="64"/>
      <c r="U201" s="64" t="s">
        <v>333</v>
      </c>
      <c r="V201" s="53"/>
      <c r="X201" s="94" t="s">
        <v>543</v>
      </c>
    </row>
    <row r="202" spans="1:24" s="51" customFormat="1" ht="15" thickBot="1">
      <c r="A202" s="64"/>
      <c r="B202" s="20" t="s">
        <v>544</v>
      </c>
      <c r="C202" s="2" t="str">
        <f t="shared" si="18"/>
        <v xml:space="preserve">Rollen (Leerlauf) Blaubasalt nass 80 km/h - x </v>
      </c>
      <c r="D202" s="24" t="s">
        <v>545</v>
      </c>
      <c r="E202" s="24"/>
      <c r="F202" s="25">
        <v>1</v>
      </c>
      <c r="G202" s="25" t="s">
        <v>36</v>
      </c>
      <c r="H202" s="25" t="s">
        <v>37</v>
      </c>
      <c r="I202" s="25"/>
      <c r="J202" s="51" t="str">
        <f t="shared" si="15"/>
        <v>-</v>
      </c>
      <c r="K202" s="53" t="str">
        <f t="shared" si="19"/>
        <v>kl. Oval</v>
      </c>
      <c r="L202" s="24" t="s">
        <v>86</v>
      </c>
      <c r="M202" s="24" t="s">
        <v>99</v>
      </c>
      <c r="N202" s="25" t="s">
        <v>100</v>
      </c>
      <c r="O202" s="25" t="s">
        <v>130</v>
      </c>
      <c r="P202" s="25" t="s">
        <v>27</v>
      </c>
      <c r="Q202" s="25" t="s">
        <v>27</v>
      </c>
      <c r="R202" s="64" t="str">
        <f t="shared" si="16"/>
        <v>0 m/s²</v>
      </c>
      <c r="S202" s="68" t="str">
        <f t="shared" si="17"/>
        <v>0 m/s²</v>
      </c>
      <c r="T202" s="64"/>
      <c r="U202" s="64" t="s">
        <v>333</v>
      </c>
      <c r="V202" s="53"/>
      <c r="X202" s="94" t="s">
        <v>476</v>
      </c>
    </row>
    <row r="203" spans="1:24" s="51" customFormat="1" ht="15" thickBot="1">
      <c r="A203" s="64"/>
      <c r="B203" s="20" t="s">
        <v>546</v>
      </c>
      <c r="C203" s="2" t="str">
        <f t="shared" si="18"/>
        <v xml:space="preserve">Rollen (Leerlauf) Blaubasalt nass 65 km/h - x </v>
      </c>
      <c r="D203" s="24" t="s">
        <v>547</v>
      </c>
      <c r="E203" s="24"/>
      <c r="F203" s="25">
        <v>1</v>
      </c>
      <c r="G203" s="25" t="s">
        <v>36</v>
      </c>
      <c r="H203" s="25" t="s">
        <v>37</v>
      </c>
      <c r="I203" s="25"/>
      <c r="J203" s="51" t="str">
        <f t="shared" si="15"/>
        <v>-</v>
      </c>
      <c r="K203" s="53" t="str">
        <f t="shared" si="19"/>
        <v>kl. Oval</v>
      </c>
      <c r="L203" s="24" t="s">
        <v>86</v>
      </c>
      <c r="M203" s="24" t="s">
        <v>99</v>
      </c>
      <c r="N203" s="25" t="s">
        <v>134</v>
      </c>
      <c r="O203" s="25" t="s">
        <v>45</v>
      </c>
      <c r="P203" s="25" t="s">
        <v>27</v>
      </c>
      <c r="Q203" s="25" t="s">
        <v>27</v>
      </c>
      <c r="R203" s="64" t="str">
        <f t="shared" si="16"/>
        <v>0 m/s²</v>
      </c>
      <c r="S203" s="68" t="str">
        <f t="shared" si="17"/>
        <v>0 m/s²</v>
      </c>
      <c r="T203" s="64"/>
      <c r="U203" s="64" t="s">
        <v>333</v>
      </c>
      <c r="V203" s="53"/>
      <c r="X203" s="94" t="s">
        <v>548</v>
      </c>
    </row>
    <row r="204" spans="1:24" s="51" customFormat="1" ht="15" thickBot="1">
      <c r="A204" s="64"/>
      <c r="B204" s="26" t="s">
        <v>549</v>
      </c>
      <c r="C204" s="2" t="str">
        <f t="shared" si="18"/>
        <v xml:space="preserve">Rollen (Leerlauf) Blaubasalt nass 50 km/h - x </v>
      </c>
      <c r="D204" s="26" t="s">
        <v>550</v>
      </c>
      <c r="E204" s="26"/>
      <c r="F204" s="27">
        <v>1</v>
      </c>
      <c r="G204" s="27" t="s">
        <v>36</v>
      </c>
      <c r="H204" s="27" t="s">
        <v>37</v>
      </c>
      <c r="I204" s="27"/>
      <c r="J204" s="51" t="str">
        <f t="shared" si="15"/>
        <v>-</v>
      </c>
      <c r="K204" s="53" t="str">
        <f t="shared" si="19"/>
        <v>kl. Oval</v>
      </c>
      <c r="L204" s="26" t="s">
        <v>86</v>
      </c>
      <c r="M204" s="26" t="s">
        <v>99</v>
      </c>
      <c r="N204" s="27" t="s">
        <v>137</v>
      </c>
      <c r="O204" s="27" t="s">
        <v>138</v>
      </c>
      <c r="P204" s="27" t="s">
        <v>27</v>
      </c>
      <c r="Q204" s="27" t="s">
        <v>27</v>
      </c>
      <c r="R204" s="64" t="str">
        <f t="shared" si="16"/>
        <v>0 m/s²</v>
      </c>
      <c r="S204" s="68" t="str">
        <f t="shared" si="17"/>
        <v>0 m/s²</v>
      </c>
      <c r="T204" s="64"/>
      <c r="U204" s="64" t="s">
        <v>333</v>
      </c>
      <c r="V204" s="53" t="s">
        <v>551</v>
      </c>
      <c r="X204" s="94" t="s">
        <v>552</v>
      </c>
    </row>
    <row r="205" spans="1:24" s="51" customFormat="1" ht="15" thickBot="1">
      <c r="A205" s="64"/>
      <c r="B205" s="18">
        <v>110</v>
      </c>
      <c r="C205" s="2" t="str">
        <f t="shared" si="18"/>
        <v xml:space="preserve">Motor aus Asphalt nass 35 km/h - x  </v>
      </c>
      <c r="D205" s="18" t="s">
        <v>553</v>
      </c>
      <c r="E205" s="18"/>
      <c r="F205" s="19">
        <v>1</v>
      </c>
      <c r="G205" s="19" t="s">
        <v>37</v>
      </c>
      <c r="H205" s="19" t="s">
        <v>37</v>
      </c>
      <c r="I205" s="19"/>
      <c r="J205" s="51" t="str">
        <f t="shared" si="15"/>
        <v>-</v>
      </c>
      <c r="K205" s="53" t="str">
        <f t="shared" si="19"/>
        <v>kl. Oval</v>
      </c>
      <c r="L205" s="18" t="s">
        <v>24</v>
      </c>
      <c r="M205" s="18" t="s">
        <v>140</v>
      </c>
      <c r="N205" s="19" t="s">
        <v>141</v>
      </c>
      <c r="O205" s="19"/>
      <c r="P205" s="19" t="s">
        <v>27</v>
      </c>
      <c r="Q205" s="19" t="s">
        <v>27</v>
      </c>
      <c r="R205" s="64" t="str">
        <f t="shared" si="16"/>
        <v>0 m/s²</v>
      </c>
      <c r="S205" s="68" t="str">
        <f t="shared" si="17"/>
        <v>0 m/s²</v>
      </c>
      <c r="T205" s="64"/>
      <c r="U205" s="64" t="s">
        <v>333</v>
      </c>
      <c r="V205" s="53" t="s">
        <v>554</v>
      </c>
      <c r="X205" s="94" t="s">
        <v>555</v>
      </c>
    </row>
    <row r="206" spans="1:24" ht="15" thickBot="1">
      <c r="A206" s="4"/>
      <c r="B206" s="2">
        <v>111</v>
      </c>
      <c r="C206" s="2" t="str">
        <f t="shared" si="18"/>
        <v xml:space="preserve">Motor aus Asphalt nass 55 km/h - x </v>
      </c>
      <c r="E206" s="2"/>
      <c r="H206" s="1"/>
      <c r="I206" s="1"/>
      <c r="J206" s="1" t="str">
        <f t="shared" si="15"/>
        <v>-</v>
      </c>
      <c r="K206" s="2" t="str">
        <f t="shared" si="19"/>
        <v>kl. Oval</v>
      </c>
      <c r="L206" s="2" t="s">
        <v>24</v>
      </c>
      <c r="M206" s="2" t="s">
        <v>140</v>
      </c>
      <c r="N206" s="1" t="s">
        <v>142</v>
      </c>
      <c r="P206" s="1" t="s">
        <v>27</v>
      </c>
      <c r="Q206" s="1" t="s">
        <v>27</v>
      </c>
      <c r="R206" s="4" t="str">
        <f t="shared" si="16"/>
        <v>0 m/s²</v>
      </c>
      <c r="S206" s="16" t="str">
        <f t="shared" si="17"/>
        <v>0 m/s²</v>
      </c>
      <c r="T206" s="4"/>
      <c r="U206" s="4" t="s">
        <v>333</v>
      </c>
    </row>
    <row r="207" spans="1:24" ht="15" thickBot="1">
      <c r="A207" s="4"/>
      <c r="B207" s="2">
        <v>112</v>
      </c>
      <c r="C207" s="2" t="str">
        <f t="shared" si="18"/>
        <v xml:space="preserve">Motor aus Asphalt nass 85 km/h - x </v>
      </c>
      <c r="E207" s="2"/>
      <c r="H207" s="1"/>
      <c r="I207" s="1"/>
      <c r="J207" s="1" t="str">
        <f t="shared" si="15"/>
        <v>-</v>
      </c>
      <c r="K207" s="2" t="str">
        <f t="shared" si="19"/>
        <v>kl. Oval</v>
      </c>
      <c r="L207" s="2" t="s">
        <v>24</v>
      </c>
      <c r="M207" s="2" t="s">
        <v>140</v>
      </c>
      <c r="N207" s="1" t="s">
        <v>143</v>
      </c>
      <c r="P207" s="1" t="s">
        <v>27</v>
      </c>
      <c r="Q207" s="1" t="s">
        <v>27</v>
      </c>
      <c r="R207" s="4" t="str">
        <f t="shared" si="16"/>
        <v>0 m/s²</v>
      </c>
      <c r="S207" s="16" t="str">
        <f t="shared" si="17"/>
        <v>0 m/s²</v>
      </c>
      <c r="T207" s="4"/>
      <c r="U207" s="4" t="s">
        <v>333</v>
      </c>
    </row>
    <row r="208" spans="1:24" s="51" customFormat="1" ht="15" thickBot="1">
      <c r="A208" s="64"/>
      <c r="B208" s="20">
        <v>113</v>
      </c>
      <c r="C208" s="2" t="str">
        <f t="shared" si="18"/>
        <v xml:space="preserve">Motor aus Beton nass 35 km/h - x  </v>
      </c>
      <c r="D208" s="20" t="s">
        <v>556</v>
      </c>
      <c r="E208" s="20"/>
      <c r="F208" s="21">
        <v>1</v>
      </c>
      <c r="G208" s="21" t="s">
        <v>37</v>
      </c>
      <c r="H208" s="19" t="s">
        <v>37</v>
      </c>
      <c r="I208" s="21"/>
      <c r="J208" s="51" t="str">
        <f t="shared" si="15"/>
        <v>-</v>
      </c>
      <c r="K208" s="53" t="str">
        <f t="shared" si="19"/>
        <v>kl. Oval</v>
      </c>
      <c r="L208" s="20" t="s">
        <v>56</v>
      </c>
      <c r="M208" s="20" t="s">
        <v>140</v>
      </c>
      <c r="N208" s="21" t="s">
        <v>141</v>
      </c>
      <c r="O208" s="21" t="s">
        <v>557</v>
      </c>
      <c r="P208" s="21" t="s">
        <v>27</v>
      </c>
      <c r="Q208" s="21" t="s">
        <v>27</v>
      </c>
      <c r="R208" s="64" t="str">
        <f t="shared" si="16"/>
        <v>0 m/s²</v>
      </c>
      <c r="S208" s="68" t="str">
        <f t="shared" si="17"/>
        <v>0 m/s²</v>
      </c>
      <c r="T208" s="64"/>
      <c r="U208" s="64" t="s">
        <v>333</v>
      </c>
      <c r="V208" s="53" t="s">
        <v>558</v>
      </c>
      <c r="W208" s="51" t="s">
        <v>36</v>
      </c>
      <c r="X208" s="94" t="s">
        <v>559</v>
      </c>
    </row>
    <row r="209" spans="1:24" ht="15" thickBot="1">
      <c r="A209" s="4"/>
      <c r="B209" s="2">
        <v>114</v>
      </c>
      <c r="C209" s="2" t="str">
        <f t="shared" si="18"/>
        <v xml:space="preserve">Motor aus Beton nass 55 km/h - x </v>
      </c>
      <c r="E209" s="2"/>
      <c r="H209" s="1"/>
      <c r="I209" s="1"/>
      <c r="J209" s="1" t="str">
        <f t="shared" si="15"/>
        <v>-</v>
      </c>
      <c r="K209" s="2" t="str">
        <f t="shared" si="19"/>
        <v>kl. Oval</v>
      </c>
      <c r="L209" s="2" t="s">
        <v>56</v>
      </c>
      <c r="M209" s="2" t="s">
        <v>140</v>
      </c>
      <c r="N209" s="1" t="s">
        <v>142</v>
      </c>
      <c r="P209" s="1" t="s">
        <v>27</v>
      </c>
      <c r="Q209" s="1" t="s">
        <v>27</v>
      </c>
      <c r="R209" s="4" t="str">
        <f t="shared" si="16"/>
        <v>0 m/s²</v>
      </c>
      <c r="S209" s="16" t="str">
        <f t="shared" si="17"/>
        <v>0 m/s²</v>
      </c>
      <c r="T209" s="4"/>
      <c r="U209" s="4" t="s">
        <v>333</v>
      </c>
    </row>
    <row r="210" spans="1:24" ht="15" thickBot="1">
      <c r="A210" s="4"/>
      <c r="B210" s="2">
        <v>115</v>
      </c>
      <c r="C210" s="2" t="str">
        <f t="shared" si="18"/>
        <v xml:space="preserve">Motor aus Beton nass 85 km/h - x </v>
      </c>
      <c r="E210" s="2"/>
      <c r="H210" s="1"/>
      <c r="I210" s="1"/>
      <c r="J210" s="1" t="str">
        <f t="shared" si="15"/>
        <v>-</v>
      </c>
      <c r="K210" s="2" t="str">
        <f t="shared" si="19"/>
        <v>kl. Oval</v>
      </c>
      <c r="L210" s="2" t="s">
        <v>56</v>
      </c>
      <c r="M210" s="2" t="s">
        <v>140</v>
      </c>
      <c r="N210" s="1" t="s">
        <v>143</v>
      </c>
      <c r="P210" s="1" t="s">
        <v>27</v>
      </c>
      <c r="Q210" s="1" t="s">
        <v>27</v>
      </c>
      <c r="R210" s="4" t="str">
        <f t="shared" si="16"/>
        <v>0 m/s²</v>
      </c>
      <c r="S210" s="16" t="str">
        <f t="shared" si="17"/>
        <v>0 m/s²</v>
      </c>
      <c r="T210" s="4"/>
      <c r="U210" s="4" t="s">
        <v>333</v>
      </c>
    </row>
    <row r="211" spans="1:24" s="68" customFormat="1" ht="15" thickBot="1">
      <c r="A211" s="64"/>
      <c r="B211" s="20">
        <v>116</v>
      </c>
      <c r="C211" s="2" t="str">
        <f t="shared" si="18"/>
        <v xml:space="preserve">Motor aus Blaubasalt nass 35 km/h - x  </v>
      </c>
      <c r="D211" s="20" t="s">
        <v>560</v>
      </c>
      <c r="E211" s="20"/>
      <c r="F211" s="21">
        <v>1</v>
      </c>
      <c r="G211" s="21" t="s">
        <v>37</v>
      </c>
      <c r="H211" s="19" t="s">
        <v>37</v>
      </c>
      <c r="I211" s="21"/>
      <c r="J211" s="51" t="str">
        <f t="shared" si="15"/>
        <v>-</v>
      </c>
      <c r="K211" s="53" t="str">
        <f t="shared" si="19"/>
        <v>kl. Oval</v>
      </c>
      <c r="L211" s="20" t="s">
        <v>86</v>
      </c>
      <c r="M211" s="20" t="s">
        <v>140</v>
      </c>
      <c r="N211" s="21" t="s">
        <v>141</v>
      </c>
      <c r="O211" s="21"/>
      <c r="P211" s="21" t="s">
        <v>27</v>
      </c>
      <c r="Q211" s="21" t="s">
        <v>27</v>
      </c>
      <c r="R211" s="64" t="str">
        <f t="shared" si="16"/>
        <v>0 m/s²</v>
      </c>
      <c r="S211" s="68" t="str">
        <f t="shared" si="17"/>
        <v>0 m/s²</v>
      </c>
      <c r="T211" s="64"/>
      <c r="U211" s="64" t="s">
        <v>333</v>
      </c>
      <c r="V211" s="67" t="s">
        <v>504</v>
      </c>
      <c r="X211" s="99" t="s">
        <v>561</v>
      </c>
    </row>
    <row r="212" spans="1:24" s="4" customFormat="1" ht="15" thickBot="1">
      <c r="B212" s="2">
        <v>117</v>
      </c>
      <c r="C212" s="2" t="str">
        <f t="shared" si="18"/>
        <v xml:space="preserve">Motor aus Blaubasalt nass 55 km/h - x </v>
      </c>
      <c r="D212" s="2"/>
      <c r="E212" s="2"/>
      <c r="F212" s="1"/>
      <c r="G212" s="1"/>
      <c r="H212" s="1"/>
      <c r="I212" s="1"/>
      <c r="J212" s="1" t="str">
        <f t="shared" si="15"/>
        <v>-</v>
      </c>
      <c r="K212" s="2" t="str">
        <f t="shared" si="19"/>
        <v>kl. Oval</v>
      </c>
      <c r="L212" s="2" t="s">
        <v>86</v>
      </c>
      <c r="M212" s="2" t="s">
        <v>140</v>
      </c>
      <c r="N212" s="1" t="s">
        <v>142</v>
      </c>
      <c r="O212" s="1"/>
      <c r="P212" s="1" t="s">
        <v>27</v>
      </c>
      <c r="Q212" s="1" t="s">
        <v>27</v>
      </c>
      <c r="R212" s="4" t="str">
        <f t="shared" si="16"/>
        <v>0 m/s²</v>
      </c>
      <c r="S212" s="16" t="str">
        <f t="shared" si="17"/>
        <v>0 m/s²</v>
      </c>
      <c r="U212" s="4" t="s">
        <v>333</v>
      </c>
      <c r="V212" s="5"/>
      <c r="X212" s="88"/>
    </row>
    <row r="213" spans="1:24" ht="15" thickBot="1">
      <c r="A213" s="4"/>
      <c r="B213" s="9">
        <v>118</v>
      </c>
      <c r="C213" s="2" t="str">
        <f t="shared" si="18"/>
        <v xml:space="preserve">Motor aus Blaubasalt nass 85 km/h - x </v>
      </c>
      <c r="D213" s="9"/>
      <c r="E213" s="9"/>
      <c r="F213" s="16"/>
      <c r="G213" s="16"/>
      <c r="H213" s="16"/>
      <c r="I213" s="16"/>
      <c r="J213" s="1" t="str">
        <f t="shared" si="15"/>
        <v>-</v>
      </c>
      <c r="K213" s="2" t="str">
        <f t="shared" si="19"/>
        <v>kl. Oval</v>
      </c>
      <c r="L213" s="9" t="s">
        <v>86</v>
      </c>
      <c r="M213" s="9" t="s">
        <v>140</v>
      </c>
      <c r="N213" s="16" t="s">
        <v>143</v>
      </c>
      <c r="O213" s="16"/>
      <c r="P213" s="16" t="s">
        <v>27</v>
      </c>
      <c r="Q213" s="16" t="s">
        <v>27</v>
      </c>
      <c r="R213" s="4" t="str">
        <f t="shared" si="16"/>
        <v>0 m/s²</v>
      </c>
      <c r="S213" s="16" t="str">
        <f t="shared" si="17"/>
        <v>0 m/s²</v>
      </c>
      <c r="T213" s="4"/>
      <c r="U213" s="4" t="s">
        <v>333</v>
      </c>
    </row>
    <row r="214" spans="1:24" s="51" customFormat="1" ht="15" thickBot="1">
      <c r="A214" s="64"/>
      <c r="B214" s="18">
        <v>119</v>
      </c>
      <c r="C214" s="2" t="str">
        <f t="shared" si="18"/>
        <v xml:space="preserve">Beschleunigungsfahrt Asphalt nass 1 m/s² </v>
      </c>
      <c r="D214" s="18" t="s">
        <v>562</v>
      </c>
      <c r="E214" s="18" t="s">
        <v>563</v>
      </c>
      <c r="F214" s="19">
        <v>2</v>
      </c>
      <c r="G214" s="19" t="s">
        <v>36</v>
      </c>
      <c r="H214" s="19" t="s">
        <v>37</v>
      </c>
      <c r="I214" s="19"/>
      <c r="J214" s="51" t="str">
        <f t="shared" si="15"/>
        <v>-</v>
      </c>
      <c r="K214" s="53" t="str">
        <f t="shared" si="19"/>
        <v>kl. Oval</v>
      </c>
      <c r="L214" s="18" t="s">
        <v>24</v>
      </c>
      <c r="M214" s="18" t="s">
        <v>145</v>
      </c>
      <c r="N214" s="19" t="s">
        <v>146</v>
      </c>
      <c r="O214" s="19" t="s">
        <v>564</v>
      </c>
      <c r="P214" s="19" t="s">
        <v>27</v>
      </c>
      <c r="Q214" s="19" t="s">
        <v>27</v>
      </c>
      <c r="R214" s="64" t="s">
        <v>565</v>
      </c>
      <c r="S214" s="68" t="str">
        <f>IF(OR(M214="Konstantfahrt",M214="Stillstand Motor aus",M214="Stillstand Leerlauf",M214="Stillstand Drehzahl", M214="Rollen (Leerlauf)", M214="Motor aus", M214="Beschleunigungsfahrt", M214="Verzögerungsfahrt", M214="µ-Split (Asphalt)", M214="µ-Split (Blaubasalt)"),"0 m/s²","-")</f>
        <v>0 m/s²</v>
      </c>
      <c r="T214" s="64"/>
      <c r="U214" s="64" t="s">
        <v>333</v>
      </c>
      <c r="V214" s="53" t="s">
        <v>566</v>
      </c>
      <c r="X214" s="94" t="s">
        <v>567</v>
      </c>
    </row>
    <row r="215" spans="1:24" s="68" customFormat="1" ht="15" thickBot="1">
      <c r="A215" s="64"/>
      <c r="B215" s="18" t="s">
        <v>568</v>
      </c>
      <c r="C215" s="2" t="str">
        <f t="shared" si="18"/>
        <v xml:space="preserve">Beschleunigungsfahrt Asphalt nass 1 m/s² </v>
      </c>
      <c r="D215" s="18" t="s">
        <v>569</v>
      </c>
      <c r="E215" s="18" t="s">
        <v>563</v>
      </c>
      <c r="F215" s="19">
        <v>1</v>
      </c>
      <c r="G215" s="19" t="s">
        <v>37</v>
      </c>
      <c r="H215" s="19" t="s">
        <v>37</v>
      </c>
      <c r="I215" s="19"/>
      <c r="J215" s="51" t="str">
        <f t="shared" si="15"/>
        <v>-</v>
      </c>
      <c r="K215" s="53" t="str">
        <f t="shared" si="19"/>
        <v>kl. Oval</v>
      </c>
      <c r="L215" s="18" t="s">
        <v>24</v>
      </c>
      <c r="M215" s="18" t="s">
        <v>145</v>
      </c>
      <c r="N215" s="19" t="s">
        <v>146</v>
      </c>
      <c r="O215" s="19" t="s">
        <v>570</v>
      </c>
      <c r="P215" s="19" t="s">
        <v>27</v>
      </c>
      <c r="Q215" s="19" t="s">
        <v>27</v>
      </c>
      <c r="R215" s="64" t="s">
        <v>565</v>
      </c>
      <c r="S215" s="68" t="str">
        <f>IF(OR(M215="Konstantfahrt",M215="Stillstand Motor aus",M215="Stillstand Leerlauf",M215="Stillstand Drehzahl", M215="Rollen (Leerlauf)", M215="Motor aus", M215="Beschleunigungsfahrt", M215="Verzögerungsfahrt", M215="µ-Split (Asphalt)", M215="µ-Split (Blaubasalt)"),"0 m/s²","-")</f>
        <v>0 m/s²</v>
      </c>
      <c r="T215" s="64"/>
      <c r="U215" s="64" t="s">
        <v>333</v>
      </c>
      <c r="V215" s="67" t="s">
        <v>571</v>
      </c>
      <c r="X215" s="99" t="s">
        <v>572</v>
      </c>
    </row>
    <row r="216" spans="1:24" s="101" customFormat="1" ht="15" thickBot="1">
      <c r="A216" s="64"/>
      <c r="B216" s="18" t="s">
        <v>573</v>
      </c>
      <c r="C216" s="2" t="str">
        <f t="shared" si="18"/>
        <v xml:space="preserve">Beschleunigungsfahrt Asphalt nass  1 m/s² </v>
      </c>
      <c r="D216" s="18" t="s">
        <v>574</v>
      </c>
      <c r="E216" s="18"/>
      <c r="F216" s="19"/>
      <c r="G216" s="19" t="s">
        <v>36</v>
      </c>
      <c r="H216" s="19"/>
      <c r="I216" s="19"/>
      <c r="J216" s="51" t="str">
        <f t="shared" si="15"/>
        <v>-</v>
      </c>
      <c r="K216" s="53" t="str">
        <f t="shared" si="19"/>
        <v>kl. Oval</v>
      </c>
      <c r="L216" s="18" t="s">
        <v>24</v>
      </c>
      <c r="M216" s="18" t="s">
        <v>145</v>
      </c>
      <c r="N216" s="19" t="s">
        <v>146</v>
      </c>
      <c r="O216" s="19" t="s">
        <v>564</v>
      </c>
      <c r="P216" s="19"/>
      <c r="Q216" s="19"/>
      <c r="R216" s="64" t="s">
        <v>565</v>
      </c>
      <c r="S216" s="68" t="str">
        <f t="shared" si="17"/>
        <v>0 m/s²</v>
      </c>
      <c r="T216" s="64"/>
      <c r="U216" s="64" t="s">
        <v>333</v>
      </c>
      <c r="V216" s="100"/>
      <c r="X216" s="102" t="s">
        <v>575</v>
      </c>
    </row>
    <row r="217" spans="1:24" s="64" customFormat="1" ht="15" thickBot="1">
      <c r="B217" s="20">
        <v>120</v>
      </c>
      <c r="C217" s="2" t="str">
        <f t="shared" si="18"/>
        <v xml:space="preserve">Beschleunigungsfahrt Asphalt nass 2 m/s² </v>
      </c>
      <c r="D217" s="20" t="s">
        <v>576</v>
      </c>
      <c r="E217" s="20"/>
      <c r="F217" s="21">
        <v>2</v>
      </c>
      <c r="G217" s="21" t="s">
        <v>36</v>
      </c>
      <c r="H217" s="21" t="s">
        <v>37</v>
      </c>
      <c r="I217" s="21"/>
      <c r="J217" s="51" t="str">
        <f t="shared" si="15"/>
        <v>-</v>
      </c>
      <c r="K217" s="53" t="str">
        <f t="shared" si="19"/>
        <v>kl. Oval</v>
      </c>
      <c r="L217" s="18" t="s">
        <v>24</v>
      </c>
      <c r="M217" s="18" t="s">
        <v>145</v>
      </c>
      <c r="N217" s="19" t="s">
        <v>146</v>
      </c>
      <c r="O217" s="21" t="s">
        <v>577</v>
      </c>
      <c r="P217" s="21" t="s">
        <v>27</v>
      </c>
      <c r="Q217" s="21" t="s">
        <v>27</v>
      </c>
      <c r="R217" s="64" t="s">
        <v>578</v>
      </c>
      <c r="S217" s="68" t="str">
        <f t="shared" si="17"/>
        <v>0 m/s²</v>
      </c>
      <c r="U217" s="64" t="s">
        <v>333</v>
      </c>
      <c r="V217" s="65" t="s">
        <v>579</v>
      </c>
      <c r="X217" s="91" t="s">
        <v>580</v>
      </c>
    </row>
    <row r="218" spans="1:24" s="64" customFormat="1" ht="15" thickBot="1">
      <c r="B218" s="20" t="s">
        <v>581</v>
      </c>
      <c r="C218" s="2" t="str">
        <f t="shared" si="18"/>
        <v xml:space="preserve">Beschleunigungsfahrt Asphalt nass  2 m/s² </v>
      </c>
      <c r="D218" s="20" t="s">
        <v>582</v>
      </c>
      <c r="E218" s="20"/>
      <c r="F218" s="21"/>
      <c r="G218" s="21"/>
      <c r="H218" s="21"/>
      <c r="I218" s="21"/>
      <c r="J218" s="51" t="str">
        <f t="shared" ref="J218:J281" si="20">IF(N218="30 km/h","20 s",IF(N218="50 km/h","15 s",IF(N218="80 km/h","10 s",IF(N218="0 km/h","60 s","-"))))</f>
        <v>-</v>
      </c>
      <c r="K218" s="53" t="str">
        <f t="shared" si="19"/>
        <v>kl. Oval</v>
      </c>
      <c r="L218" s="18" t="s">
        <v>24</v>
      </c>
      <c r="M218" s="18" t="s">
        <v>145</v>
      </c>
      <c r="N218" s="19" t="s">
        <v>146</v>
      </c>
      <c r="O218" s="21"/>
      <c r="P218" s="21"/>
      <c r="Q218" s="21"/>
      <c r="R218" s="64" t="s">
        <v>578</v>
      </c>
      <c r="S218" s="68" t="str">
        <f t="shared" si="17"/>
        <v>0 m/s²</v>
      </c>
      <c r="U218" s="64" t="s">
        <v>333</v>
      </c>
      <c r="V218" s="65"/>
      <c r="X218" s="91"/>
    </row>
    <row r="219" spans="1:24" ht="15" thickBot="1">
      <c r="A219" s="4"/>
      <c r="B219" s="2">
        <v>121</v>
      </c>
      <c r="C219" s="2" t="str">
        <f t="shared" si="18"/>
        <v xml:space="preserve">Beschleunigungsfahrt Asphalt nass 3 m/s² </v>
      </c>
      <c r="E219" s="2"/>
      <c r="H219" s="1"/>
      <c r="I219" s="1"/>
      <c r="J219" s="1" t="str">
        <f t="shared" si="20"/>
        <v>-</v>
      </c>
      <c r="K219" s="2" t="str">
        <f t="shared" si="19"/>
        <v>kl. Oval</v>
      </c>
      <c r="L219" s="18" t="s">
        <v>24</v>
      </c>
      <c r="M219" s="18" t="s">
        <v>145</v>
      </c>
      <c r="N219" s="19" t="s">
        <v>146</v>
      </c>
      <c r="P219" s="1" t="s">
        <v>27</v>
      </c>
      <c r="Q219" s="1" t="s">
        <v>27</v>
      </c>
      <c r="R219" s="4" t="s">
        <v>583</v>
      </c>
      <c r="S219" s="16" t="str">
        <f t="shared" si="17"/>
        <v>0 m/s²</v>
      </c>
      <c r="T219" s="4"/>
      <c r="U219" s="4" t="s">
        <v>333</v>
      </c>
    </row>
    <row r="220" spans="1:24" s="51" customFormat="1" ht="15" thickBot="1">
      <c r="A220" s="64"/>
      <c r="B220" s="20">
        <v>122</v>
      </c>
      <c r="C220" s="2" t="str">
        <f t="shared" si="18"/>
        <v xml:space="preserve">Beschleunigungsfahrt Asphalt nass max m/s² </v>
      </c>
      <c r="D220" s="20" t="s">
        <v>584</v>
      </c>
      <c r="E220" s="20"/>
      <c r="F220" s="21">
        <v>2</v>
      </c>
      <c r="G220" s="21" t="s">
        <v>36</v>
      </c>
      <c r="H220" s="21" t="s">
        <v>37</v>
      </c>
      <c r="I220" s="21"/>
      <c r="J220" s="51" t="str">
        <f t="shared" si="20"/>
        <v>-</v>
      </c>
      <c r="K220" s="53" t="str">
        <f t="shared" si="19"/>
        <v>kl. Oval</v>
      </c>
      <c r="L220" s="18" t="s">
        <v>24</v>
      </c>
      <c r="M220" s="18" t="s">
        <v>145</v>
      </c>
      <c r="N220" s="19" t="s">
        <v>146</v>
      </c>
      <c r="O220" s="21" t="s">
        <v>585</v>
      </c>
      <c r="P220" s="21" t="s">
        <v>27</v>
      </c>
      <c r="Q220" s="21" t="s">
        <v>27</v>
      </c>
      <c r="R220" s="64" t="s">
        <v>586</v>
      </c>
      <c r="S220" s="68" t="str">
        <f t="shared" si="17"/>
        <v>0 m/s²</v>
      </c>
      <c r="T220" s="64"/>
      <c r="U220" s="64" t="s">
        <v>333</v>
      </c>
      <c r="V220" s="53" t="s">
        <v>587</v>
      </c>
      <c r="X220" s="94" t="s">
        <v>588</v>
      </c>
    </row>
    <row r="221" spans="1:24" s="66" customFormat="1" ht="15" thickBot="1">
      <c r="A221" s="64"/>
      <c r="B221" s="20" t="s">
        <v>589</v>
      </c>
      <c r="C221" s="2" t="str">
        <f t="shared" si="18"/>
        <v xml:space="preserve">Beschleunigungsfahrt Asphalt nass  max m/s² </v>
      </c>
      <c r="D221" s="20" t="s">
        <v>590</v>
      </c>
      <c r="E221" s="20"/>
      <c r="F221" s="21"/>
      <c r="G221" s="21"/>
      <c r="H221" s="21"/>
      <c r="I221" s="21"/>
      <c r="J221" s="51" t="str">
        <f t="shared" si="20"/>
        <v>-</v>
      </c>
      <c r="K221" s="53" t="str">
        <f t="shared" si="19"/>
        <v>kl. Oval</v>
      </c>
      <c r="L221" s="18" t="s">
        <v>24</v>
      </c>
      <c r="M221" s="18" t="s">
        <v>145</v>
      </c>
      <c r="N221" s="19" t="s">
        <v>146</v>
      </c>
      <c r="O221" s="21" t="s">
        <v>591</v>
      </c>
      <c r="P221" s="21"/>
      <c r="Q221" s="21"/>
      <c r="R221" s="64" t="s">
        <v>586</v>
      </c>
      <c r="S221" s="68" t="str">
        <f t="shared" si="17"/>
        <v>0 m/s²</v>
      </c>
      <c r="T221" s="64"/>
      <c r="U221" s="64" t="s">
        <v>333</v>
      </c>
      <c r="V221" s="97"/>
      <c r="W221" s="66" t="s">
        <v>592</v>
      </c>
      <c r="X221" s="98" t="s">
        <v>593</v>
      </c>
    </row>
    <row r="222" spans="1:24" s="66" customFormat="1" ht="15" thickBot="1">
      <c r="A222" s="64"/>
      <c r="B222" s="20" t="s">
        <v>594</v>
      </c>
      <c r="C222" s="2" t="str">
        <f t="shared" si="18"/>
        <v xml:space="preserve">Beschleunigungsfahrt Asphalt nass  max m/s² </v>
      </c>
      <c r="D222" s="20" t="s">
        <v>582</v>
      </c>
      <c r="E222" s="20"/>
      <c r="F222" s="21"/>
      <c r="G222" s="21"/>
      <c r="H222" s="21"/>
      <c r="I222" s="21"/>
      <c r="J222" s="51" t="str">
        <f t="shared" si="20"/>
        <v>-</v>
      </c>
      <c r="K222" s="53" t="str">
        <f t="shared" si="19"/>
        <v>kl. Oval</v>
      </c>
      <c r="L222" s="18" t="s">
        <v>24</v>
      </c>
      <c r="M222" s="18" t="s">
        <v>145</v>
      </c>
      <c r="N222" s="19" t="s">
        <v>146</v>
      </c>
      <c r="O222" s="21" t="s">
        <v>595</v>
      </c>
      <c r="P222" s="21"/>
      <c r="Q222" s="21"/>
      <c r="R222" s="64" t="s">
        <v>586</v>
      </c>
      <c r="S222" s="68" t="str">
        <f t="shared" si="17"/>
        <v>0 m/s²</v>
      </c>
      <c r="T222" s="64"/>
      <c r="U222" s="64" t="s">
        <v>333</v>
      </c>
      <c r="V222" s="97"/>
      <c r="X222" s="98" t="s">
        <v>596</v>
      </c>
    </row>
    <row r="223" spans="1:24" s="66" customFormat="1" ht="15" thickBot="1">
      <c r="A223" s="64"/>
      <c r="B223" s="20" t="s">
        <v>597</v>
      </c>
      <c r="C223" s="2" t="str">
        <f t="shared" si="18"/>
        <v xml:space="preserve">Beschleunigungsfahrt Asphalt nass  max m/s² </v>
      </c>
      <c r="D223" s="20" t="s">
        <v>598</v>
      </c>
      <c r="E223" s="20"/>
      <c r="F223" s="21"/>
      <c r="G223" s="21"/>
      <c r="H223" s="21"/>
      <c r="I223" s="21"/>
      <c r="J223" s="51" t="str">
        <f t="shared" si="20"/>
        <v>-</v>
      </c>
      <c r="K223" s="53" t="str">
        <f t="shared" si="19"/>
        <v>kl. Oval</v>
      </c>
      <c r="L223" s="18" t="s">
        <v>24</v>
      </c>
      <c r="M223" s="18" t="s">
        <v>145</v>
      </c>
      <c r="N223" s="19" t="s">
        <v>146</v>
      </c>
      <c r="O223" s="21"/>
      <c r="P223" s="21"/>
      <c r="Q223" s="21"/>
      <c r="R223" s="64" t="s">
        <v>586</v>
      </c>
      <c r="S223" s="68" t="str">
        <f t="shared" si="17"/>
        <v>0 m/s²</v>
      </c>
      <c r="T223" s="64"/>
      <c r="U223" s="64" t="s">
        <v>333</v>
      </c>
      <c r="V223" s="97"/>
      <c r="X223" s="98" t="s">
        <v>599</v>
      </c>
    </row>
    <row r="224" spans="1:24" s="68" customFormat="1" ht="15" thickBot="1">
      <c r="A224" s="64"/>
      <c r="B224" s="20">
        <v>123</v>
      </c>
      <c r="C224" s="2" t="str">
        <f t="shared" si="18"/>
        <v xml:space="preserve">Beschleunigungsfahrt Beton nass 1 m/s² </v>
      </c>
      <c r="D224" s="20" t="s">
        <v>600</v>
      </c>
      <c r="E224" s="20" t="s">
        <v>601</v>
      </c>
      <c r="F224" s="21">
        <v>2</v>
      </c>
      <c r="G224" s="21" t="s">
        <v>36</v>
      </c>
      <c r="H224" s="21" t="s">
        <v>37</v>
      </c>
      <c r="I224" s="21"/>
      <c r="J224" s="51" t="str">
        <f t="shared" si="20"/>
        <v>-</v>
      </c>
      <c r="K224" s="53" t="str">
        <f t="shared" si="19"/>
        <v>kl. Oval</v>
      </c>
      <c r="L224" s="20" t="s">
        <v>56</v>
      </c>
      <c r="M224" s="20" t="s">
        <v>145</v>
      </c>
      <c r="N224" s="21" t="s">
        <v>146</v>
      </c>
      <c r="O224" s="21" t="s">
        <v>602</v>
      </c>
      <c r="P224" s="21" t="s">
        <v>27</v>
      </c>
      <c r="Q224" s="21" t="s">
        <v>27</v>
      </c>
      <c r="R224" s="64" t="s">
        <v>565</v>
      </c>
      <c r="S224" s="68" t="str">
        <f t="shared" si="17"/>
        <v>0 m/s²</v>
      </c>
      <c r="T224" s="64"/>
      <c r="U224" s="64" t="s">
        <v>333</v>
      </c>
      <c r="V224" s="67" t="s">
        <v>603</v>
      </c>
      <c r="X224" s="99" t="s">
        <v>604</v>
      </c>
    </row>
    <row r="225" spans="1:24" s="64" customFormat="1" ht="15" thickBot="1">
      <c r="B225" s="20" t="s">
        <v>605</v>
      </c>
      <c r="C225" s="2" t="str">
        <f t="shared" si="18"/>
        <v xml:space="preserve">Beschleunigungsfahrt Beton nass 1 m/s² </v>
      </c>
      <c r="D225" s="20" t="s">
        <v>606</v>
      </c>
      <c r="E225" s="20" t="s">
        <v>607</v>
      </c>
      <c r="F225" s="21">
        <v>1</v>
      </c>
      <c r="G225" s="21" t="s">
        <v>37</v>
      </c>
      <c r="H225" s="21" t="s">
        <v>37</v>
      </c>
      <c r="I225" s="21"/>
      <c r="J225" s="51" t="str">
        <f t="shared" si="20"/>
        <v>-</v>
      </c>
      <c r="K225" s="53" t="str">
        <f t="shared" si="19"/>
        <v>kl. Oval</v>
      </c>
      <c r="L225" s="20" t="s">
        <v>56</v>
      </c>
      <c r="M225" s="20" t="s">
        <v>145</v>
      </c>
      <c r="N225" s="21" t="s">
        <v>146</v>
      </c>
      <c r="O225" s="21" t="s">
        <v>496</v>
      </c>
      <c r="P225" s="21" t="s">
        <v>27</v>
      </c>
      <c r="Q225" s="21" t="s">
        <v>27</v>
      </c>
      <c r="R225" s="64" t="s">
        <v>565</v>
      </c>
      <c r="S225" s="68" t="str">
        <f t="shared" si="17"/>
        <v>0 m/s²</v>
      </c>
      <c r="U225" s="64" t="s">
        <v>333</v>
      </c>
      <c r="V225" s="65" t="s">
        <v>608</v>
      </c>
      <c r="X225" s="91" t="s">
        <v>609</v>
      </c>
    </row>
    <row r="226" spans="1:24" s="64" customFormat="1" ht="15" thickBot="1">
      <c r="B226" s="20" t="s">
        <v>610</v>
      </c>
      <c r="C226" s="2" t="str">
        <f t="shared" si="18"/>
        <v xml:space="preserve">Beschleunigungsfahrt Beton nass  1 m/s² </v>
      </c>
      <c r="D226" s="20" t="s">
        <v>611</v>
      </c>
      <c r="E226" s="20"/>
      <c r="F226" s="21"/>
      <c r="G226" s="21"/>
      <c r="H226" s="21"/>
      <c r="I226" s="21"/>
      <c r="J226" s="51" t="str">
        <f t="shared" si="20"/>
        <v>-</v>
      </c>
      <c r="K226" s="53" t="str">
        <f t="shared" si="19"/>
        <v>kl. Oval</v>
      </c>
      <c r="L226" s="20" t="s">
        <v>56</v>
      </c>
      <c r="M226" s="20" t="s">
        <v>145</v>
      </c>
      <c r="N226" s="21" t="s">
        <v>146</v>
      </c>
      <c r="O226" s="21" t="s">
        <v>612</v>
      </c>
      <c r="P226" s="21"/>
      <c r="Q226" s="21"/>
      <c r="R226" s="64" t="s">
        <v>565</v>
      </c>
      <c r="S226" s="68" t="str">
        <f t="shared" si="17"/>
        <v>0 m/s²</v>
      </c>
      <c r="U226" s="64" t="s">
        <v>333</v>
      </c>
      <c r="V226" s="65" t="s">
        <v>613</v>
      </c>
      <c r="X226" s="91" t="s">
        <v>614</v>
      </c>
    </row>
    <row r="227" spans="1:24" s="51" customFormat="1" ht="15" thickBot="1">
      <c r="A227" s="64"/>
      <c r="B227" s="20">
        <v>124</v>
      </c>
      <c r="C227" s="2" t="str">
        <f t="shared" si="18"/>
        <v xml:space="preserve">Beschleunigungsfahrt Beton nass 2 m/s² </v>
      </c>
      <c r="D227" s="20" t="s">
        <v>615</v>
      </c>
      <c r="E227" s="20" t="s">
        <v>616</v>
      </c>
      <c r="F227" s="21">
        <v>2</v>
      </c>
      <c r="G227" s="21" t="s">
        <v>36</v>
      </c>
      <c r="H227" s="21" t="s">
        <v>37</v>
      </c>
      <c r="I227" s="21"/>
      <c r="J227" s="51" t="str">
        <f t="shared" si="20"/>
        <v>-</v>
      </c>
      <c r="K227" s="53" t="str">
        <f t="shared" si="19"/>
        <v>kl. Oval</v>
      </c>
      <c r="L227" s="20" t="s">
        <v>56</v>
      </c>
      <c r="M227" s="20" t="s">
        <v>145</v>
      </c>
      <c r="N227" s="21" t="s">
        <v>146</v>
      </c>
      <c r="O227" s="21" t="s">
        <v>115</v>
      </c>
      <c r="P227" s="21" t="s">
        <v>27</v>
      </c>
      <c r="Q227" s="21" t="s">
        <v>27</v>
      </c>
      <c r="R227" s="64" t="s">
        <v>578</v>
      </c>
      <c r="S227" s="68" t="str">
        <f t="shared" si="17"/>
        <v>0 m/s²</v>
      </c>
      <c r="T227" s="64"/>
      <c r="U227" s="64" t="s">
        <v>333</v>
      </c>
      <c r="V227" s="53" t="s">
        <v>617</v>
      </c>
      <c r="X227" s="94" t="s">
        <v>618</v>
      </c>
    </row>
    <row r="228" spans="1:24" s="51" customFormat="1" ht="15" thickBot="1">
      <c r="A228" s="64"/>
      <c r="B228" s="20" t="s">
        <v>619</v>
      </c>
      <c r="C228" s="2" t="str">
        <f t="shared" si="18"/>
        <v xml:space="preserve">Beschleunigungsfahrt Beton nass  2 m/s² </v>
      </c>
      <c r="D228" s="20" t="s">
        <v>620</v>
      </c>
      <c r="E228" s="20"/>
      <c r="F228" s="21"/>
      <c r="G228" s="21"/>
      <c r="H228" s="21"/>
      <c r="I228" s="21"/>
      <c r="J228" s="51" t="str">
        <f t="shared" si="20"/>
        <v>-</v>
      </c>
      <c r="K228" s="53" t="str">
        <f t="shared" si="19"/>
        <v>kl. Oval</v>
      </c>
      <c r="L228" s="20" t="s">
        <v>56</v>
      </c>
      <c r="M228" s="20" t="s">
        <v>145</v>
      </c>
      <c r="N228" s="21" t="s">
        <v>146</v>
      </c>
      <c r="O228" s="21" t="s">
        <v>130</v>
      </c>
      <c r="P228" s="21"/>
      <c r="Q228" s="21"/>
      <c r="R228" s="64" t="s">
        <v>578</v>
      </c>
      <c r="S228" s="68" t="str">
        <f t="shared" si="17"/>
        <v>0 m/s²</v>
      </c>
      <c r="T228" s="64"/>
      <c r="U228" s="64" t="s">
        <v>333</v>
      </c>
      <c r="V228" s="53" t="s">
        <v>613</v>
      </c>
      <c r="X228" s="94" t="s">
        <v>621</v>
      </c>
    </row>
    <row r="229" spans="1:24" ht="15" thickBot="1">
      <c r="A229" s="4"/>
      <c r="B229" s="2">
        <v>125</v>
      </c>
      <c r="C229" s="2" t="str">
        <f t="shared" si="18"/>
        <v xml:space="preserve">Beschleunigungsfahrt Beton nass 3 m/s² </v>
      </c>
      <c r="E229" s="2"/>
      <c r="H229" s="1"/>
      <c r="I229" s="1"/>
      <c r="J229" s="1" t="str">
        <f t="shared" si="20"/>
        <v>-</v>
      </c>
      <c r="K229" s="2" t="str">
        <f t="shared" si="19"/>
        <v>kl. Oval</v>
      </c>
      <c r="L229" s="2" t="s">
        <v>56</v>
      </c>
      <c r="M229" s="2" t="s">
        <v>145</v>
      </c>
      <c r="N229" s="1" t="s">
        <v>146</v>
      </c>
      <c r="P229" s="1" t="s">
        <v>27</v>
      </c>
      <c r="Q229" s="1" t="s">
        <v>27</v>
      </c>
      <c r="R229" s="4" t="s">
        <v>583</v>
      </c>
      <c r="S229" s="16" t="str">
        <f t="shared" si="17"/>
        <v>0 m/s²</v>
      </c>
      <c r="T229" s="4"/>
      <c r="U229" s="4" t="s">
        <v>333</v>
      </c>
    </row>
    <row r="230" spans="1:24" s="51" customFormat="1" ht="15" thickBot="1">
      <c r="A230" s="64"/>
      <c r="B230" s="20">
        <v>126</v>
      </c>
      <c r="C230" s="2" t="str">
        <f t="shared" si="18"/>
        <v xml:space="preserve">Beschleunigungsfahrt Beton nass max m/s² </v>
      </c>
      <c r="D230" s="20" t="s">
        <v>622</v>
      </c>
      <c r="E230" s="20" t="s">
        <v>623</v>
      </c>
      <c r="F230" s="21">
        <v>2</v>
      </c>
      <c r="G230" s="21" t="s">
        <v>36</v>
      </c>
      <c r="H230" s="21" t="s">
        <v>37</v>
      </c>
      <c r="I230" s="21"/>
      <c r="J230" s="51" t="str">
        <f t="shared" si="20"/>
        <v>-</v>
      </c>
      <c r="K230" s="53" t="str">
        <f t="shared" si="19"/>
        <v>kl. Oval</v>
      </c>
      <c r="L230" s="20" t="s">
        <v>56</v>
      </c>
      <c r="M230" s="20" t="s">
        <v>145</v>
      </c>
      <c r="N230" s="21" t="s">
        <v>146</v>
      </c>
      <c r="O230" s="21" t="s">
        <v>165</v>
      </c>
      <c r="P230" s="21" t="s">
        <v>27</v>
      </c>
      <c r="Q230" s="21" t="s">
        <v>27</v>
      </c>
      <c r="R230" s="64" t="s">
        <v>586</v>
      </c>
      <c r="S230" s="68" t="str">
        <f t="shared" si="17"/>
        <v>0 m/s²</v>
      </c>
      <c r="T230" s="64"/>
      <c r="U230" s="64" t="s">
        <v>333</v>
      </c>
      <c r="V230" s="53" t="s">
        <v>624</v>
      </c>
      <c r="X230" s="94" t="s">
        <v>625</v>
      </c>
    </row>
    <row r="231" spans="1:24" s="51" customFormat="1" ht="15" thickBot="1">
      <c r="A231" s="64"/>
      <c r="B231" s="20" t="s">
        <v>626</v>
      </c>
      <c r="C231" s="2" t="str">
        <f t="shared" si="18"/>
        <v xml:space="preserve">Beschleunigungsfahrt Beton nass max m/s² </v>
      </c>
      <c r="D231" s="20" t="s">
        <v>627</v>
      </c>
      <c r="E231" s="20"/>
      <c r="F231" s="21">
        <v>1</v>
      </c>
      <c r="G231" s="21" t="s">
        <v>37</v>
      </c>
      <c r="H231" s="21" t="s">
        <v>37</v>
      </c>
      <c r="I231" s="21"/>
      <c r="J231" s="51" t="str">
        <f t="shared" si="20"/>
        <v>-</v>
      </c>
      <c r="K231" s="53" t="str">
        <f t="shared" si="19"/>
        <v>kl. Oval</v>
      </c>
      <c r="L231" s="20" t="s">
        <v>56</v>
      </c>
      <c r="M231" s="20" t="s">
        <v>145</v>
      </c>
      <c r="N231" s="21" t="s">
        <v>146</v>
      </c>
      <c r="O231" s="21" t="s">
        <v>628</v>
      </c>
      <c r="P231" s="21" t="s">
        <v>27</v>
      </c>
      <c r="Q231" s="21" t="s">
        <v>27</v>
      </c>
      <c r="R231" s="64" t="s">
        <v>586</v>
      </c>
      <c r="S231" s="68" t="str">
        <f t="shared" si="17"/>
        <v>0 m/s²</v>
      </c>
      <c r="T231" s="64"/>
      <c r="U231" s="64" t="s">
        <v>333</v>
      </c>
      <c r="V231" s="53"/>
      <c r="W231" s="51" t="s">
        <v>629</v>
      </c>
      <c r="X231" s="94" t="s">
        <v>630</v>
      </c>
    </row>
    <row r="232" spans="1:24" s="51" customFormat="1" ht="15" thickBot="1">
      <c r="A232" s="64"/>
      <c r="B232" s="20" t="s">
        <v>631</v>
      </c>
      <c r="C232" s="2" t="str">
        <f t="shared" si="18"/>
        <v xml:space="preserve">Beschleunigungsfahrt Beton nass  max m/s² </v>
      </c>
      <c r="D232" s="20" t="s">
        <v>632</v>
      </c>
      <c r="E232" s="20"/>
      <c r="F232" s="21"/>
      <c r="G232" s="21"/>
      <c r="H232" s="21"/>
      <c r="I232" s="21"/>
      <c r="J232" s="51" t="str">
        <f t="shared" si="20"/>
        <v>-</v>
      </c>
      <c r="K232" s="53" t="str">
        <f t="shared" si="19"/>
        <v>kl. Oval</v>
      </c>
      <c r="L232" s="20" t="s">
        <v>56</v>
      </c>
      <c r="M232" s="20" t="s">
        <v>145</v>
      </c>
      <c r="N232" s="21" t="s">
        <v>146</v>
      </c>
      <c r="O232" s="21" t="s">
        <v>165</v>
      </c>
      <c r="P232" s="21"/>
      <c r="Q232" s="21"/>
      <c r="R232" s="64" t="s">
        <v>586</v>
      </c>
      <c r="S232" s="68" t="str">
        <f t="shared" si="17"/>
        <v>0 m/s²</v>
      </c>
      <c r="T232" s="64"/>
      <c r="U232" s="64" t="s">
        <v>333</v>
      </c>
      <c r="V232" s="53" t="s">
        <v>613</v>
      </c>
      <c r="X232" s="94" t="s">
        <v>633</v>
      </c>
    </row>
    <row r="233" spans="1:24" s="51" customFormat="1" ht="15" thickBot="1">
      <c r="A233" s="64"/>
      <c r="B233" s="20">
        <v>127</v>
      </c>
      <c r="C233" s="2" t="str">
        <f t="shared" si="18"/>
        <v xml:space="preserve">Beschleunigungsfahrt Blaubasalt nass 1 m/s² </v>
      </c>
      <c r="D233" s="20" t="s">
        <v>634</v>
      </c>
      <c r="E233" s="20" t="s">
        <v>635</v>
      </c>
      <c r="F233" s="21">
        <v>1</v>
      </c>
      <c r="G233" s="21" t="s">
        <v>37</v>
      </c>
      <c r="H233" s="21" t="s">
        <v>37</v>
      </c>
      <c r="I233" s="21"/>
      <c r="J233" s="51" t="str">
        <f t="shared" si="20"/>
        <v>-</v>
      </c>
      <c r="K233" s="53" t="str">
        <f t="shared" si="19"/>
        <v>kl. Oval</v>
      </c>
      <c r="L233" s="20" t="s">
        <v>86</v>
      </c>
      <c r="M233" s="20" t="s">
        <v>145</v>
      </c>
      <c r="N233" s="21" t="s">
        <v>146</v>
      </c>
      <c r="O233" s="21" t="s">
        <v>636</v>
      </c>
      <c r="P233" s="21" t="s">
        <v>27</v>
      </c>
      <c r="Q233" s="21" t="s">
        <v>27</v>
      </c>
      <c r="R233" s="64" t="s">
        <v>565</v>
      </c>
      <c r="S233" s="68" t="str">
        <f t="shared" si="17"/>
        <v>0 m/s²</v>
      </c>
      <c r="T233" s="64"/>
      <c r="U233" s="64" t="s">
        <v>333</v>
      </c>
      <c r="V233" s="53"/>
      <c r="X233" s="94" t="s">
        <v>637</v>
      </c>
    </row>
    <row r="234" spans="1:24" s="16" customFormat="1" ht="15" thickBot="1">
      <c r="A234" s="4"/>
      <c r="B234" s="2">
        <v>128</v>
      </c>
      <c r="C234" s="2" t="str">
        <f t="shared" si="18"/>
        <v xml:space="preserve">Beschleunigungsfahrt Blaubasalt nass 2 m/s² </v>
      </c>
      <c r="D234" s="2"/>
      <c r="E234" s="2"/>
      <c r="F234" s="1"/>
      <c r="G234" s="1"/>
      <c r="H234" s="1"/>
      <c r="I234" s="1"/>
      <c r="J234" s="1" t="str">
        <f t="shared" si="20"/>
        <v>-</v>
      </c>
      <c r="K234" s="2" t="str">
        <f t="shared" si="19"/>
        <v>kl. Oval</v>
      </c>
      <c r="L234" s="2" t="s">
        <v>86</v>
      </c>
      <c r="M234" s="2" t="s">
        <v>145</v>
      </c>
      <c r="N234" s="1" t="s">
        <v>146</v>
      </c>
      <c r="O234" s="1"/>
      <c r="P234" s="1" t="s">
        <v>27</v>
      </c>
      <c r="Q234" s="1" t="s">
        <v>27</v>
      </c>
      <c r="R234" s="4" t="s">
        <v>578</v>
      </c>
      <c r="S234" s="16" t="str">
        <f t="shared" si="17"/>
        <v>0 m/s²</v>
      </c>
      <c r="T234" s="4"/>
      <c r="U234" s="4" t="s">
        <v>333</v>
      </c>
      <c r="V234" s="9"/>
      <c r="X234" s="90"/>
    </row>
    <row r="235" spans="1:24" s="4" customFormat="1" ht="15" thickBot="1">
      <c r="B235" s="2">
        <v>129</v>
      </c>
      <c r="C235" s="2" t="str">
        <f t="shared" si="18"/>
        <v xml:space="preserve">Beschleunigungsfahrt Blaubasalt nass 3 m/s² </v>
      </c>
      <c r="D235" s="2"/>
      <c r="E235" s="2"/>
      <c r="F235" s="1"/>
      <c r="G235" s="1"/>
      <c r="H235" s="1"/>
      <c r="I235" s="1"/>
      <c r="J235" s="1" t="str">
        <f t="shared" si="20"/>
        <v>-</v>
      </c>
      <c r="K235" s="2" t="str">
        <f t="shared" si="19"/>
        <v>kl. Oval</v>
      </c>
      <c r="L235" s="2" t="s">
        <v>86</v>
      </c>
      <c r="M235" s="2" t="s">
        <v>145</v>
      </c>
      <c r="N235" s="1" t="s">
        <v>146</v>
      </c>
      <c r="O235" s="1"/>
      <c r="P235" s="1" t="s">
        <v>27</v>
      </c>
      <c r="Q235" s="1" t="s">
        <v>27</v>
      </c>
      <c r="R235" s="4" t="s">
        <v>583</v>
      </c>
      <c r="S235" s="16" t="str">
        <f t="shared" si="17"/>
        <v>0 m/s²</v>
      </c>
      <c r="U235" s="4" t="s">
        <v>333</v>
      </c>
      <c r="V235" s="5"/>
      <c r="X235" s="88"/>
    </row>
    <row r="236" spans="1:24" s="51" customFormat="1" ht="15" thickBot="1">
      <c r="A236" s="64"/>
      <c r="B236" s="26">
        <v>130</v>
      </c>
      <c r="C236" s="2" t="str">
        <f t="shared" si="18"/>
        <v xml:space="preserve">Beschleunigungsfahrt Blaubasalt nass max m/s² </v>
      </c>
      <c r="D236" s="26" t="s">
        <v>638</v>
      </c>
      <c r="E236" s="26"/>
      <c r="F236" s="27">
        <v>1</v>
      </c>
      <c r="G236" s="27" t="s">
        <v>37</v>
      </c>
      <c r="H236" s="27" t="s">
        <v>37</v>
      </c>
      <c r="I236" s="27"/>
      <c r="J236" s="51" t="str">
        <f t="shared" si="20"/>
        <v>-</v>
      </c>
      <c r="K236" s="53" t="str">
        <f t="shared" si="19"/>
        <v>kl. Oval</v>
      </c>
      <c r="L236" s="26" t="s">
        <v>86</v>
      </c>
      <c r="M236" s="26" t="s">
        <v>145</v>
      </c>
      <c r="N236" s="27" t="s">
        <v>146</v>
      </c>
      <c r="O236" s="27" t="s">
        <v>45</v>
      </c>
      <c r="P236" s="27" t="s">
        <v>27</v>
      </c>
      <c r="Q236" s="27" t="s">
        <v>27</v>
      </c>
      <c r="R236" s="64" t="s">
        <v>586</v>
      </c>
      <c r="S236" s="68" t="str">
        <f t="shared" si="17"/>
        <v>0 m/s²</v>
      </c>
      <c r="T236" s="64"/>
      <c r="U236" s="64" t="s">
        <v>333</v>
      </c>
      <c r="V236" s="53"/>
      <c r="X236" s="94" t="s">
        <v>639</v>
      </c>
    </row>
    <row r="237" spans="1:24" s="51" customFormat="1" ht="15" thickBot="1">
      <c r="A237" s="64"/>
      <c r="B237" s="18">
        <v>131</v>
      </c>
      <c r="C237" s="2" t="str">
        <f t="shared" si="18"/>
        <v xml:space="preserve">Verzögerungsfahrt Asphalt nass  -1 m/s² </v>
      </c>
      <c r="D237" s="49" t="s">
        <v>640</v>
      </c>
      <c r="E237" s="49"/>
      <c r="F237" s="50"/>
      <c r="G237" s="50"/>
      <c r="H237" s="50"/>
      <c r="I237" s="50"/>
      <c r="J237" s="51" t="str">
        <f t="shared" si="20"/>
        <v>-</v>
      </c>
      <c r="K237" s="53" t="str">
        <f t="shared" si="19"/>
        <v>kl. Oval</v>
      </c>
      <c r="L237" s="18" t="s">
        <v>24</v>
      </c>
      <c r="M237" s="18" t="s">
        <v>200</v>
      </c>
      <c r="N237" s="19" t="s">
        <v>201</v>
      </c>
      <c r="O237" s="50"/>
      <c r="P237" s="50"/>
      <c r="Q237" s="50"/>
      <c r="R237" s="103" t="s">
        <v>641</v>
      </c>
      <c r="S237" s="68" t="str">
        <f t="shared" si="17"/>
        <v>0 m/s²</v>
      </c>
      <c r="T237" s="64"/>
      <c r="U237" s="64" t="s">
        <v>333</v>
      </c>
      <c r="V237" s="53" t="s">
        <v>642</v>
      </c>
      <c r="X237" s="94" t="s">
        <v>643</v>
      </c>
    </row>
    <row r="238" spans="1:24" s="51" customFormat="1" ht="15" thickBot="1">
      <c r="A238" s="64"/>
      <c r="B238" s="18" t="s">
        <v>644</v>
      </c>
      <c r="C238" s="2" t="str">
        <f t="shared" si="18"/>
        <v xml:space="preserve">Verzögerungsfahrt Asphalt nass -1 m/s² </v>
      </c>
      <c r="D238" s="18" t="s">
        <v>645</v>
      </c>
      <c r="E238" s="18" t="s">
        <v>646</v>
      </c>
      <c r="F238" s="19">
        <v>5</v>
      </c>
      <c r="G238" s="19" t="s">
        <v>36</v>
      </c>
      <c r="H238" s="19" t="s">
        <v>37</v>
      </c>
      <c r="I238" s="19"/>
      <c r="J238" s="51" t="str">
        <f t="shared" si="20"/>
        <v>-</v>
      </c>
      <c r="K238" s="53" t="str">
        <f t="shared" si="19"/>
        <v>kl. Oval</v>
      </c>
      <c r="L238" s="18" t="s">
        <v>24</v>
      </c>
      <c r="M238" s="18" t="s">
        <v>200</v>
      </c>
      <c r="N238" s="19" t="s">
        <v>201</v>
      </c>
      <c r="O238" s="19"/>
      <c r="P238" s="19" t="s">
        <v>27</v>
      </c>
      <c r="Q238" s="19" t="s">
        <v>27</v>
      </c>
      <c r="R238" s="103" t="s">
        <v>641</v>
      </c>
      <c r="S238" s="68" t="str">
        <f t="shared" si="17"/>
        <v>0 m/s²</v>
      </c>
      <c r="T238" s="64"/>
      <c r="U238" s="64" t="s">
        <v>333</v>
      </c>
      <c r="V238" s="53" t="s">
        <v>642</v>
      </c>
      <c r="X238" s="94" t="s">
        <v>647</v>
      </c>
    </row>
    <row r="239" spans="1:24" s="51" customFormat="1" ht="15" thickBot="1">
      <c r="A239" s="64"/>
      <c r="B239" s="18" t="s">
        <v>648</v>
      </c>
      <c r="C239" s="2" t="str">
        <f t="shared" si="18"/>
        <v xml:space="preserve">Verzögerungsfahrt Asphalt nass  -1 m/s² </v>
      </c>
      <c r="D239" s="18" t="s">
        <v>649</v>
      </c>
      <c r="E239" s="18"/>
      <c r="F239" s="19"/>
      <c r="G239" s="19"/>
      <c r="H239" s="19"/>
      <c r="I239" s="19"/>
      <c r="J239" s="51" t="str">
        <f t="shared" si="20"/>
        <v>-</v>
      </c>
      <c r="K239" s="53" t="str">
        <f t="shared" si="19"/>
        <v>kl. Oval</v>
      </c>
      <c r="L239" s="18" t="s">
        <v>24</v>
      </c>
      <c r="M239" s="18" t="s">
        <v>200</v>
      </c>
      <c r="N239" s="19" t="s">
        <v>201</v>
      </c>
      <c r="P239" s="19"/>
      <c r="Q239" s="19"/>
      <c r="R239" s="103" t="s">
        <v>641</v>
      </c>
      <c r="S239" s="68" t="str">
        <f t="shared" si="17"/>
        <v>0 m/s²</v>
      </c>
      <c r="T239" s="64"/>
      <c r="U239" s="64" t="s">
        <v>333</v>
      </c>
      <c r="V239" s="53"/>
      <c r="W239" s="51" t="s">
        <v>249</v>
      </c>
      <c r="X239" s="94" t="s">
        <v>650</v>
      </c>
    </row>
    <row r="240" spans="1:24" s="51" customFormat="1" ht="15" thickBot="1">
      <c r="A240" s="64"/>
      <c r="B240" s="18" t="s">
        <v>651</v>
      </c>
      <c r="C240" s="2" t="str">
        <f t="shared" si="18"/>
        <v xml:space="preserve">Verzögerungsfahrt Asphalt nass  -1 m/s² </v>
      </c>
      <c r="D240" s="18" t="s">
        <v>652</v>
      </c>
      <c r="E240" s="18"/>
      <c r="F240" s="19"/>
      <c r="G240" s="19"/>
      <c r="H240" s="19"/>
      <c r="I240" s="19"/>
      <c r="J240" s="51" t="str">
        <f t="shared" si="20"/>
        <v>-</v>
      </c>
      <c r="K240" s="53" t="str">
        <f t="shared" si="19"/>
        <v>kl. Oval</v>
      </c>
      <c r="L240" s="18" t="s">
        <v>24</v>
      </c>
      <c r="M240" s="18" t="s">
        <v>200</v>
      </c>
      <c r="N240" s="19" t="s">
        <v>201</v>
      </c>
      <c r="P240" s="19"/>
      <c r="Q240" s="19"/>
      <c r="R240" s="103" t="s">
        <v>641</v>
      </c>
      <c r="S240" s="68" t="str">
        <f t="shared" si="17"/>
        <v>0 m/s²</v>
      </c>
      <c r="T240" s="64"/>
      <c r="U240" s="64" t="s">
        <v>333</v>
      </c>
      <c r="V240" s="53"/>
      <c r="X240" s="94" t="s">
        <v>653</v>
      </c>
    </row>
    <row r="241" spans="1:24" s="51" customFormat="1" ht="15" thickBot="1">
      <c r="A241" s="64"/>
      <c r="B241" s="18" t="s">
        <v>654</v>
      </c>
      <c r="C241" s="2" t="str">
        <f t="shared" si="18"/>
        <v xml:space="preserve">Verzögerungsfahrt Asphalt nass  -2 m/s² </v>
      </c>
      <c r="D241" s="18" t="s">
        <v>655</v>
      </c>
      <c r="E241" s="18"/>
      <c r="F241" s="19"/>
      <c r="G241" s="19"/>
      <c r="H241" s="19"/>
      <c r="I241" s="19"/>
      <c r="J241" s="51" t="str">
        <f t="shared" si="20"/>
        <v>-</v>
      </c>
      <c r="K241" s="53" t="str">
        <f t="shared" si="19"/>
        <v>kl. Oval</v>
      </c>
      <c r="L241" s="18" t="s">
        <v>24</v>
      </c>
      <c r="M241" s="18" t="s">
        <v>200</v>
      </c>
      <c r="N241" s="19" t="s">
        <v>201</v>
      </c>
      <c r="P241" s="19"/>
      <c r="Q241" s="19"/>
      <c r="R241" s="103" t="s">
        <v>656</v>
      </c>
      <c r="S241" s="68" t="str">
        <f t="shared" si="17"/>
        <v>0 m/s²</v>
      </c>
      <c r="T241" s="64"/>
      <c r="U241" s="64" t="s">
        <v>333</v>
      </c>
      <c r="V241" s="53" t="s">
        <v>657</v>
      </c>
      <c r="W241" s="51" t="s">
        <v>36</v>
      </c>
      <c r="X241" s="94" t="s">
        <v>658</v>
      </c>
    </row>
    <row r="242" spans="1:24" s="51" customFormat="1" ht="15" thickBot="1">
      <c r="A242" s="64"/>
      <c r="B242" s="20">
        <v>132</v>
      </c>
      <c r="C242" s="2" t="str">
        <f t="shared" si="18"/>
        <v xml:space="preserve">Verzögerungsfahrt Asphalt nass -2 m/s² </v>
      </c>
      <c r="D242" s="20"/>
      <c r="E242" s="20" t="s">
        <v>659</v>
      </c>
      <c r="F242" s="21">
        <v>2</v>
      </c>
      <c r="G242" s="21" t="s">
        <v>36</v>
      </c>
      <c r="H242" s="19" t="s">
        <v>37</v>
      </c>
      <c r="I242" s="21"/>
      <c r="J242" s="51" t="str">
        <f t="shared" si="20"/>
        <v>-</v>
      </c>
      <c r="K242" s="53" t="str">
        <f t="shared" si="19"/>
        <v>kl. Oval</v>
      </c>
      <c r="L242" s="20" t="s">
        <v>24</v>
      </c>
      <c r="M242" s="20" t="s">
        <v>200</v>
      </c>
      <c r="N242" s="21" t="s">
        <v>201</v>
      </c>
      <c r="O242" s="21"/>
      <c r="P242" s="21" t="s">
        <v>27</v>
      </c>
      <c r="Q242" s="21" t="s">
        <v>27</v>
      </c>
      <c r="R242" s="103" t="s">
        <v>656</v>
      </c>
      <c r="S242" s="68" t="str">
        <f t="shared" si="17"/>
        <v>0 m/s²</v>
      </c>
      <c r="T242" s="64"/>
      <c r="U242" s="64" t="s">
        <v>333</v>
      </c>
      <c r="V242" s="53"/>
      <c r="X242" s="94"/>
    </row>
    <row r="243" spans="1:24" s="51" customFormat="1" ht="15" thickBot="1">
      <c r="A243" s="64"/>
      <c r="B243" s="20" t="s">
        <v>660</v>
      </c>
      <c r="C243" s="2" t="str">
        <f t="shared" si="18"/>
        <v xml:space="preserve">Verzögerungsfahrt Asphalt nass  -2 m/s² </v>
      </c>
      <c r="D243" s="20" t="s">
        <v>661</v>
      </c>
      <c r="E243" s="20"/>
      <c r="F243" s="21"/>
      <c r="G243" s="21"/>
      <c r="H243" s="19"/>
      <c r="I243" s="21"/>
      <c r="J243" s="51" t="str">
        <f t="shared" si="20"/>
        <v>-</v>
      </c>
      <c r="K243" s="53" t="str">
        <f t="shared" si="19"/>
        <v>kl. Oval</v>
      </c>
      <c r="L243" s="20" t="s">
        <v>24</v>
      </c>
      <c r="M243" s="20" t="s">
        <v>200</v>
      </c>
      <c r="N243" s="21" t="s">
        <v>201</v>
      </c>
      <c r="O243" s="21"/>
      <c r="P243" s="21"/>
      <c r="Q243" s="21"/>
      <c r="R243" s="103" t="s">
        <v>656</v>
      </c>
      <c r="S243" s="68" t="str">
        <f t="shared" si="17"/>
        <v>0 m/s²</v>
      </c>
      <c r="T243" s="64"/>
      <c r="U243" s="64" t="s">
        <v>333</v>
      </c>
      <c r="V243" s="53"/>
      <c r="W243" s="51" t="s">
        <v>347</v>
      </c>
      <c r="X243" s="94" t="s">
        <v>662</v>
      </c>
    </row>
    <row r="244" spans="1:24" s="51" customFormat="1" ht="15" thickBot="1">
      <c r="A244" s="64"/>
      <c r="B244" s="20" t="s">
        <v>663</v>
      </c>
      <c r="C244" s="2" t="str">
        <f t="shared" si="18"/>
        <v xml:space="preserve">Verzögerungsfahrt Asphalt nass  -2 m/s² </v>
      </c>
      <c r="D244" s="20" t="s">
        <v>664</v>
      </c>
      <c r="E244" s="20"/>
      <c r="F244" s="21"/>
      <c r="G244" s="21"/>
      <c r="H244" s="19"/>
      <c r="I244" s="21"/>
      <c r="J244" s="51" t="str">
        <f t="shared" si="20"/>
        <v>-</v>
      </c>
      <c r="K244" s="53" t="str">
        <f t="shared" si="19"/>
        <v>kl. Oval</v>
      </c>
      <c r="L244" s="20" t="s">
        <v>24</v>
      </c>
      <c r="M244" s="20" t="s">
        <v>200</v>
      </c>
      <c r="N244" s="21" t="s">
        <v>201</v>
      </c>
      <c r="O244" s="21"/>
      <c r="P244" s="21"/>
      <c r="Q244" s="21"/>
      <c r="R244" s="103" t="s">
        <v>656</v>
      </c>
      <c r="S244" s="68" t="str">
        <f t="shared" si="17"/>
        <v>0 m/s²</v>
      </c>
      <c r="T244" s="64"/>
      <c r="U244" s="64" t="s">
        <v>333</v>
      </c>
      <c r="V244" s="53"/>
      <c r="W244" s="51" t="s">
        <v>347</v>
      </c>
      <c r="X244" s="94" t="s">
        <v>665</v>
      </c>
    </row>
    <row r="245" spans="1:24" s="51" customFormat="1" ht="15" thickBot="1">
      <c r="A245" s="64"/>
      <c r="B245" s="20" t="s">
        <v>666</v>
      </c>
      <c r="C245" s="2" t="str">
        <f t="shared" si="18"/>
        <v xml:space="preserve">Verzögerungsfahrt Asphalt nass  -2 m/s² </v>
      </c>
      <c r="D245" s="20" t="s">
        <v>667</v>
      </c>
      <c r="E245" s="20"/>
      <c r="F245" s="21"/>
      <c r="G245" s="21"/>
      <c r="H245" s="19"/>
      <c r="I245" s="21"/>
      <c r="J245" s="51" t="str">
        <f t="shared" si="20"/>
        <v>-</v>
      </c>
      <c r="K245" s="53" t="str">
        <f t="shared" si="19"/>
        <v>kl. Oval</v>
      </c>
      <c r="L245" s="20" t="s">
        <v>24</v>
      </c>
      <c r="M245" s="20" t="s">
        <v>200</v>
      </c>
      <c r="N245" s="21" t="s">
        <v>201</v>
      </c>
      <c r="O245" s="21"/>
      <c r="P245" s="21"/>
      <c r="Q245" s="21"/>
      <c r="R245" s="103" t="s">
        <v>656</v>
      </c>
      <c r="S245" s="68" t="str">
        <f t="shared" si="17"/>
        <v>0 m/s²</v>
      </c>
      <c r="T245" s="64"/>
      <c r="U245" s="64" t="s">
        <v>333</v>
      </c>
      <c r="V245" s="53" t="s">
        <v>668</v>
      </c>
      <c r="W245" s="51" t="s">
        <v>669</v>
      </c>
      <c r="X245" s="94" t="s">
        <v>670</v>
      </c>
    </row>
    <row r="246" spans="1:24" s="51" customFormat="1" ht="15" thickBot="1">
      <c r="A246" s="64"/>
      <c r="B246" s="20">
        <v>133</v>
      </c>
      <c r="C246" s="2" t="str">
        <f t="shared" si="18"/>
        <v xml:space="preserve">Verzögerungsfahrt Asphalt nass -3 m/s² </v>
      </c>
      <c r="D246" s="20" t="s">
        <v>671</v>
      </c>
      <c r="E246" s="20" t="s">
        <v>672</v>
      </c>
      <c r="F246" s="21">
        <v>1</v>
      </c>
      <c r="G246" s="21" t="s">
        <v>37</v>
      </c>
      <c r="H246" s="19" t="s">
        <v>37</v>
      </c>
      <c r="I246" s="21"/>
      <c r="J246" s="51" t="str">
        <f t="shared" si="20"/>
        <v>-</v>
      </c>
      <c r="K246" s="53" t="str">
        <f t="shared" si="19"/>
        <v>kl. Oval</v>
      </c>
      <c r="L246" s="20" t="s">
        <v>24</v>
      </c>
      <c r="M246" s="20" t="s">
        <v>200</v>
      </c>
      <c r="N246" s="21" t="s">
        <v>201</v>
      </c>
      <c r="O246" s="21"/>
      <c r="P246" s="21" t="s">
        <v>27</v>
      </c>
      <c r="Q246" s="21" t="s">
        <v>27</v>
      </c>
      <c r="R246" s="103" t="s">
        <v>673</v>
      </c>
      <c r="S246" s="68" t="str">
        <f t="shared" si="17"/>
        <v>0 m/s²</v>
      </c>
      <c r="T246" s="64"/>
      <c r="U246" s="64" t="s">
        <v>333</v>
      </c>
      <c r="V246" s="53"/>
      <c r="W246" s="51" t="s">
        <v>347</v>
      </c>
      <c r="X246" s="94" t="s">
        <v>674</v>
      </c>
    </row>
    <row r="247" spans="1:24" s="51" customFormat="1" ht="15" thickBot="1">
      <c r="A247" s="64"/>
      <c r="B247" s="20">
        <v>134</v>
      </c>
      <c r="C247" s="2" t="str">
        <f t="shared" si="18"/>
        <v xml:space="preserve">Verzögerungsfahrt Asphalt nass -max m/s² </v>
      </c>
      <c r="D247" s="20" t="s">
        <v>675</v>
      </c>
      <c r="E247" s="20" t="s">
        <v>676</v>
      </c>
      <c r="F247" s="21">
        <v>2</v>
      </c>
      <c r="G247" s="21" t="s">
        <v>36</v>
      </c>
      <c r="H247" s="19" t="s">
        <v>37</v>
      </c>
      <c r="I247" s="21"/>
      <c r="J247" s="51" t="str">
        <f t="shared" si="20"/>
        <v>-</v>
      </c>
      <c r="K247" s="53" t="str">
        <f t="shared" si="19"/>
        <v>kl. Oval</v>
      </c>
      <c r="L247" s="20" t="s">
        <v>24</v>
      </c>
      <c r="M247" s="20" t="s">
        <v>200</v>
      </c>
      <c r="N247" s="21" t="s">
        <v>201</v>
      </c>
      <c r="O247" s="21" t="s">
        <v>26</v>
      </c>
      <c r="P247" s="21" t="s">
        <v>27</v>
      </c>
      <c r="Q247" s="21" t="s">
        <v>27</v>
      </c>
      <c r="R247" s="103" t="s">
        <v>677</v>
      </c>
      <c r="S247" s="68" t="str">
        <f t="shared" si="17"/>
        <v>0 m/s²</v>
      </c>
      <c r="T247" s="64"/>
      <c r="U247" s="64" t="s">
        <v>333</v>
      </c>
      <c r="V247" s="53" t="s">
        <v>678</v>
      </c>
      <c r="X247" s="94" t="s">
        <v>679</v>
      </c>
    </row>
    <row r="248" spans="1:24" s="51" customFormat="1" ht="15" thickBot="1">
      <c r="A248" s="64"/>
      <c r="B248" s="20" t="s">
        <v>680</v>
      </c>
      <c r="C248" s="2" t="str">
        <f t="shared" si="18"/>
        <v xml:space="preserve">Verzögerungsfahrt Asphalt nass  -max m/s² </v>
      </c>
      <c r="D248" s="20" t="s">
        <v>681</v>
      </c>
      <c r="E248" s="20"/>
      <c r="F248" s="21"/>
      <c r="G248" s="21"/>
      <c r="H248" s="19"/>
      <c r="I248" s="21"/>
      <c r="J248" s="51" t="str">
        <f t="shared" si="20"/>
        <v>-</v>
      </c>
      <c r="K248" s="53" t="str">
        <f t="shared" si="19"/>
        <v>kl. Oval</v>
      </c>
      <c r="L248" s="20" t="s">
        <v>24</v>
      </c>
      <c r="M248" s="20" t="s">
        <v>200</v>
      </c>
      <c r="N248" s="21" t="s">
        <v>201</v>
      </c>
      <c r="O248" s="21"/>
      <c r="P248" s="21"/>
      <c r="Q248" s="21"/>
      <c r="R248" s="103" t="s">
        <v>677</v>
      </c>
      <c r="S248" s="68" t="str">
        <f t="shared" si="17"/>
        <v>0 m/s²</v>
      </c>
      <c r="T248" s="64"/>
      <c r="U248" s="64" t="s">
        <v>333</v>
      </c>
      <c r="V248" s="53"/>
      <c r="W248" s="51" t="s">
        <v>347</v>
      </c>
      <c r="X248" s="94" t="s">
        <v>682</v>
      </c>
    </row>
    <row r="249" spans="1:24" s="51" customFormat="1" ht="15" thickBot="1">
      <c r="A249" s="64"/>
      <c r="B249" s="20" t="s">
        <v>683</v>
      </c>
      <c r="C249" s="2" t="str">
        <f t="shared" si="18"/>
        <v xml:space="preserve">Verzögerungsfahrt Asphalt nass  -max m/s² </v>
      </c>
      <c r="D249" s="20" t="s">
        <v>684</v>
      </c>
      <c r="E249" s="20"/>
      <c r="F249" s="21"/>
      <c r="G249" s="21"/>
      <c r="H249" s="19"/>
      <c r="I249" s="21"/>
      <c r="J249" s="51" t="str">
        <f t="shared" si="20"/>
        <v>-</v>
      </c>
      <c r="K249" s="53" t="str">
        <f t="shared" si="19"/>
        <v>kl. Oval</v>
      </c>
      <c r="L249" s="20" t="s">
        <v>24</v>
      </c>
      <c r="M249" s="20" t="s">
        <v>200</v>
      </c>
      <c r="N249" s="21" t="s">
        <v>201</v>
      </c>
      <c r="O249" s="21"/>
      <c r="P249" s="21"/>
      <c r="Q249" s="21"/>
      <c r="R249" s="103" t="s">
        <v>677</v>
      </c>
      <c r="S249" s="68" t="str">
        <f t="shared" si="17"/>
        <v>0 m/s²</v>
      </c>
      <c r="T249" s="64"/>
      <c r="U249" s="64" t="s">
        <v>333</v>
      </c>
      <c r="V249" s="53"/>
      <c r="W249" s="51" t="s">
        <v>347</v>
      </c>
      <c r="X249" s="94" t="s">
        <v>685</v>
      </c>
    </row>
    <row r="250" spans="1:24" s="51" customFormat="1" ht="15" thickBot="1">
      <c r="A250" s="64"/>
      <c r="B250" s="20">
        <v>135</v>
      </c>
      <c r="C250" s="2" t="str">
        <f t="shared" si="18"/>
        <v xml:space="preserve">Verzögerungsfahrt Beton nass -1 m/s² </v>
      </c>
      <c r="D250" s="20" t="s">
        <v>686</v>
      </c>
      <c r="E250" s="20" t="s">
        <v>687</v>
      </c>
      <c r="F250" s="21">
        <v>2</v>
      </c>
      <c r="G250" s="21" t="s">
        <v>36</v>
      </c>
      <c r="H250" s="19" t="s">
        <v>37</v>
      </c>
      <c r="I250" s="21"/>
      <c r="J250" s="51" t="str">
        <f t="shared" si="20"/>
        <v>-</v>
      </c>
      <c r="K250" s="53" t="str">
        <f t="shared" si="19"/>
        <v>kl. Oval</v>
      </c>
      <c r="L250" s="20" t="s">
        <v>56</v>
      </c>
      <c r="M250" s="20" t="s">
        <v>200</v>
      </c>
      <c r="N250" s="21" t="s">
        <v>201</v>
      </c>
      <c r="O250" s="21" t="s">
        <v>688</v>
      </c>
      <c r="P250" s="21" t="s">
        <v>27</v>
      </c>
      <c r="Q250" s="21" t="s">
        <v>27</v>
      </c>
      <c r="R250" s="103" t="s">
        <v>641</v>
      </c>
      <c r="S250" s="68" t="str">
        <f t="shared" si="17"/>
        <v>0 m/s²</v>
      </c>
      <c r="T250" s="64"/>
      <c r="U250" s="64" t="s">
        <v>333</v>
      </c>
      <c r="V250" s="53" t="s">
        <v>689</v>
      </c>
      <c r="X250" s="94" t="s">
        <v>690</v>
      </c>
    </row>
    <row r="251" spans="1:24" s="51" customFormat="1" ht="15" thickBot="1">
      <c r="A251" s="64"/>
      <c r="B251" s="20" t="s">
        <v>691</v>
      </c>
      <c r="C251" s="2" t="str">
        <f t="shared" si="18"/>
        <v xml:space="preserve">Verzögerungsfahrt Beton nass  -1 m/s² </v>
      </c>
      <c r="D251" s="20" t="s">
        <v>692</v>
      </c>
      <c r="E251" s="20"/>
      <c r="F251" s="21"/>
      <c r="G251" s="21"/>
      <c r="H251" s="19"/>
      <c r="I251" s="21"/>
      <c r="J251" s="51" t="str">
        <f t="shared" si="20"/>
        <v>-</v>
      </c>
      <c r="K251" s="53" t="str">
        <f t="shared" si="19"/>
        <v>kl. Oval</v>
      </c>
      <c r="L251" s="20" t="s">
        <v>56</v>
      </c>
      <c r="M251" s="20" t="s">
        <v>200</v>
      </c>
      <c r="N251" s="21" t="s">
        <v>201</v>
      </c>
      <c r="O251" s="21"/>
      <c r="P251" s="21"/>
      <c r="Q251" s="21"/>
      <c r="R251" s="103" t="s">
        <v>641</v>
      </c>
      <c r="S251" s="68" t="str">
        <f t="shared" si="17"/>
        <v>0 m/s²</v>
      </c>
      <c r="T251" s="64"/>
      <c r="U251" s="64" t="s">
        <v>333</v>
      </c>
      <c r="V251" s="53"/>
      <c r="X251" s="94" t="s">
        <v>693</v>
      </c>
    </row>
    <row r="252" spans="1:24" s="51" customFormat="1" ht="15" thickBot="1">
      <c r="A252" s="64"/>
      <c r="B252" s="20">
        <v>136</v>
      </c>
      <c r="C252" s="2" t="str">
        <f t="shared" si="18"/>
        <v xml:space="preserve">Verzögerungsfahrt Beton nass -2 m/s² </v>
      </c>
      <c r="D252" s="20" t="s">
        <v>694</v>
      </c>
      <c r="E252" s="20"/>
      <c r="F252" s="21">
        <v>2</v>
      </c>
      <c r="G252" s="21" t="s">
        <v>36</v>
      </c>
      <c r="H252" s="19" t="s">
        <v>37</v>
      </c>
      <c r="I252" s="21"/>
      <c r="J252" s="51" t="str">
        <f t="shared" si="20"/>
        <v>-</v>
      </c>
      <c r="K252" s="53" t="str">
        <f t="shared" si="19"/>
        <v>kl. Oval</v>
      </c>
      <c r="L252" s="20" t="s">
        <v>56</v>
      </c>
      <c r="M252" s="20" t="s">
        <v>200</v>
      </c>
      <c r="N252" s="21" t="s">
        <v>201</v>
      </c>
      <c r="O252" s="21"/>
      <c r="P252" s="21" t="s">
        <v>27</v>
      </c>
      <c r="Q252" s="21" t="s">
        <v>27</v>
      </c>
      <c r="R252" s="103" t="s">
        <v>656</v>
      </c>
      <c r="S252" s="68" t="str">
        <f t="shared" si="17"/>
        <v>0 m/s²</v>
      </c>
      <c r="T252" s="64"/>
      <c r="U252" s="64" t="s">
        <v>333</v>
      </c>
      <c r="V252" s="53" t="s">
        <v>695</v>
      </c>
      <c r="X252" s="94" t="s">
        <v>696</v>
      </c>
    </row>
    <row r="253" spans="1:24" s="51" customFormat="1" ht="15" thickBot="1">
      <c r="A253" s="64"/>
      <c r="B253" s="20" t="s">
        <v>697</v>
      </c>
      <c r="C253" s="2" t="str">
        <f t="shared" si="18"/>
        <v xml:space="preserve">Verzögerungsfahrt Beton nass  -2 m/s² </v>
      </c>
      <c r="D253" s="20" t="s">
        <v>698</v>
      </c>
      <c r="E253" s="20"/>
      <c r="F253" s="21"/>
      <c r="G253" s="21"/>
      <c r="H253" s="19"/>
      <c r="I253" s="21"/>
      <c r="J253" s="51" t="str">
        <f t="shared" si="20"/>
        <v>-</v>
      </c>
      <c r="K253" s="53" t="str">
        <f t="shared" si="19"/>
        <v>kl. Oval</v>
      </c>
      <c r="L253" s="20" t="s">
        <v>56</v>
      </c>
      <c r="M253" s="20" t="s">
        <v>200</v>
      </c>
      <c r="N253" s="21" t="s">
        <v>201</v>
      </c>
      <c r="O253" s="21"/>
      <c r="P253" s="21"/>
      <c r="Q253" s="21"/>
      <c r="R253" s="103" t="s">
        <v>656</v>
      </c>
      <c r="S253" s="68" t="str">
        <f t="shared" si="17"/>
        <v>0 m/s²</v>
      </c>
      <c r="T253" s="64"/>
      <c r="U253" s="64" t="s">
        <v>333</v>
      </c>
      <c r="V253" s="53" t="s">
        <v>699</v>
      </c>
      <c r="W253" s="51" t="s">
        <v>347</v>
      </c>
      <c r="X253" s="94" t="s">
        <v>700</v>
      </c>
    </row>
    <row r="254" spans="1:24" ht="15" thickBot="1">
      <c r="A254" s="4"/>
      <c r="B254" s="2">
        <v>137</v>
      </c>
      <c r="C254" s="2" t="str">
        <f t="shared" si="18"/>
        <v xml:space="preserve">Verzögerungsfahrt Beton nass -3 m/s² </v>
      </c>
      <c r="E254" s="2"/>
      <c r="H254" s="1"/>
      <c r="I254" s="1"/>
      <c r="J254" s="1" t="str">
        <f t="shared" si="20"/>
        <v>-</v>
      </c>
      <c r="K254" s="2" t="str">
        <f t="shared" si="19"/>
        <v>kl. Oval</v>
      </c>
      <c r="L254" s="2" t="s">
        <v>56</v>
      </c>
      <c r="M254" s="2" t="s">
        <v>200</v>
      </c>
      <c r="N254" s="1" t="s">
        <v>201</v>
      </c>
      <c r="P254" s="1" t="s">
        <v>27</v>
      </c>
      <c r="Q254" s="1" t="s">
        <v>27</v>
      </c>
      <c r="R254" s="161" t="s">
        <v>673</v>
      </c>
      <c r="S254" s="16" t="str">
        <f t="shared" si="17"/>
        <v>0 m/s²</v>
      </c>
      <c r="T254" s="4"/>
      <c r="U254" s="4" t="s">
        <v>333</v>
      </c>
    </row>
    <row r="255" spans="1:24" s="51" customFormat="1" ht="15" thickBot="1">
      <c r="A255" s="64"/>
      <c r="B255" s="20">
        <v>138</v>
      </c>
      <c r="C255" s="2" t="str">
        <f t="shared" si="18"/>
        <v xml:space="preserve">Verzögerungsfahrt Beton nass -max m/s² </v>
      </c>
      <c r="D255" s="20" t="s">
        <v>701</v>
      </c>
      <c r="E255" s="20"/>
      <c r="F255" s="21">
        <v>2</v>
      </c>
      <c r="G255" s="21" t="s">
        <v>36</v>
      </c>
      <c r="H255" s="21" t="s">
        <v>37</v>
      </c>
      <c r="I255" s="21"/>
      <c r="J255" s="51" t="str">
        <f t="shared" si="20"/>
        <v>-</v>
      </c>
      <c r="K255" s="53" t="str">
        <f t="shared" si="19"/>
        <v>kl. Oval</v>
      </c>
      <c r="L255" s="20" t="s">
        <v>56</v>
      </c>
      <c r="M255" s="20" t="s">
        <v>200</v>
      </c>
      <c r="N255" s="21" t="s">
        <v>201</v>
      </c>
      <c r="O255" s="21"/>
      <c r="P255" s="21" t="s">
        <v>27</v>
      </c>
      <c r="Q255" s="21" t="s">
        <v>27</v>
      </c>
      <c r="R255" s="103" t="s">
        <v>677</v>
      </c>
      <c r="S255" s="68" t="str">
        <f t="shared" si="17"/>
        <v>0 m/s²</v>
      </c>
      <c r="T255" s="64"/>
      <c r="U255" s="64" t="s">
        <v>333</v>
      </c>
      <c r="V255" s="53" t="s">
        <v>702</v>
      </c>
      <c r="X255" s="94" t="s">
        <v>703</v>
      </c>
    </row>
    <row r="256" spans="1:24" s="51" customFormat="1" ht="15" thickBot="1">
      <c r="A256" s="64"/>
      <c r="B256" s="20" t="s">
        <v>704</v>
      </c>
      <c r="C256" s="2" t="str">
        <f t="shared" si="18"/>
        <v xml:space="preserve">Verzögerungsfahrt Beton nass  -max m/s² </v>
      </c>
      <c r="D256" s="20" t="s">
        <v>705</v>
      </c>
      <c r="E256" s="20"/>
      <c r="F256" s="21"/>
      <c r="G256" s="21"/>
      <c r="H256" s="21"/>
      <c r="I256" s="21"/>
      <c r="J256" s="51" t="str">
        <f t="shared" si="20"/>
        <v>-</v>
      </c>
      <c r="K256" s="53" t="str">
        <f t="shared" si="19"/>
        <v>kl. Oval</v>
      </c>
      <c r="L256" s="53" t="s">
        <v>56</v>
      </c>
      <c r="M256" s="53" t="s">
        <v>200</v>
      </c>
      <c r="N256" s="51" t="s">
        <v>201</v>
      </c>
      <c r="O256" s="21"/>
      <c r="P256" s="21"/>
      <c r="Q256" s="21"/>
      <c r="R256" s="103" t="s">
        <v>677</v>
      </c>
      <c r="S256" s="68" t="str">
        <f t="shared" si="17"/>
        <v>0 m/s²</v>
      </c>
      <c r="T256" s="64"/>
      <c r="U256" s="64" t="s">
        <v>333</v>
      </c>
      <c r="V256" s="53"/>
      <c r="W256" s="51" t="s">
        <v>706</v>
      </c>
      <c r="X256" s="94" t="s">
        <v>707</v>
      </c>
    </row>
    <row r="257" spans="1:24" s="51" customFormat="1" ht="15" thickBot="1">
      <c r="A257" s="64"/>
      <c r="B257" s="20">
        <v>139</v>
      </c>
      <c r="C257" s="2" t="str">
        <f t="shared" si="18"/>
        <v xml:space="preserve">Verzögerungsfahrt Blaubasalt nass -1 m/s² </v>
      </c>
      <c r="D257" s="20" t="s">
        <v>708</v>
      </c>
      <c r="E257" s="20" t="s">
        <v>709</v>
      </c>
      <c r="F257" s="21">
        <v>2</v>
      </c>
      <c r="G257" s="21" t="s">
        <v>36</v>
      </c>
      <c r="H257" s="21" t="s">
        <v>37</v>
      </c>
      <c r="I257" s="21"/>
      <c r="J257" s="51" t="str">
        <f t="shared" si="20"/>
        <v>-</v>
      </c>
      <c r="K257" s="53" t="str">
        <f t="shared" si="19"/>
        <v>kl. Oval</v>
      </c>
      <c r="L257" s="20" t="s">
        <v>86</v>
      </c>
      <c r="M257" s="20" t="s">
        <v>200</v>
      </c>
      <c r="N257" s="21" t="s">
        <v>201</v>
      </c>
      <c r="O257" s="21"/>
      <c r="P257" s="21" t="s">
        <v>27</v>
      </c>
      <c r="Q257" s="21" t="s">
        <v>27</v>
      </c>
      <c r="R257" s="103" t="s">
        <v>641</v>
      </c>
      <c r="S257" s="68" t="str">
        <f t="shared" si="17"/>
        <v>0 m/s²</v>
      </c>
      <c r="T257" s="64"/>
      <c r="U257" s="64" t="s">
        <v>333</v>
      </c>
      <c r="V257" s="53" t="s">
        <v>710</v>
      </c>
      <c r="X257" s="94" t="s">
        <v>711</v>
      </c>
    </row>
    <row r="258" spans="1:24" s="51" customFormat="1" ht="15" thickBot="1">
      <c r="A258" s="64"/>
      <c r="B258" s="20" t="s">
        <v>712</v>
      </c>
      <c r="C258" s="2" t="str">
        <f t="shared" si="18"/>
        <v xml:space="preserve">Verzögerungsfahrt Blaubasalt nass  -1 m/s² </v>
      </c>
      <c r="D258" s="20" t="s">
        <v>713</v>
      </c>
      <c r="E258" s="20"/>
      <c r="F258" s="21"/>
      <c r="G258" s="21"/>
      <c r="H258" s="21"/>
      <c r="I258" s="21"/>
      <c r="J258" s="51" t="str">
        <f t="shared" si="20"/>
        <v>-</v>
      </c>
      <c r="K258" s="53" t="str">
        <f t="shared" si="19"/>
        <v>kl. Oval</v>
      </c>
      <c r="L258" s="53" t="s">
        <v>86</v>
      </c>
      <c r="M258" s="53" t="s">
        <v>200</v>
      </c>
      <c r="N258" s="51" t="s">
        <v>201</v>
      </c>
      <c r="O258" s="21"/>
      <c r="P258" s="21"/>
      <c r="Q258" s="21"/>
      <c r="R258" s="103" t="s">
        <v>641</v>
      </c>
      <c r="S258" s="68" t="str">
        <f t="shared" si="17"/>
        <v>0 m/s²</v>
      </c>
      <c r="T258" s="64"/>
      <c r="U258" s="64" t="s">
        <v>333</v>
      </c>
      <c r="V258" s="53"/>
      <c r="W258" s="51" t="s">
        <v>517</v>
      </c>
      <c r="X258" s="94" t="s">
        <v>714</v>
      </c>
    </row>
    <row r="259" spans="1:24" ht="15" thickBot="1">
      <c r="A259" s="4"/>
      <c r="B259" s="2">
        <v>140</v>
      </c>
      <c r="C259" s="2" t="str">
        <f t="shared" si="18"/>
        <v xml:space="preserve">Verzögerungsfahrt Blaubasalt nass -2 m/s² </v>
      </c>
      <c r="E259" s="2"/>
      <c r="H259" s="1"/>
      <c r="I259" s="1"/>
      <c r="J259" s="1" t="str">
        <f t="shared" si="20"/>
        <v>-</v>
      </c>
      <c r="K259" s="2" t="str">
        <f t="shared" si="19"/>
        <v>kl. Oval</v>
      </c>
      <c r="L259" s="2" t="s">
        <v>86</v>
      </c>
      <c r="M259" s="2" t="s">
        <v>200</v>
      </c>
      <c r="N259" s="1" t="s">
        <v>201</v>
      </c>
      <c r="P259" s="1" t="s">
        <v>27</v>
      </c>
      <c r="Q259" s="1" t="s">
        <v>27</v>
      </c>
      <c r="R259" s="161" t="s">
        <v>656</v>
      </c>
      <c r="S259" s="16" t="str">
        <f t="shared" si="17"/>
        <v>0 m/s²</v>
      </c>
      <c r="T259" s="4"/>
      <c r="U259" s="4" t="s">
        <v>333</v>
      </c>
    </row>
    <row r="260" spans="1:24" ht="15" thickBot="1">
      <c r="A260" s="4"/>
      <c r="B260" s="2">
        <v>141</v>
      </c>
      <c r="C260" s="2" t="str">
        <f t="shared" si="18"/>
        <v xml:space="preserve">Verzögerungsfahrt Blaubasalt nass -3 m/s² </v>
      </c>
      <c r="E260" s="2"/>
      <c r="H260" s="1"/>
      <c r="I260" s="1"/>
      <c r="J260" s="1" t="str">
        <f t="shared" si="20"/>
        <v>-</v>
      </c>
      <c r="K260" s="2" t="str">
        <f t="shared" si="19"/>
        <v>kl. Oval</v>
      </c>
      <c r="L260" s="2" t="s">
        <v>86</v>
      </c>
      <c r="M260" s="2" t="s">
        <v>200</v>
      </c>
      <c r="N260" s="1" t="s">
        <v>201</v>
      </c>
      <c r="P260" s="1" t="s">
        <v>27</v>
      </c>
      <c r="Q260" s="1" t="s">
        <v>27</v>
      </c>
      <c r="R260" s="161" t="s">
        <v>673</v>
      </c>
      <c r="S260" s="16" t="str">
        <f t="shared" si="17"/>
        <v>0 m/s²</v>
      </c>
      <c r="T260" s="4"/>
      <c r="U260" s="4" t="s">
        <v>333</v>
      </c>
    </row>
    <row r="261" spans="1:24" s="51" customFormat="1" ht="15" thickBot="1">
      <c r="A261" s="64"/>
      <c r="B261" s="26">
        <v>142</v>
      </c>
      <c r="C261" s="2" t="str">
        <f t="shared" si="18"/>
        <v xml:space="preserve">Verzögerungsfahrt Blaubasalt nass -max m/s² </v>
      </c>
      <c r="D261" s="26" t="s">
        <v>715</v>
      </c>
      <c r="E261" s="26" t="s">
        <v>716</v>
      </c>
      <c r="F261" s="27">
        <v>1</v>
      </c>
      <c r="G261" s="27" t="s">
        <v>36</v>
      </c>
      <c r="H261" s="27" t="s">
        <v>37</v>
      </c>
      <c r="I261" s="27"/>
      <c r="J261" s="51" t="str">
        <f t="shared" si="20"/>
        <v>-</v>
      </c>
      <c r="K261" s="53" t="str">
        <f t="shared" si="19"/>
        <v>kl. Oval</v>
      </c>
      <c r="L261" s="26" t="s">
        <v>86</v>
      </c>
      <c r="M261" s="26" t="s">
        <v>200</v>
      </c>
      <c r="N261" s="27" t="s">
        <v>201</v>
      </c>
      <c r="O261" s="27"/>
      <c r="P261" s="27" t="s">
        <v>27</v>
      </c>
      <c r="Q261" s="27" t="s">
        <v>27</v>
      </c>
      <c r="R261" s="103" t="s">
        <v>677</v>
      </c>
      <c r="S261" s="68" t="str">
        <f t="shared" ref="S261:S324" si="21">IF(OR(M261="Konstantfahrt",M261="Stillstand Motor aus",M261="Stillstand Leerlauf",M261="Stillstand Drehzahl", M261="Rollen (Leerlauf)", M261="Motor aus", M261="Beschleunigungsfahrt", M261="Verzögerungsfahrt", M261="µ-Split (Asphalt)", M261="µ-Split (Blaubasalt)"),"0 m/s²","-")</f>
        <v>0 m/s²</v>
      </c>
      <c r="T261" s="64"/>
      <c r="U261" s="64" t="s">
        <v>333</v>
      </c>
      <c r="V261" s="53" t="s">
        <v>717</v>
      </c>
      <c r="X261" s="94" t="s">
        <v>186</v>
      </c>
    </row>
    <row r="262" spans="1:24" ht="15" thickBot="1">
      <c r="A262" s="4"/>
      <c r="B262" s="5">
        <v>143</v>
      </c>
      <c r="C262" s="2" t="str">
        <f t="shared" ref="C262:C325" si="22">IF(OR(M262="Stillstand Motor aus",M262="Stillstand Leerlauf"),M262&amp;" "&amp;U262,IF(OR(M262="Stillstand Drehzahl"),M262&amp;" "&amp;U262&amp;" "&amp;P262,M262&amp;IF(NOT(K262="Fahrdyn.Fl.")," "&amp;L262,)&amp;" "&amp;U262&amp;IF(NOT(OR(M262="Beschleunigungsfahrt",M262="Verzögerungsfahrt",M262="Stat. Kreisfahrt (links)",M262="Stat. Kreisfahrt (rechts)"))," "&amp;N262,)&amp;IF(NOT(P262="-")," "&amp;P262,)&amp;IF(NOT(R262="0 m/s²")," "&amp;R262,)&amp;IF(NOT((OR(S262="0 m/s²",S262="-")))," "&amp;S262,))) &amp; IF(NOT(T262="-")," "&amp; T262,)</f>
        <v xml:space="preserve">µ-Split (Blaubasalt) Beton nass 30 km/h 710 rpm </v>
      </c>
      <c r="D262" s="5"/>
      <c r="E262" s="5"/>
      <c r="F262" s="4"/>
      <c r="G262" s="4"/>
      <c r="H262" s="4"/>
      <c r="I262" s="4"/>
      <c r="J262" s="1" t="str">
        <f t="shared" si="20"/>
        <v>20 s</v>
      </c>
      <c r="K262" s="2" t="str">
        <f t="shared" ref="K262:K325" si="23">IF(OR(M262="Stillstand Motor aus",M262="Stillstand Leerlauf",M262="Stillstand Drehzahl",M262="Konstantfahrt",M262="Rollen (Leerlauf)",M262="Spurwechsel",M262="Motor aus",M262="Beschleunigungsfahrt",M262="Verzögerungsfahrt",M262="µ-Split (Asphalt)",M262="µ-Split (Blaubasalt)"),"kl. Oval",IF(OR(M262="Sinus-Fahrt (langsam)",M262="Sinus-Fahrt (schnell)",M262="Klothoid (links)",M262="Klothoid (rechts)",M262="Sweep",M262="Stat. Kreisfahrt (links)",M262="Stat. Kreisfahrt (rechts)"),"Fahrdyn.Fl."))</f>
        <v>kl. Oval</v>
      </c>
      <c r="L262" s="5" t="s">
        <v>56</v>
      </c>
      <c r="M262" s="28" t="s">
        <v>237</v>
      </c>
      <c r="N262" s="4" t="s">
        <v>39</v>
      </c>
      <c r="O262" s="4"/>
      <c r="P262" s="4" t="s">
        <v>31</v>
      </c>
      <c r="Q262" s="4">
        <v>10</v>
      </c>
      <c r="R262" s="4" t="str">
        <f>IF(OR(M262="Konstantfahrt",M262="Stillstand Motor aus",M262="Stillstand Leerlauf",M262="Stillstand Drehzahl", M262="Rollen (Leerlauf)", M262="Motor aus", M262="µ-Split (Asphalt)", M262="µ-Split (Blaubasalt)", M262="Sinus-Fahrt (langsam)", M262="Sinus-Fahrt (schnell)",M262="Sweep",M262="Stat. Kreisfahrt (links)",M262="Stat. Kreisfahrt (rechts)",M262="Spurwechsel",M262="Klothoid (links)",M262="Klothoid (rechts)"),"0 m/s²")</f>
        <v>0 m/s²</v>
      </c>
      <c r="S262" s="16" t="str">
        <f t="shared" si="21"/>
        <v>0 m/s²</v>
      </c>
      <c r="T262" s="4"/>
      <c r="U262" s="4" t="s">
        <v>333</v>
      </c>
    </row>
    <row r="263" spans="1:24" ht="15" thickBot="1">
      <c r="A263" s="4"/>
      <c r="B263" s="2">
        <v>144</v>
      </c>
      <c r="C263" s="2" t="str">
        <f t="shared" si="22"/>
        <v xml:space="preserve">µ-Split (Blaubasalt) Beton nass 30 km/h 930 rpm </v>
      </c>
      <c r="E263" s="2"/>
      <c r="H263" s="1"/>
      <c r="I263" s="1"/>
      <c r="J263" s="1" t="str">
        <f t="shared" si="20"/>
        <v>20 s</v>
      </c>
      <c r="K263" s="2" t="str">
        <f t="shared" si="23"/>
        <v>kl. Oval</v>
      </c>
      <c r="L263" s="5" t="s">
        <v>56</v>
      </c>
      <c r="M263" s="28" t="s">
        <v>237</v>
      </c>
      <c r="N263" s="1" t="s">
        <v>39</v>
      </c>
      <c r="P263" s="1" t="s">
        <v>33</v>
      </c>
      <c r="Q263" s="1">
        <v>9</v>
      </c>
      <c r="R263" s="4" t="str">
        <f t="shared" ref="R263:R302" si="24">IF(OR(M263="Konstantfahrt",M263="Stillstand Motor aus",M263="Stillstand Leerlauf",M263="Stillstand Drehzahl", M263="Rollen (Leerlauf)", M263="Motor aus", M263="µ-Split (Asphalt)", M263="µ-Split (Blaubasalt)", M263="Sinus-Fahrt (langsam)", M263="Sinus-Fahrt (schnell)",M263="Sweep",M263="Stat. Kreisfahrt (links)",M263="Stat. Kreisfahrt (rechts)",M263="Spurwechsel",M263="Klothoid (links)",M263="Klothoid (rechts)"),"0 m/s²")</f>
        <v>0 m/s²</v>
      </c>
      <c r="S263" s="16" t="str">
        <f t="shared" si="21"/>
        <v>0 m/s²</v>
      </c>
      <c r="T263" s="4"/>
      <c r="U263" s="4" t="s">
        <v>333</v>
      </c>
    </row>
    <row r="264" spans="1:24" ht="15" thickBot="1">
      <c r="A264" s="4"/>
      <c r="B264" s="2">
        <v>145</v>
      </c>
      <c r="C264" s="2" t="str">
        <f t="shared" si="22"/>
        <v xml:space="preserve">µ-Split (Blaubasalt) Beton nass 50 km/h 890 rpm </v>
      </c>
      <c r="E264" s="2"/>
      <c r="H264" s="1"/>
      <c r="I264" s="1"/>
      <c r="J264" s="1" t="str">
        <f t="shared" si="20"/>
        <v>15 s</v>
      </c>
      <c r="K264" s="2" t="str">
        <f t="shared" si="23"/>
        <v>kl. Oval</v>
      </c>
      <c r="L264" s="5" t="s">
        <v>56</v>
      </c>
      <c r="M264" s="28" t="s">
        <v>237</v>
      </c>
      <c r="N264" s="1" t="s">
        <v>45</v>
      </c>
      <c r="P264" s="1" t="s">
        <v>32</v>
      </c>
      <c r="Q264" s="1">
        <v>11</v>
      </c>
      <c r="R264" s="4" t="str">
        <f t="shared" si="24"/>
        <v>0 m/s²</v>
      </c>
      <c r="S264" s="16" t="str">
        <f t="shared" si="21"/>
        <v>0 m/s²</v>
      </c>
      <c r="T264" s="4"/>
      <c r="U264" s="4" t="s">
        <v>333</v>
      </c>
    </row>
    <row r="265" spans="1:24" s="16" customFormat="1" ht="15" thickBot="1">
      <c r="A265" s="4"/>
      <c r="B265" s="2">
        <v>146</v>
      </c>
      <c r="C265" s="2" t="str">
        <f t="shared" si="22"/>
        <v xml:space="preserve">µ-Split (Blaubasalt) Beton nass 50 km/h 930 rpm </v>
      </c>
      <c r="D265" s="2"/>
      <c r="E265" s="2"/>
      <c r="F265" s="1"/>
      <c r="G265" s="1"/>
      <c r="H265" s="1"/>
      <c r="I265" s="1"/>
      <c r="J265" s="1" t="str">
        <f t="shared" si="20"/>
        <v>15 s</v>
      </c>
      <c r="K265" s="2" t="str">
        <f t="shared" si="23"/>
        <v>kl. Oval</v>
      </c>
      <c r="L265" s="5" t="s">
        <v>56</v>
      </c>
      <c r="M265" s="28" t="s">
        <v>237</v>
      </c>
      <c r="N265" s="1" t="s">
        <v>45</v>
      </c>
      <c r="O265" s="1"/>
      <c r="P265" s="1" t="s">
        <v>33</v>
      </c>
      <c r="Q265" s="1">
        <v>11</v>
      </c>
      <c r="R265" s="4" t="str">
        <f t="shared" si="24"/>
        <v>0 m/s²</v>
      </c>
      <c r="S265" s="16" t="str">
        <f t="shared" si="21"/>
        <v>0 m/s²</v>
      </c>
      <c r="T265" s="4"/>
      <c r="U265" s="4" t="s">
        <v>333</v>
      </c>
      <c r="V265" s="9"/>
      <c r="X265" s="90"/>
    </row>
    <row r="266" spans="1:24" s="4" customFormat="1" ht="15" thickBot="1">
      <c r="B266" s="2">
        <v>147</v>
      </c>
      <c r="C266" s="2" t="str">
        <f t="shared" si="22"/>
        <v xml:space="preserve">µ-Split (Blaubasalt) Beton nass 80 km/h 1075 rpm </v>
      </c>
      <c r="D266" s="2"/>
      <c r="E266" s="2"/>
      <c r="F266" s="1"/>
      <c r="G266" s="1"/>
      <c r="H266" s="1"/>
      <c r="I266" s="1"/>
      <c r="J266" s="1" t="str">
        <f t="shared" si="20"/>
        <v>10 s</v>
      </c>
      <c r="K266" s="2" t="str">
        <f t="shared" si="23"/>
        <v>kl. Oval</v>
      </c>
      <c r="L266" s="5" t="s">
        <v>56</v>
      </c>
      <c r="M266" s="28" t="s">
        <v>237</v>
      </c>
      <c r="N266" s="1" t="s">
        <v>50</v>
      </c>
      <c r="O266" s="1"/>
      <c r="P266" s="1" t="s">
        <v>34</v>
      </c>
      <c r="Q266" s="1">
        <v>12</v>
      </c>
      <c r="R266" s="4" t="str">
        <f t="shared" si="24"/>
        <v>0 m/s²</v>
      </c>
      <c r="S266" s="16" t="str">
        <f t="shared" si="21"/>
        <v>0 m/s²</v>
      </c>
      <c r="U266" s="4" t="s">
        <v>333</v>
      </c>
      <c r="V266" s="5"/>
      <c r="X266" s="88"/>
    </row>
    <row r="267" spans="1:24" ht="15" thickBot="1">
      <c r="A267" s="4"/>
      <c r="B267" s="2">
        <v>148</v>
      </c>
      <c r="C267" s="2" t="str">
        <f t="shared" si="22"/>
        <v xml:space="preserve">µ-Split (Blaubasalt) Beton nass 80 km/h 1150 rpm </v>
      </c>
      <c r="E267" s="2"/>
      <c r="H267" s="1"/>
      <c r="I267" s="1"/>
      <c r="J267" s="1" t="str">
        <f t="shared" si="20"/>
        <v>10 s</v>
      </c>
      <c r="K267" s="2" t="str">
        <f t="shared" si="23"/>
        <v>kl. Oval</v>
      </c>
      <c r="L267" s="5" t="s">
        <v>56</v>
      </c>
      <c r="M267" s="28" t="s">
        <v>237</v>
      </c>
      <c r="N267" s="1" t="s">
        <v>50</v>
      </c>
      <c r="P267" s="1" t="s">
        <v>35</v>
      </c>
      <c r="Q267" s="1">
        <v>12</v>
      </c>
      <c r="R267" s="4" t="str">
        <f t="shared" si="24"/>
        <v>0 m/s²</v>
      </c>
      <c r="S267" s="16" t="str">
        <f t="shared" si="21"/>
        <v>0 m/s²</v>
      </c>
      <c r="T267" s="4"/>
      <c r="U267" s="4" t="s">
        <v>333</v>
      </c>
    </row>
    <row r="268" spans="1:24" s="16" customFormat="1" ht="15" thickBot="1">
      <c r="A268" s="4"/>
      <c r="B268" s="2">
        <v>149</v>
      </c>
      <c r="C268" s="2" t="str">
        <f t="shared" si="22"/>
        <v xml:space="preserve">µ-Split (Asphalt) Blaubasalt nass 30 km/h 710 rpm </v>
      </c>
      <c r="D268" s="2"/>
      <c r="E268" s="2"/>
      <c r="F268" s="1"/>
      <c r="G268" s="1"/>
      <c r="H268" s="1"/>
      <c r="I268" s="1"/>
      <c r="J268" s="1" t="str">
        <f t="shared" si="20"/>
        <v>20 s</v>
      </c>
      <c r="K268" s="2" t="str">
        <f t="shared" si="23"/>
        <v>kl. Oval</v>
      </c>
      <c r="L268" s="2" t="s">
        <v>86</v>
      </c>
      <c r="M268" s="29" t="s">
        <v>238</v>
      </c>
      <c r="N268" s="4" t="s">
        <v>39</v>
      </c>
      <c r="O268" s="4"/>
      <c r="P268" s="4" t="s">
        <v>31</v>
      </c>
      <c r="Q268" s="4">
        <v>10</v>
      </c>
      <c r="R268" s="4" t="str">
        <f t="shared" si="24"/>
        <v>0 m/s²</v>
      </c>
      <c r="S268" s="16" t="str">
        <f t="shared" si="21"/>
        <v>0 m/s²</v>
      </c>
      <c r="T268" s="4"/>
      <c r="U268" s="4" t="s">
        <v>333</v>
      </c>
      <c r="V268" s="9"/>
      <c r="X268" s="90"/>
    </row>
    <row r="269" spans="1:24" s="4" customFormat="1" ht="15" thickBot="1">
      <c r="B269" s="2">
        <v>150</v>
      </c>
      <c r="C269" s="2" t="str">
        <f t="shared" si="22"/>
        <v xml:space="preserve">µ-Split (Asphalt) Blaubasalt nass 30 km/h 930 rpm </v>
      </c>
      <c r="D269" s="2"/>
      <c r="E269" s="2"/>
      <c r="F269" s="1"/>
      <c r="G269" s="1"/>
      <c r="H269" s="1"/>
      <c r="I269" s="1"/>
      <c r="J269" s="1" t="str">
        <f t="shared" si="20"/>
        <v>20 s</v>
      </c>
      <c r="K269" s="2" t="str">
        <f t="shared" si="23"/>
        <v>kl. Oval</v>
      </c>
      <c r="L269" s="2" t="s">
        <v>86</v>
      </c>
      <c r="M269" s="29" t="s">
        <v>238</v>
      </c>
      <c r="N269" s="1" t="s">
        <v>39</v>
      </c>
      <c r="O269" s="1"/>
      <c r="P269" s="1" t="s">
        <v>33</v>
      </c>
      <c r="Q269" s="1">
        <v>9</v>
      </c>
      <c r="R269" s="4" t="str">
        <f t="shared" si="24"/>
        <v>0 m/s²</v>
      </c>
      <c r="S269" s="16" t="str">
        <f t="shared" si="21"/>
        <v>0 m/s²</v>
      </c>
      <c r="U269" s="4" t="s">
        <v>333</v>
      </c>
      <c r="V269" s="5"/>
      <c r="X269" s="88"/>
    </row>
    <row r="270" spans="1:24" ht="15" thickBot="1">
      <c r="A270" s="4"/>
      <c r="B270" s="2">
        <v>151</v>
      </c>
      <c r="C270" s="2" t="str">
        <f t="shared" si="22"/>
        <v xml:space="preserve">µ-Split (Asphalt) Blaubasalt nass 50 km/h 890 rpm </v>
      </c>
      <c r="E270" s="2"/>
      <c r="H270" s="1"/>
      <c r="I270" s="1"/>
      <c r="J270" s="1" t="str">
        <f t="shared" si="20"/>
        <v>15 s</v>
      </c>
      <c r="K270" s="2" t="str">
        <f t="shared" si="23"/>
        <v>kl. Oval</v>
      </c>
      <c r="L270" s="2" t="s">
        <v>86</v>
      </c>
      <c r="M270" s="29" t="s">
        <v>238</v>
      </c>
      <c r="N270" s="1" t="s">
        <v>45</v>
      </c>
      <c r="P270" s="1" t="s">
        <v>32</v>
      </c>
      <c r="Q270" s="1">
        <v>11</v>
      </c>
      <c r="R270" s="4" t="str">
        <f t="shared" si="24"/>
        <v>0 m/s²</v>
      </c>
      <c r="S270" s="16" t="str">
        <f t="shared" si="21"/>
        <v>0 m/s²</v>
      </c>
      <c r="T270" s="4"/>
      <c r="U270" s="4" t="s">
        <v>333</v>
      </c>
    </row>
    <row r="271" spans="1:24" ht="15" thickBot="1">
      <c r="A271" s="4"/>
      <c r="B271" s="2">
        <v>152</v>
      </c>
      <c r="C271" s="2" t="str">
        <f t="shared" si="22"/>
        <v xml:space="preserve">µ-Split (Asphalt) Blaubasalt nass 50 km/h 930 rpm </v>
      </c>
      <c r="E271" s="2"/>
      <c r="H271" s="1"/>
      <c r="I271" s="1"/>
      <c r="J271" s="1" t="str">
        <f t="shared" si="20"/>
        <v>15 s</v>
      </c>
      <c r="K271" s="2" t="str">
        <f t="shared" si="23"/>
        <v>kl. Oval</v>
      </c>
      <c r="L271" s="2" t="s">
        <v>86</v>
      </c>
      <c r="M271" s="29" t="s">
        <v>238</v>
      </c>
      <c r="N271" s="1" t="s">
        <v>45</v>
      </c>
      <c r="P271" s="1" t="s">
        <v>33</v>
      </c>
      <c r="Q271" s="1">
        <v>11</v>
      </c>
      <c r="R271" s="4" t="str">
        <f t="shared" si="24"/>
        <v>0 m/s²</v>
      </c>
      <c r="S271" s="16" t="str">
        <f t="shared" si="21"/>
        <v>0 m/s²</v>
      </c>
      <c r="T271" s="4"/>
      <c r="U271" s="4" t="s">
        <v>333</v>
      </c>
    </row>
    <row r="272" spans="1:24" ht="15" thickBot="1">
      <c r="A272" s="4"/>
      <c r="B272" s="2">
        <v>153</v>
      </c>
      <c r="C272" s="2" t="str">
        <f t="shared" si="22"/>
        <v xml:space="preserve">µ-Split (Asphalt) Blaubasalt nass 80 km/h 1075 rpm </v>
      </c>
      <c r="E272" s="2"/>
      <c r="H272" s="1"/>
      <c r="I272" s="1"/>
      <c r="J272" s="1" t="str">
        <f t="shared" si="20"/>
        <v>10 s</v>
      </c>
      <c r="K272" s="2" t="str">
        <f t="shared" si="23"/>
        <v>kl. Oval</v>
      </c>
      <c r="L272" s="2" t="s">
        <v>86</v>
      </c>
      <c r="M272" s="29" t="s">
        <v>238</v>
      </c>
      <c r="N272" s="1" t="s">
        <v>50</v>
      </c>
      <c r="P272" s="1" t="s">
        <v>34</v>
      </c>
      <c r="Q272" s="1">
        <v>12</v>
      </c>
      <c r="R272" s="4" t="str">
        <f t="shared" si="24"/>
        <v>0 m/s²</v>
      </c>
      <c r="S272" s="16" t="str">
        <f t="shared" si="21"/>
        <v>0 m/s²</v>
      </c>
      <c r="T272" s="4"/>
      <c r="U272" s="4" t="s">
        <v>333</v>
      </c>
    </row>
    <row r="273" spans="1:24" ht="15" thickBot="1">
      <c r="A273" s="4"/>
      <c r="B273" s="9">
        <v>154</v>
      </c>
      <c r="C273" s="2" t="str">
        <f t="shared" si="22"/>
        <v xml:space="preserve">µ-Split (Asphalt) Blaubasalt nass 80 km/h 1150 rpm </v>
      </c>
      <c r="D273" s="9"/>
      <c r="E273" s="9"/>
      <c r="F273" s="16"/>
      <c r="G273" s="16"/>
      <c r="H273" s="16"/>
      <c r="I273" s="16"/>
      <c r="J273" s="1" t="str">
        <f t="shared" si="20"/>
        <v>10 s</v>
      </c>
      <c r="K273" s="2" t="str">
        <f t="shared" si="23"/>
        <v>kl. Oval</v>
      </c>
      <c r="L273" s="9" t="s">
        <v>86</v>
      </c>
      <c r="M273" s="30" t="s">
        <v>238</v>
      </c>
      <c r="N273" s="16" t="s">
        <v>50</v>
      </c>
      <c r="O273" s="16"/>
      <c r="P273" s="16" t="s">
        <v>35</v>
      </c>
      <c r="Q273" s="16">
        <v>12</v>
      </c>
      <c r="R273" s="4" t="str">
        <f t="shared" si="24"/>
        <v>0 m/s²</v>
      </c>
      <c r="S273" s="16" t="str">
        <f t="shared" si="21"/>
        <v>0 m/s²</v>
      </c>
      <c r="T273" s="4"/>
      <c r="U273" s="4" t="s">
        <v>333</v>
      </c>
    </row>
    <row r="274" spans="1:24" s="51" customFormat="1" ht="15" thickBot="1">
      <c r="A274" s="64"/>
      <c r="B274" s="18">
        <v>155</v>
      </c>
      <c r="C274" s="2" t="str">
        <f t="shared" si="22"/>
        <v xml:space="preserve">Sinus-Fahrt (langsam) nass 30 km/h </v>
      </c>
      <c r="D274" s="18" t="s">
        <v>718</v>
      </c>
      <c r="E274" s="18"/>
      <c r="F274" s="19">
        <v>5</v>
      </c>
      <c r="G274" s="19" t="s">
        <v>36</v>
      </c>
      <c r="H274" s="19" t="s">
        <v>37</v>
      </c>
      <c r="I274" s="19"/>
      <c r="J274" s="51" t="str">
        <f t="shared" si="20"/>
        <v>20 s</v>
      </c>
      <c r="K274" s="53" t="str">
        <f t="shared" si="23"/>
        <v>Fahrdyn.Fl.</v>
      </c>
      <c r="L274" s="18" t="s">
        <v>24</v>
      </c>
      <c r="M274" s="18" t="s">
        <v>240</v>
      </c>
      <c r="N274" s="19" t="s">
        <v>39</v>
      </c>
      <c r="O274" s="19"/>
      <c r="P274" s="19" t="s">
        <v>27</v>
      </c>
      <c r="Q274" s="19" t="s">
        <v>27</v>
      </c>
      <c r="R274" s="64" t="str">
        <f t="shared" si="24"/>
        <v>0 m/s²</v>
      </c>
      <c r="S274" s="68" t="str">
        <f t="shared" si="21"/>
        <v>-</v>
      </c>
      <c r="T274" s="64"/>
      <c r="U274" s="64" t="s">
        <v>333</v>
      </c>
      <c r="V274" s="53" t="s">
        <v>719</v>
      </c>
      <c r="W274" s="51" t="s">
        <v>36</v>
      </c>
      <c r="X274" s="94"/>
    </row>
    <row r="275" spans="1:24" s="51" customFormat="1" ht="15" thickBot="1">
      <c r="A275" s="64"/>
      <c r="B275" s="18" t="s">
        <v>720</v>
      </c>
      <c r="C275" s="2" t="str">
        <f t="shared" si="22"/>
        <v xml:space="preserve">Sinus-Fahrt (langsam) nass 30 km/h </v>
      </c>
      <c r="D275" s="18" t="s">
        <v>721</v>
      </c>
      <c r="E275" s="18"/>
      <c r="F275" s="19"/>
      <c r="G275" s="19" t="s">
        <v>36</v>
      </c>
      <c r="H275" s="19" t="s">
        <v>37</v>
      </c>
      <c r="I275" s="19"/>
      <c r="J275" s="51" t="str">
        <f t="shared" si="20"/>
        <v>20 s</v>
      </c>
      <c r="K275" s="53" t="str">
        <f t="shared" si="23"/>
        <v>Fahrdyn.Fl.</v>
      </c>
      <c r="L275" s="18" t="s">
        <v>24</v>
      </c>
      <c r="M275" s="18" t="s">
        <v>240</v>
      </c>
      <c r="N275" s="19" t="s">
        <v>39</v>
      </c>
      <c r="O275" s="19"/>
      <c r="P275" s="19" t="s">
        <v>27</v>
      </c>
      <c r="Q275" s="19" t="s">
        <v>27</v>
      </c>
      <c r="R275" s="64" t="str">
        <f t="shared" si="24"/>
        <v>0 m/s²</v>
      </c>
      <c r="S275" s="68" t="str">
        <f t="shared" si="21"/>
        <v>-</v>
      </c>
      <c r="T275" s="64"/>
      <c r="U275" s="64" t="s">
        <v>333</v>
      </c>
      <c r="V275" s="104" t="s">
        <v>719</v>
      </c>
      <c r="W275" s="51" t="s">
        <v>36</v>
      </c>
      <c r="X275" s="94"/>
    </row>
    <row r="276" spans="1:24" s="51" customFormat="1" ht="15" thickBot="1">
      <c r="A276" s="64"/>
      <c r="B276" s="18" t="s">
        <v>722</v>
      </c>
      <c r="C276" s="2" t="str">
        <f t="shared" si="22"/>
        <v xml:space="preserve">Sinus-Fahrt (langsam) nass 30 km/h  </v>
      </c>
      <c r="D276" s="18" t="s">
        <v>723</v>
      </c>
      <c r="E276" s="18" t="s">
        <v>724</v>
      </c>
      <c r="F276" s="19"/>
      <c r="G276" s="19"/>
      <c r="H276" s="19"/>
      <c r="I276" s="19"/>
      <c r="J276" s="51" t="str">
        <f t="shared" si="20"/>
        <v>20 s</v>
      </c>
      <c r="K276" s="53" t="str">
        <f t="shared" si="23"/>
        <v>Fahrdyn.Fl.</v>
      </c>
      <c r="L276" s="18" t="s">
        <v>24</v>
      </c>
      <c r="M276" s="18" t="s">
        <v>240</v>
      </c>
      <c r="N276" s="19" t="s">
        <v>39</v>
      </c>
      <c r="O276" s="19"/>
      <c r="P276" s="19"/>
      <c r="Q276" s="19"/>
      <c r="R276" s="64" t="str">
        <f t="shared" si="24"/>
        <v>0 m/s²</v>
      </c>
      <c r="S276" s="68" t="str">
        <f t="shared" si="21"/>
        <v>-</v>
      </c>
      <c r="T276" s="64"/>
      <c r="U276" s="64" t="s">
        <v>333</v>
      </c>
      <c r="V276" s="104"/>
      <c r="X276" s="94"/>
    </row>
    <row r="277" spans="1:24" s="51" customFormat="1" ht="15" thickBot="1">
      <c r="A277" s="64"/>
      <c r="B277" s="18" t="s">
        <v>725</v>
      </c>
      <c r="C277" s="2" t="str">
        <f t="shared" si="22"/>
        <v xml:space="preserve">Sinus-Fahrt (langsam) nass 30 km/h  </v>
      </c>
      <c r="D277" s="18" t="s">
        <v>726</v>
      </c>
      <c r="E277" s="18"/>
      <c r="F277" s="19"/>
      <c r="G277" s="19"/>
      <c r="H277" s="19"/>
      <c r="I277" s="19"/>
      <c r="J277" s="51" t="str">
        <f t="shared" si="20"/>
        <v>20 s</v>
      </c>
      <c r="K277" s="53" t="str">
        <f t="shared" si="23"/>
        <v>Fahrdyn.Fl.</v>
      </c>
      <c r="L277" s="18" t="s">
        <v>24</v>
      </c>
      <c r="M277" s="18" t="s">
        <v>240</v>
      </c>
      <c r="N277" s="19" t="s">
        <v>39</v>
      </c>
      <c r="O277" s="19"/>
      <c r="P277" s="19"/>
      <c r="Q277" s="19"/>
      <c r="R277" s="64" t="str">
        <f t="shared" si="24"/>
        <v>0 m/s²</v>
      </c>
      <c r="S277" s="68" t="str">
        <f t="shared" si="21"/>
        <v>-</v>
      </c>
      <c r="T277" s="64"/>
      <c r="U277" s="64" t="s">
        <v>333</v>
      </c>
      <c r="V277" s="104"/>
      <c r="X277" s="94" t="s">
        <v>727</v>
      </c>
    </row>
    <row r="278" spans="1:24" s="51" customFormat="1" ht="15" thickBot="1">
      <c r="A278" s="64"/>
      <c r="B278" s="18" t="s">
        <v>728</v>
      </c>
      <c r="C278" s="2" t="str">
        <f t="shared" si="22"/>
        <v xml:space="preserve">Sinus-Fahrt (schnell) nass 50 km/h  </v>
      </c>
      <c r="D278" s="18" t="s">
        <v>729</v>
      </c>
      <c r="E278" s="18"/>
      <c r="F278" s="19"/>
      <c r="G278" s="19"/>
      <c r="H278" s="19"/>
      <c r="I278" s="19"/>
      <c r="J278" s="51" t="str">
        <f t="shared" si="20"/>
        <v>15 s</v>
      </c>
      <c r="K278" s="53" t="str">
        <f t="shared" si="23"/>
        <v>Fahrdyn.Fl.</v>
      </c>
      <c r="L278" s="18" t="s">
        <v>24</v>
      </c>
      <c r="M278" s="18" t="s">
        <v>244</v>
      </c>
      <c r="N278" s="21" t="s">
        <v>45</v>
      </c>
      <c r="O278" s="19"/>
      <c r="P278" s="19"/>
      <c r="Q278" s="19"/>
      <c r="R278" s="64" t="str">
        <f t="shared" si="24"/>
        <v>0 m/s²</v>
      </c>
      <c r="S278" s="68" t="str">
        <f t="shared" si="21"/>
        <v>-</v>
      </c>
      <c r="T278" s="64"/>
      <c r="U278" s="64" t="s">
        <v>333</v>
      </c>
      <c r="V278" s="104" t="s">
        <v>730</v>
      </c>
      <c r="W278" s="51" t="s">
        <v>36</v>
      </c>
      <c r="X278" s="94" t="s">
        <v>731</v>
      </c>
    </row>
    <row r="279" spans="1:24" s="51" customFormat="1" ht="15" thickBot="1">
      <c r="A279" s="64"/>
      <c r="B279" s="20">
        <v>156</v>
      </c>
      <c r="C279" s="2" t="str">
        <f t="shared" si="22"/>
        <v xml:space="preserve">Sinus-Fahrt (schnell) nass 50 km/h </v>
      </c>
      <c r="D279" s="18" t="s">
        <v>732</v>
      </c>
      <c r="E279" s="18"/>
      <c r="F279" s="21">
        <v>5</v>
      </c>
      <c r="G279" s="19" t="s">
        <v>36</v>
      </c>
      <c r="H279" s="19" t="s">
        <v>37</v>
      </c>
      <c r="I279" s="21"/>
      <c r="J279" s="51" t="str">
        <f t="shared" si="20"/>
        <v>15 s</v>
      </c>
      <c r="K279" s="53" t="str">
        <f t="shared" si="23"/>
        <v>Fahrdyn.Fl.</v>
      </c>
      <c r="L279" s="20" t="s">
        <v>24</v>
      </c>
      <c r="M279" s="18" t="s">
        <v>244</v>
      </c>
      <c r="N279" s="21" t="s">
        <v>45</v>
      </c>
      <c r="O279" s="21"/>
      <c r="P279" s="21" t="s">
        <v>27</v>
      </c>
      <c r="Q279" s="21" t="s">
        <v>27</v>
      </c>
      <c r="R279" s="64" t="str">
        <f t="shared" si="24"/>
        <v>0 m/s²</v>
      </c>
      <c r="S279" s="68" t="str">
        <f t="shared" si="21"/>
        <v>-</v>
      </c>
      <c r="T279" s="64"/>
      <c r="U279" s="64" t="s">
        <v>333</v>
      </c>
      <c r="V279" s="53" t="s">
        <v>733</v>
      </c>
      <c r="X279" s="94" t="s">
        <v>734</v>
      </c>
    </row>
    <row r="280" spans="1:24" s="68" customFormat="1" ht="15" thickBot="1">
      <c r="A280" s="64"/>
      <c r="B280" s="20" t="s">
        <v>735</v>
      </c>
      <c r="C280" s="2" t="str">
        <f t="shared" si="22"/>
        <v xml:space="preserve">Sinus-Fahrt (schnell) nass 50 km/h </v>
      </c>
      <c r="D280" s="20" t="s">
        <v>736</v>
      </c>
      <c r="E280" s="20" t="s">
        <v>737</v>
      </c>
      <c r="F280" s="21"/>
      <c r="G280" s="19" t="s">
        <v>36</v>
      </c>
      <c r="H280" s="19" t="s">
        <v>37</v>
      </c>
      <c r="I280" s="21"/>
      <c r="J280" s="51" t="str">
        <f t="shared" si="20"/>
        <v>15 s</v>
      </c>
      <c r="K280" s="53" t="str">
        <f t="shared" si="23"/>
        <v>Fahrdyn.Fl.</v>
      </c>
      <c r="L280" s="20" t="s">
        <v>24</v>
      </c>
      <c r="M280" s="20" t="s">
        <v>244</v>
      </c>
      <c r="N280" s="21" t="s">
        <v>45</v>
      </c>
      <c r="O280" s="21"/>
      <c r="P280" s="21" t="s">
        <v>27</v>
      </c>
      <c r="Q280" s="21" t="s">
        <v>27</v>
      </c>
      <c r="R280" s="64" t="str">
        <f t="shared" si="24"/>
        <v>0 m/s²</v>
      </c>
      <c r="S280" s="68" t="str">
        <f t="shared" si="21"/>
        <v>-</v>
      </c>
      <c r="T280" s="64"/>
      <c r="U280" s="64" t="s">
        <v>333</v>
      </c>
      <c r="V280" s="67" t="s">
        <v>738</v>
      </c>
      <c r="X280" s="99" t="s">
        <v>462</v>
      </c>
    </row>
    <row r="281" spans="1:24" s="66" customFormat="1" ht="15" thickBot="1">
      <c r="A281" s="64"/>
      <c r="B281" s="20" t="s">
        <v>739</v>
      </c>
      <c r="C281" s="2" t="str">
        <f t="shared" si="22"/>
        <v xml:space="preserve">Sinus-Fahrt (schnell) nass 50 km/h  </v>
      </c>
      <c r="D281" s="20" t="s">
        <v>740</v>
      </c>
      <c r="E281" s="18" t="s">
        <v>724</v>
      </c>
      <c r="F281" s="21"/>
      <c r="G281" s="19"/>
      <c r="H281" s="19"/>
      <c r="I281" s="21"/>
      <c r="J281" s="51" t="str">
        <f t="shared" si="20"/>
        <v>15 s</v>
      </c>
      <c r="K281" s="53" t="str">
        <f t="shared" si="23"/>
        <v>Fahrdyn.Fl.</v>
      </c>
      <c r="L281" s="20" t="s">
        <v>24</v>
      </c>
      <c r="M281" s="18" t="s">
        <v>244</v>
      </c>
      <c r="N281" s="21" t="s">
        <v>45</v>
      </c>
      <c r="O281" s="21"/>
      <c r="P281" s="21"/>
      <c r="Q281" s="21"/>
      <c r="R281" s="64" t="str">
        <f t="shared" si="24"/>
        <v>0 m/s²</v>
      </c>
      <c r="S281" s="68" t="str">
        <f t="shared" si="21"/>
        <v>-</v>
      </c>
      <c r="T281" s="64"/>
      <c r="U281" s="64" t="s">
        <v>333</v>
      </c>
      <c r="V281" s="97" t="s">
        <v>741</v>
      </c>
      <c r="X281" s="98"/>
    </row>
    <row r="282" spans="1:24" s="66" customFormat="1" ht="15" thickBot="1">
      <c r="A282" s="64"/>
      <c r="B282" s="20" t="s">
        <v>742</v>
      </c>
      <c r="C282" s="2" t="str">
        <f t="shared" si="22"/>
        <v xml:space="preserve">Sinus-Fahrt (schnell) nass 50 km/h  </v>
      </c>
      <c r="D282" s="20" t="s">
        <v>743</v>
      </c>
      <c r="E282" s="20"/>
      <c r="F282" s="21"/>
      <c r="G282" s="19"/>
      <c r="H282" s="19"/>
      <c r="I282" s="21"/>
      <c r="J282" s="51" t="str">
        <f t="shared" ref="J282:J345" si="25">IF(N282="30 km/h","20 s",IF(N282="50 km/h","15 s",IF(N282="80 km/h","10 s",IF(N282="0 km/h","60 s","-"))))</f>
        <v>15 s</v>
      </c>
      <c r="K282" s="53" t="str">
        <f t="shared" si="23"/>
        <v>Fahrdyn.Fl.</v>
      </c>
      <c r="L282" s="20" t="s">
        <v>24</v>
      </c>
      <c r="M282" s="18" t="s">
        <v>244</v>
      </c>
      <c r="N282" s="21" t="s">
        <v>45</v>
      </c>
      <c r="O282" s="21"/>
      <c r="P282" s="21"/>
      <c r="Q282" s="21"/>
      <c r="R282" s="64" t="str">
        <f t="shared" si="24"/>
        <v>0 m/s²</v>
      </c>
      <c r="S282" s="68" t="str">
        <f t="shared" si="21"/>
        <v>-</v>
      </c>
      <c r="T282" s="64"/>
      <c r="U282" s="64" t="s">
        <v>333</v>
      </c>
      <c r="V282" s="97" t="s">
        <v>744</v>
      </c>
      <c r="W282" s="66" t="s">
        <v>517</v>
      </c>
      <c r="X282" s="98" t="s">
        <v>643</v>
      </c>
    </row>
    <row r="283" spans="1:24" s="66" customFormat="1" ht="15" thickBot="1">
      <c r="A283" s="64"/>
      <c r="B283" s="20" t="s">
        <v>745</v>
      </c>
      <c r="C283" s="2" t="str">
        <f t="shared" si="22"/>
        <v xml:space="preserve">Sinus-Fahrt (schnell) nass 50 km/h  </v>
      </c>
      <c r="D283" s="20" t="s">
        <v>746</v>
      </c>
      <c r="E283" s="20"/>
      <c r="F283" s="21"/>
      <c r="G283" s="19"/>
      <c r="H283" s="19"/>
      <c r="I283" s="21"/>
      <c r="J283" s="51" t="str">
        <f t="shared" si="25"/>
        <v>15 s</v>
      </c>
      <c r="K283" s="53" t="str">
        <f t="shared" si="23"/>
        <v>Fahrdyn.Fl.</v>
      </c>
      <c r="L283" s="20" t="s">
        <v>24</v>
      </c>
      <c r="M283" s="20" t="s">
        <v>244</v>
      </c>
      <c r="N283" s="21" t="s">
        <v>45</v>
      </c>
      <c r="O283" s="21"/>
      <c r="P283" s="21"/>
      <c r="Q283" s="21"/>
      <c r="R283" s="64" t="str">
        <f t="shared" si="24"/>
        <v>0 m/s²</v>
      </c>
      <c r="S283" s="68" t="str">
        <f t="shared" si="21"/>
        <v>-</v>
      </c>
      <c r="T283" s="64"/>
      <c r="U283" s="64" t="s">
        <v>333</v>
      </c>
      <c r="V283" s="97"/>
      <c r="X283" s="98" t="s">
        <v>747</v>
      </c>
    </row>
    <row r="284" spans="1:24" s="169" customFormat="1" ht="15" thickBot="1">
      <c r="A284" s="165"/>
      <c r="B284" s="167">
        <v>601</v>
      </c>
      <c r="C284" s="2" t="str">
        <f t="shared" si="22"/>
        <v xml:space="preserve">Sinus-Fahrt (schnell) nass 50 km/h </v>
      </c>
      <c r="D284" s="167" t="s">
        <v>748</v>
      </c>
      <c r="E284" s="169" t="s">
        <v>247</v>
      </c>
      <c r="F284" s="169">
        <v>1</v>
      </c>
      <c r="H284" s="167"/>
      <c r="I284" s="167"/>
      <c r="J284" s="169" t="str">
        <f t="shared" si="25"/>
        <v>15 s</v>
      </c>
      <c r="K284" s="167" t="str">
        <f t="shared" si="23"/>
        <v>Fahrdyn.Fl.</v>
      </c>
      <c r="L284" s="167" t="s">
        <v>56</v>
      </c>
      <c r="M284" s="176" t="s">
        <v>244</v>
      </c>
      <c r="N284" s="169" t="s">
        <v>45</v>
      </c>
      <c r="P284" s="169" t="s">
        <v>27</v>
      </c>
      <c r="Q284" s="169" t="s">
        <v>27</v>
      </c>
      <c r="R284" s="165" t="str">
        <f t="shared" si="24"/>
        <v>0 m/s²</v>
      </c>
      <c r="S284" s="171" t="str">
        <f t="shared" si="21"/>
        <v>-</v>
      </c>
      <c r="T284" s="165"/>
      <c r="U284" s="165" t="s">
        <v>333</v>
      </c>
      <c r="V284" s="167" t="s">
        <v>749</v>
      </c>
      <c r="W284" s="169" t="s">
        <v>517</v>
      </c>
      <c r="X284" s="174" t="s">
        <v>750</v>
      </c>
    </row>
    <row r="285" spans="1:24" s="169" customFormat="1" ht="15" thickBot="1">
      <c r="A285" s="165"/>
      <c r="B285" s="167">
        <v>602</v>
      </c>
      <c r="C285" s="2" t="str">
        <f t="shared" si="22"/>
        <v xml:space="preserve">Sinus-Fahrt (schnell) nass 50 km/h </v>
      </c>
      <c r="D285" s="167" t="s">
        <v>751</v>
      </c>
      <c r="E285" s="169" t="s">
        <v>247</v>
      </c>
      <c r="F285" s="169">
        <v>1</v>
      </c>
      <c r="H285" s="167"/>
      <c r="I285" s="167"/>
      <c r="J285" s="169" t="str">
        <f t="shared" si="25"/>
        <v>15 s</v>
      </c>
      <c r="K285" s="167" t="str">
        <f t="shared" si="23"/>
        <v>Fahrdyn.Fl.</v>
      </c>
      <c r="L285" s="167" t="s">
        <v>56</v>
      </c>
      <c r="M285" s="176" t="s">
        <v>244</v>
      </c>
      <c r="N285" s="169" t="s">
        <v>45</v>
      </c>
      <c r="P285" s="169" t="s">
        <v>27</v>
      </c>
      <c r="Q285" s="169" t="s">
        <v>27</v>
      </c>
      <c r="R285" s="165" t="str">
        <f t="shared" si="24"/>
        <v>0 m/s²</v>
      </c>
      <c r="S285" s="171" t="str">
        <f t="shared" si="21"/>
        <v>-</v>
      </c>
      <c r="T285" s="165"/>
      <c r="U285" s="165" t="s">
        <v>333</v>
      </c>
      <c r="V285" s="167" t="s">
        <v>752</v>
      </c>
      <c r="W285" s="169" t="s">
        <v>517</v>
      </c>
      <c r="X285" s="174" t="s">
        <v>693</v>
      </c>
    </row>
    <row r="286" spans="1:24" s="64" customFormat="1" ht="15" thickBot="1">
      <c r="B286" s="53">
        <v>157</v>
      </c>
      <c r="C286" s="2" t="str">
        <f t="shared" si="22"/>
        <v xml:space="preserve">Sweep nass 30 km/h </v>
      </c>
      <c r="D286" s="53" t="s">
        <v>753</v>
      </c>
      <c r="E286" s="53"/>
      <c r="F286" s="51">
        <v>1</v>
      </c>
      <c r="G286" s="51" t="s">
        <v>36</v>
      </c>
      <c r="H286" s="51" t="s">
        <v>37</v>
      </c>
      <c r="I286" s="51"/>
      <c r="J286" s="51" t="str">
        <f t="shared" si="25"/>
        <v>20 s</v>
      </c>
      <c r="K286" s="53" t="str">
        <f t="shared" si="23"/>
        <v>Fahrdyn.Fl.</v>
      </c>
      <c r="L286" s="53" t="s">
        <v>24</v>
      </c>
      <c r="M286" s="53" t="s">
        <v>279</v>
      </c>
      <c r="N286" s="51" t="s">
        <v>39</v>
      </c>
      <c r="O286" s="51"/>
      <c r="P286" s="51" t="s">
        <v>27</v>
      </c>
      <c r="Q286" s="51" t="s">
        <v>27</v>
      </c>
      <c r="R286" s="64" t="str">
        <f t="shared" si="24"/>
        <v>0 m/s²</v>
      </c>
      <c r="S286" s="68" t="str">
        <f t="shared" si="21"/>
        <v>-</v>
      </c>
      <c r="U286" s="64" t="s">
        <v>333</v>
      </c>
      <c r="V286" s="65" t="s">
        <v>754</v>
      </c>
      <c r="X286" s="91"/>
    </row>
    <row r="287" spans="1:24" s="57" customFormat="1" ht="15" thickBot="1">
      <c r="A287" s="4"/>
      <c r="B287" s="54" t="s">
        <v>755</v>
      </c>
      <c r="C287" s="2" t="str">
        <f t="shared" si="22"/>
        <v xml:space="preserve">Sweep nass 30 km/h </v>
      </c>
      <c r="D287" s="54" t="s">
        <v>756</v>
      </c>
      <c r="E287" s="54"/>
      <c r="F287" s="55">
        <v>1</v>
      </c>
      <c r="G287" s="55" t="s">
        <v>36</v>
      </c>
      <c r="H287" s="55" t="s">
        <v>37</v>
      </c>
      <c r="I287" s="55"/>
      <c r="J287" s="1" t="str">
        <f t="shared" si="25"/>
        <v>20 s</v>
      </c>
      <c r="K287" s="2" t="str">
        <f t="shared" si="23"/>
        <v>Fahrdyn.Fl.</v>
      </c>
      <c r="L287" s="54" t="s">
        <v>24</v>
      </c>
      <c r="M287" s="54" t="s">
        <v>279</v>
      </c>
      <c r="N287" s="55" t="s">
        <v>39</v>
      </c>
      <c r="O287" s="55"/>
      <c r="P287" s="55" t="s">
        <v>27</v>
      </c>
      <c r="Q287" s="55" t="s">
        <v>27</v>
      </c>
      <c r="R287" s="4" t="str">
        <f t="shared" si="24"/>
        <v>0 m/s²</v>
      </c>
      <c r="S287" s="16" t="str">
        <f t="shared" si="21"/>
        <v>-</v>
      </c>
      <c r="T287" s="4"/>
      <c r="U287" s="4" t="s">
        <v>333</v>
      </c>
      <c r="V287" s="58"/>
      <c r="X287" s="92"/>
    </row>
    <row r="288" spans="1:24" s="51" customFormat="1" ht="15" thickBot="1">
      <c r="A288" s="64"/>
      <c r="B288" s="67">
        <v>158</v>
      </c>
      <c r="C288" s="2" t="str">
        <f t="shared" si="22"/>
        <v xml:space="preserve">Sweep nass 50 km/h </v>
      </c>
      <c r="D288" s="67" t="s">
        <v>757</v>
      </c>
      <c r="E288" s="67"/>
      <c r="F288" s="68">
        <v>1</v>
      </c>
      <c r="G288" s="68" t="s">
        <v>36</v>
      </c>
      <c r="H288" s="68" t="s">
        <v>37</v>
      </c>
      <c r="I288" s="68"/>
      <c r="J288" s="51" t="str">
        <f t="shared" si="25"/>
        <v>15 s</v>
      </c>
      <c r="K288" s="53" t="str">
        <f t="shared" si="23"/>
        <v>Fahrdyn.Fl.</v>
      </c>
      <c r="L288" s="67" t="s">
        <v>24</v>
      </c>
      <c r="M288" s="67" t="s">
        <v>279</v>
      </c>
      <c r="N288" s="68" t="s">
        <v>45</v>
      </c>
      <c r="O288" s="68"/>
      <c r="P288" s="68" t="s">
        <v>27</v>
      </c>
      <c r="Q288" s="68" t="s">
        <v>27</v>
      </c>
      <c r="R288" s="64" t="str">
        <f t="shared" si="24"/>
        <v>0 m/s²</v>
      </c>
      <c r="S288" s="68" t="str">
        <f t="shared" si="21"/>
        <v>-</v>
      </c>
      <c r="T288" s="64"/>
      <c r="U288" s="64" t="s">
        <v>333</v>
      </c>
      <c r="V288" s="53" t="s">
        <v>758</v>
      </c>
      <c r="X288" s="94" t="s">
        <v>643</v>
      </c>
    </row>
    <row r="289" spans="1:24" s="55" customFormat="1" ht="15" thickBot="1">
      <c r="A289" s="4"/>
      <c r="B289" s="59" t="s">
        <v>759</v>
      </c>
      <c r="C289" s="2" t="str">
        <f t="shared" si="22"/>
        <v xml:space="preserve">Sweep nass 50 km/h </v>
      </c>
      <c r="D289" s="59"/>
      <c r="E289" s="59"/>
      <c r="F289" s="60">
        <v>1</v>
      </c>
      <c r="G289" s="60" t="s">
        <v>36</v>
      </c>
      <c r="H289" s="60" t="s">
        <v>37</v>
      </c>
      <c r="I289" s="60"/>
      <c r="J289" s="1" t="str">
        <f t="shared" si="25"/>
        <v>15 s</v>
      </c>
      <c r="K289" s="2" t="str">
        <f t="shared" si="23"/>
        <v>Fahrdyn.Fl.</v>
      </c>
      <c r="L289" s="59" t="s">
        <v>24</v>
      </c>
      <c r="M289" s="59" t="s">
        <v>279</v>
      </c>
      <c r="N289" s="60" t="s">
        <v>45</v>
      </c>
      <c r="O289" s="60"/>
      <c r="P289" s="60" t="s">
        <v>27</v>
      </c>
      <c r="Q289" s="60" t="s">
        <v>27</v>
      </c>
      <c r="R289" s="4" t="str">
        <f t="shared" si="24"/>
        <v>0 m/s²</v>
      </c>
      <c r="S289" s="16" t="str">
        <f t="shared" si="21"/>
        <v>-</v>
      </c>
      <c r="T289" s="4"/>
      <c r="U289" s="4" t="s">
        <v>333</v>
      </c>
      <c r="V289" s="54"/>
      <c r="X289" s="93"/>
    </row>
    <row r="290" spans="1:24" s="55" customFormat="1" ht="15" thickBot="1">
      <c r="A290" s="4"/>
      <c r="B290" s="58">
        <v>159</v>
      </c>
      <c r="C290" s="2" t="str">
        <f t="shared" si="22"/>
        <v xml:space="preserve">  nass   FALSE </v>
      </c>
      <c r="D290" s="58"/>
      <c r="E290" s="61"/>
      <c r="F290" s="62"/>
      <c r="G290" s="62"/>
      <c r="H290" s="62"/>
      <c r="I290" s="62"/>
      <c r="J290" s="1" t="str">
        <f t="shared" si="25"/>
        <v>-</v>
      </c>
      <c r="K290" s="2" t="b">
        <f t="shared" si="23"/>
        <v>0</v>
      </c>
      <c r="L290" s="61"/>
      <c r="M290" s="61"/>
      <c r="N290" s="62"/>
      <c r="O290" s="62"/>
      <c r="P290" s="62"/>
      <c r="Q290" s="62"/>
      <c r="R290" s="4" t="b">
        <f t="shared" si="24"/>
        <v>0</v>
      </c>
      <c r="S290" s="16" t="str">
        <f t="shared" si="21"/>
        <v>-</v>
      </c>
      <c r="T290" s="4"/>
      <c r="U290" s="4" t="s">
        <v>333</v>
      </c>
      <c r="V290" s="54"/>
      <c r="X290" s="93"/>
    </row>
    <row r="291" spans="1:24" s="55" customFormat="1" ht="15" thickBot="1">
      <c r="A291" s="4"/>
      <c r="B291" s="58" t="s">
        <v>760</v>
      </c>
      <c r="C291" s="2" t="str">
        <f t="shared" si="22"/>
        <v xml:space="preserve">Stat. Kreisfahrt (links) nass </v>
      </c>
      <c r="D291" s="58"/>
      <c r="E291" s="58"/>
      <c r="F291" s="57"/>
      <c r="G291" s="57"/>
      <c r="H291" s="57"/>
      <c r="I291" s="57"/>
      <c r="J291" s="1" t="str">
        <f t="shared" si="25"/>
        <v>20 s</v>
      </c>
      <c r="K291" s="2" t="str">
        <f t="shared" si="23"/>
        <v>Fahrdyn.Fl.</v>
      </c>
      <c r="L291" s="58" t="s">
        <v>24</v>
      </c>
      <c r="M291" s="58" t="s">
        <v>292</v>
      </c>
      <c r="N291" s="57" t="s">
        <v>39</v>
      </c>
      <c r="O291" s="57"/>
      <c r="P291" s="57" t="s">
        <v>27</v>
      </c>
      <c r="Q291" s="57" t="s">
        <v>27</v>
      </c>
      <c r="R291" s="4" t="str">
        <f t="shared" si="24"/>
        <v>0 m/s²</v>
      </c>
      <c r="S291" s="16" t="str">
        <f t="shared" si="21"/>
        <v>-</v>
      </c>
      <c r="T291" s="4"/>
      <c r="U291" s="4" t="s">
        <v>333</v>
      </c>
      <c r="V291" s="63"/>
      <c r="X291" s="93"/>
    </row>
    <row r="292" spans="1:24" s="55" customFormat="1" ht="15" thickBot="1">
      <c r="A292" s="4"/>
      <c r="B292" s="54">
        <v>160</v>
      </c>
      <c r="C292" s="2" t="str">
        <f t="shared" si="22"/>
        <v xml:space="preserve">Stat. Kreisfahrt (links) nass </v>
      </c>
      <c r="D292" s="54"/>
      <c r="E292" s="54"/>
      <c r="J292" s="1" t="str">
        <f t="shared" si="25"/>
        <v>20 s</v>
      </c>
      <c r="K292" s="2" t="str">
        <f t="shared" si="23"/>
        <v>Fahrdyn.Fl.</v>
      </c>
      <c r="L292" s="54" t="s">
        <v>24</v>
      </c>
      <c r="M292" s="54" t="s">
        <v>292</v>
      </c>
      <c r="N292" s="55" t="s">
        <v>39</v>
      </c>
      <c r="P292" s="55" t="s">
        <v>27</v>
      </c>
      <c r="Q292" s="55" t="s">
        <v>27</v>
      </c>
      <c r="R292" s="4" t="str">
        <f t="shared" si="24"/>
        <v>0 m/s²</v>
      </c>
      <c r="S292" s="16" t="str">
        <f t="shared" si="21"/>
        <v>-</v>
      </c>
      <c r="T292" s="4"/>
      <c r="U292" s="4" t="s">
        <v>333</v>
      </c>
      <c r="V292" s="54"/>
      <c r="X292" s="93"/>
    </row>
    <row r="293" spans="1:24" s="55" customFormat="1" ht="15" thickBot="1">
      <c r="A293" s="4"/>
      <c r="B293" s="58">
        <v>161</v>
      </c>
      <c r="C293" s="2" t="str">
        <f t="shared" si="22"/>
        <v xml:space="preserve">Stat. Kreisfahrt (rechts) nass </v>
      </c>
      <c r="D293" s="58"/>
      <c r="E293" s="58" t="s">
        <v>303</v>
      </c>
      <c r="F293" s="57">
        <v>1</v>
      </c>
      <c r="G293" s="57" t="s">
        <v>36</v>
      </c>
      <c r="H293" s="57" t="s">
        <v>37</v>
      </c>
      <c r="I293" s="57"/>
      <c r="J293" s="1" t="str">
        <f t="shared" si="25"/>
        <v>20 s</v>
      </c>
      <c r="K293" s="2" t="str">
        <f t="shared" si="23"/>
        <v>Fahrdyn.Fl.</v>
      </c>
      <c r="L293" s="54" t="s">
        <v>24</v>
      </c>
      <c r="M293" s="54" t="s">
        <v>304</v>
      </c>
      <c r="N293" s="55" t="s">
        <v>39</v>
      </c>
      <c r="P293" s="55" t="s">
        <v>27</v>
      </c>
      <c r="Q293" s="55" t="s">
        <v>27</v>
      </c>
      <c r="R293" s="4" t="str">
        <f t="shared" si="24"/>
        <v>0 m/s²</v>
      </c>
      <c r="S293" s="16" t="str">
        <f t="shared" si="21"/>
        <v>-</v>
      </c>
      <c r="T293" s="4"/>
      <c r="U293" s="4" t="s">
        <v>333</v>
      </c>
      <c r="V293" s="54"/>
      <c r="X293" s="93"/>
    </row>
    <row r="294" spans="1:24" s="55" customFormat="1" ht="15" thickBot="1">
      <c r="A294" s="4"/>
      <c r="B294" s="58" t="s">
        <v>761</v>
      </c>
      <c r="C294" s="2" t="str">
        <f t="shared" si="22"/>
        <v xml:space="preserve">Stat. Kreisfahrt (rechts) nass </v>
      </c>
      <c r="D294" s="54" t="s">
        <v>762</v>
      </c>
      <c r="E294" s="58" t="s">
        <v>303</v>
      </c>
      <c r="F294" s="57">
        <v>1</v>
      </c>
      <c r="G294" s="57" t="s">
        <v>36</v>
      </c>
      <c r="H294" s="57" t="s">
        <v>37</v>
      </c>
      <c r="I294" s="57"/>
      <c r="J294" s="1" t="str">
        <f t="shared" si="25"/>
        <v>20 s</v>
      </c>
      <c r="K294" s="2" t="str">
        <f t="shared" si="23"/>
        <v>Fahrdyn.Fl.</v>
      </c>
      <c r="L294" s="54" t="s">
        <v>24</v>
      </c>
      <c r="M294" s="54" t="s">
        <v>304</v>
      </c>
      <c r="N294" s="55" t="s">
        <v>39</v>
      </c>
      <c r="P294" s="55" t="s">
        <v>27</v>
      </c>
      <c r="Q294" s="55" t="s">
        <v>27</v>
      </c>
      <c r="R294" s="4" t="str">
        <f t="shared" si="24"/>
        <v>0 m/s²</v>
      </c>
      <c r="S294" s="16" t="str">
        <f t="shared" si="21"/>
        <v>-</v>
      </c>
      <c r="T294" s="4"/>
      <c r="U294" s="4" t="s">
        <v>333</v>
      </c>
      <c r="V294" s="54"/>
      <c r="X294" s="93"/>
    </row>
    <row r="295" spans="1:24" s="51" customFormat="1" ht="15" thickBot="1">
      <c r="A295" s="64"/>
      <c r="B295" s="67">
        <v>162</v>
      </c>
      <c r="C295" s="2" t="str">
        <f t="shared" si="22"/>
        <v xml:space="preserve">Stat. Kreisfahrt (rechts) nass </v>
      </c>
      <c r="D295" s="53" t="s">
        <v>763</v>
      </c>
      <c r="E295" s="67" t="s">
        <v>311</v>
      </c>
      <c r="F295" s="68">
        <v>1</v>
      </c>
      <c r="G295" s="68" t="s">
        <v>36</v>
      </c>
      <c r="H295" s="68" t="s">
        <v>37</v>
      </c>
      <c r="I295" s="68"/>
      <c r="J295" s="51" t="str">
        <f t="shared" si="25"/>
        <v>20 s</v>
      </c>
      <c r="K295" s="53" t="str">
        <f t="shared" si="23"/>
        <v>Fahrdyn.Fl.</v>
      </c>
      <c r="L295" s="67" t="s">
        <v>24</v>
      </c>
      <c r="M295" s="67" t="s">
        <v>304</v>
      </c>
      <c r="N295" s="68" t="s">
        <v>39</v>
      </c>
      <c r="O295" s="68"/>
      <c r="P295" s="68" t="s">
        <v>27</v>
      </c>
      <c r="Q295" s="68" t="s">
        <v>27</v>
      </c>
      <c r="R295" s="64" t="str">
        <f t="shared" si="24"/>
        <v>0 m/s²</v>
      </c>
      <c r="S295" s="68" t="str">
        <f t="shared" si="21"/>
        <v>-</v>
      </c>
      <c r="T295" s="64"/>
      <c r="U295" s="64" t="s">
        <v>333</v>
      </c>
      <c r="V295" s="53" t="s">
        <v>764</v>
      </c>
      <c r="W295" s="51" t="s">
        <v>36</v>
      </c>
      <c r="X295" s="94" t="s">
        <v>765</v>
      </c>
    </row>
    <row r="296" spans="1:24" s="169" customFormat="1" ht="15" thickBot="1">
      <c r="A296" s="165"/>
      <c r="B296" s="167">
        <v>614</v>
      </c>
      <c r="C296" s="2" t="str">
        <f t="shared" si="22"/>
        <v xml:space="preserve">Spurwechsel Asphalt nass 30 km/h </v>
      </c>
      <c r="D296" s="167" t="s">
        <v>766</v>
      </c>
      <c r="E296" s="169" t="s">
        <v>247</v>
      </c>
      <c r="F296" s="169">
        <v>1</v>
      </c>
      <c r="H296" s="167"/>
      <c r="I296" s="167"/>
      <c r="J296" s="169" t="str">
        <f t="shared" si="25"/>
        <v>20 s</v>
      </c>
      <c r="K296" s="167" t="str">
        <f t="shared" si="23"/>
        <v>kl. Oval</v>
      </c>
      <c r="L296" s="167" t="s">
        <v>24</v>
      </c>
      <c r="M296" s="167" t="s">
        <v>314</v>
      </c>
      <c r="N296" s="169" t="s">
        <v>39</v>
      </c>
      <c r="P296" s="169" t="s">
        <v>27</v>
      </c>
      <c r="Q296" s="169" t="s">
        <v>27</v>
      </c>
      <c r="R296" s="165" t="str">
        <f t="shared" si="24"/>
        <v>0 m/s²</v>
      </c>
      <c r="S296" s="171" t="str">
        <f t="shared" si="21"/>
        <v>-</v>
      </c>
      <c r="T296" s="165"/>
      <c r="U296" s="165" t="s">
        <v>333</v>
      </c>
      <c r="V296" s="167" t="s">
        <v>767</v>
      </c>
      <c r="W296" s="169" t="s">
        <v>517</v>
      </c>
      <c r="X296" s="174" t="s">
        <v>768</v>
      </c>
    </row>
    <row r="297" spans="1:24" s="169" customFormat="1" ht="15" thickBot="1">
      <c r="A297" s="165"/>
      <c r="B297" s="167">
        <v>615</v>
      </c>
      <c r="C297" s="2" t="str">
        <f t="shared" si="22"/>
        <v xml:space="preserve">Spurwechsel Asphalt nass 50 km/h </v>
      </c>
      <c r="D297" s="167" t="s">
        <v>769</v>
      </c>
      <c r="E297" s="169" t="s">
        <v>247</v>
      </c>
      <c r="F297" s="169">
        <v>1</v>
      </c>
      <c r="H297" s="167"/>
      <c r="I297" s="167"/>
      <c r="J297" s="169" t="str">
        <f t="shared" si="25"/>
        <v>15 s</v>
      </c>
      <c r="K297" s="167" t="str">
        <f t="shared" si="23"/>
        <v>kl. Oval</v>
      </c>
      <c r="L297" s="167" t="s">
        <v>24</v>
      </c>
      <c r="M297" s="167" t="s">
        <v>314</v>
      </c>
      <c r="N297" s="169" t="s">
        <v>45</v>
      </c>
      <c r="P297" s="169" t="s">
        <v>27</v>
      </c>
      <c r="Q297" s="169" t="s">
        <v>27</v>
      </c>
      <c r="R297" s="165" t="str">
        <f t="shared" si="24"/>
        <v>0 m/s²</v>
      </c>
      <c r="S297" s="171" t="str">
        <f t="shared" si="21"/>
        <v>-</v>
      </c>
      <c r="T297" s="165"/>
      <c r="U297" s="165" t="s">
        <v>333</v>
      </c>
      <c r="V297" s="167"/>
      <c r="X297" s="174" t="s">
        <v>770</v>
      </c>
    </row>
    <row r="298" spans="1:24" s="169" customFormat="1" ht="15" thickBot="1">
      <c r="A298" s="165"/>
      <c r="B298" s="167">
        <v>616</v>
      </c>
      <c r="C298" s="2" t="str">
        <f t="shared" si="22"/>
        <v xml:space="preserve">Spurwechsel Asphalt nass 50 km/h </v>
      </c>
      <c r="D298" s="167" t="s">
        <v>771</v>
      </c>
      <c r="E298" s="169" t="s">
        <v>247</v>
      </c>
      <c r="F298" s="169">
        <v>1</v>
      </c>
      <c r="H298" s="167"/>
      <c r="I298" s="167"/>
      <c r="J298" s="169" t="str">
        <f t="shared" si="25"/>
        <v>15 s</v>
      </c>
      <c r="K298" s="167" t="str">
        <f t="shared" si="23"/>
        <v>kl. Oval</v>
      </c>
      <c r="L298" s="167" t="s">
        <v>24</v>
      </c>
      <c r="M298" s="167" t="s">
        <v>314</v>
      </c>
      <c r="N298" s="169" t="s">
        <v>45</v>
      </c>
      <c r="P298" s="169" t="s">
        <v>27</v>
      </c>
      <c r="Q298" s="169" t="s">
        <v>27</v>
      </c>
      <c r="R298" s="165" t="str">
        <f t="shared" si="24"/>
        <v>0 m/s²</v>
      </c>
      <c r="S298" s="171" t="str">
        <f t="shared" si="21"/>
        <v>-</v>
      </c>
      <c r="T298" s="165"/>
      <c r="U298" s="165" t="s">
        <v>333</v>
      </c>
      <c r="V298" s="167" t="s">
        <v>772</v>
      </c>
      <c r="W298" s="169" t="s">
        <v>517</v>
      </c>
      <c r="X298" s="174" t="s">
        <v>773</v>
      </c>
    </row>
    <row r="299" spans="1:24" s="169" customFormat="1" ht="15" thickBot="1">
      <c r="A299" s="165"/>
      <c r="B299" s="167">
        <v>617</v>
      </c>
      <c r="C299" s="2" t="str">
        <f t="shared" si="22"/>
        <v xml:space="preserve">Spurwechsel Asphalt nass 50 km/h </v>
      </c>
      <c r="D299" s="167" t="s">
        <v>774</v>
      </c>
      <c r="E299" s="169" t="s">
        <v>247</v>
      </c>
      <c r="F299" s="169">
        <v>1</v>
      </c>
      <c r="H299" s="167"/>
      <c r="I299" s="167"/>
      <c r="J299" s="169" t="str">
        <f t="shared" si="25"/>
        <v>15 s</v>
      </c>
      <c r="K299" s="167" t="str">
        <f t="shared" si="23"/>
        <v>kl. Oval</v>
      </c>
      <c r="L299" s="167" t="s">
        <v>24</v>
      </c>
      <c r="M299" s="167" t="s">
        <v>314</v>
      </c>
      <c r="N299" s="169" t="s">
        <v>45</v>
      </c>
      <c r="P299" s="169" t="s">
        <v>27</v>
      </c>
      <c r="Q299" s="169" t="s">
        <v>27</v>
      </c>
      <c r="R299" s="165" t="str">
        <f t="shared" si="24"/>
        <v>0 m/s²</v>
      </c>
      <c r="S299" s="171" t="str">
        <f t="shared" si="21"/>
        <v>-</v>
      </c>
      <c r="T299" s="165"/>
      <c r="U299" s="165" t="s">
        <v>333</v>
      </c>
      <c r="V299" s="167" t="s">
        <v>775</v>
      </c>
      <c r="W299" s="169" t="s">
        <v>517</v>
      </c>
      <c r="X299" s="174" t="s">
        <v>776</v>
      </c>
    </row>
    <row r="300" spans="1:24" s="169" customFormat="1" ht="15" thickBot="1">
      <c r="A300" s="165"/>
      <c r="B300" s="167">
        <v>611</v>
      </c>
      <c r="C300" s="2" t="str">
        <f t="shared" si="22"/>
        <v xml:space="preserve">Spurwechsel Beton nass 50 km/h </v>
      </c>
      <c r="D300" s="167" t="s">
        <v>777</v>
      </c>
      <c r="E300" s="169" t="s">
        <v>247</v>
      </c>
      <c r="F300" s="169">
        <v>1</v>
      </c>
      <c r="H300" s="167"/>
      <c r="I300" s="167"/>
      <c r="J300" s="169" t="str">
        <f t="shared" si="25"/>
        <v>15 s</v>
      </c>
      <c r="K300" s="167" t="str">
        <f t="shared" si="23"/>
        <v>kl. Oval</v>
      </c>
      <c r="L300" s="167" t="s">
        <v>56</v>
      </c>
      <c r="M300" s="167" t="s">
        <v>314</v>
      </c>
      <c r="N300" s="169" t="s">
        <v>45</v>
      </c>
      <c r="P300" s="169" t="s">
        <v>27</v>
      </c>
      <c r="Q300" s="169" t="s">
        <v>27</v>
      </c>
      <c r="R300" s="165" t="str">
        <f t="shared" si="24"/>
        <v>0 m/s²</v>
      </c>
      <c r="S300" s="171" t="str">
        <f t="shared" si="21"/>
        <v>-</v>
      </c>
      <c r="T300" s="165"/>
      <c r="U300" s="165" t="s">
        <v>333</v>
      </c>
      <c r="V300" s="167" t="s">
        <v>778</v>
      </c>
      <c r="W300" s="169" t="s">
        <v>517</v>
      </c>
      <c r="X300" s="174" t="s">
        <v>779</v>
      </c>
    </row>
    <row r="301" spans="1:24" s="169" customFormat="1" ht="15" thickBot="1">
      <c r="A301" s="165"/>
      <c r="B301" s="167">
        <v>612</v>
      </c>
      <c r="C301" s="2" t="str">
        <f t="shared" si="22"/>
        <v xml:space="preserve">Spurwechsel Blaubasalt nass 50 km/h </v>
      </c>
      <c r="D301" s="167" t="s">
        <v>780</v>
      </c>
      <c r="E301" s="169" t="s">
        <v>247</v>
      </c>
      <c r="F301" s="169">
        <v>1</v>
      </c>
      <c r="H301" s="167"/>
      <c r="I301" s="167"/>
      <c r="J301" s="169" t="str">
        <f t="shared" si="25"/>
        <v>15 s</v>
      </c>
      <c r="K301" s="167" t="str">
        <f t="shared" si="23"/>
        <v>kl. Oval</v>
      </c>
      <c r="L301" s="167" t="s">
        <v>86</v>
      </c>
      <c r="M301" s="167" t="s">
        <v>314</v>
      </c>
      <c r="N301" s="169" t="s">
        <v>45</v>
      </c>
      <c r="P301" s="169" t="s">
        <v>27</v>
      </c>
      <c r="Q301" s="169" t="s">
        <v>27</v>
      </c>
      <c r="R301" s="165" t="str">
        <f t="shared" si="24"/>
        <v>0 m/s²</v>
      </c>
      <c r="S301" s="171" t="str">
        <f t="shared" si="21"/>
        <v>-</v>
      </c>
      <c r="T301" s="165"/>
      <c r="U301" s="165" t="s">
        <v>333</v>
      </c>
      <c r="V301" s="167" t="s">
        <v>781</v>
      </c>
      <c r="W301" s="169" t="s">
        <v>517</v>
      </c>
      <c r="X301" s="174" t="s">
        <v>782</v>
      </c>
    </row>
    <row r="302" spans="1:24" s="169" customFormat="1" ht="15" thickBot="1">
      <c r="A302" s="165"/>
      <c r="B302" s="167">
        <v>613</v>
      </c>
      <c r="C302" s="2" t="str">
        <f t="shared" si="22"/>
        <v xml:space="preserve">Spurwechsel Blaubasalt nass 50 km/h </v>
      </c>
      <c r="D302" s="167" t="s">
        <v>783</v>
      </c>
      <c r="E302" s="169" t="s">
        <v>247</v>
      </c>
      <c r="F302" s="169">
        <v>1</v>
      </c>
      <c r="H302" s="167"/>
      <c r="I302" s="167"/>
      <c r="J302" s="169" t="str">
        <f t="shared" si="25"/>
        <v>15 s</v>
      </c>
      <c r="K302" s="167" t="str">
        <f t="shared" si="23"/>
        <v>kl. Oval</v>
      </c>
      <c r="L302" s="167" t="s">
        <v>86</v>
      </c>
      <c r="M302" s="167" t="s">
        <v>314</v>
      </c>
      <c r="N302" s="169" t="s">
        <v>45</v>
      </c>
      <c r="P302" s="169" t="s">
        <v>27</v>
      </c>
      <c r="Q302" s="169" t="s">
        <v>27</v>
      </c>
      <c r="R302" s="165" t="str">
        <f t="shared" si="24"/>
        <v>0 m/s²</v>
      </c>
      <c r="S302" s="171" t="str">
        <f t="shared" si="21"/>
        <v>-</v>
      </c>
      <c r="T302" s="165"/>
      <c r="U302" s="165" t="s">
        <v>333</v>
      </c>
      <c r="V302" s="167" t="s">
        <v>784</v>
      </c>
      <c r="W302" s="169" t="s">
        <v>517</v>
      </c>
      <c r="X302" s="174" t="s">
        <v>785</v>
      </c>
    </row>
    <row r="303" spans="1:24" s="169" customFormat="1" ht="15" thickBot="1">
      <c r="A303" s="165"/>
      <c r="B303" s="167">
        <v>619</v>
      </c>
      <c r="C303" s="2" t="str">
        <f t="shared" si="22"/>
        <v xml:space="preserve">Klothoid (links)  37 km/h </v>
      </c>
      <c r="D303" s="167" t="s">
        <v>786</v>
      </c>
      <c r="E303" s="169" t="s">
        <v>247</v>
      </c>
      <c r="F303" s="169">
        <v>1</v>
      </c>
      <c r="H303" s="167"/>
      <c r="I303" s="167"/>
      <c r="J303" s="169" t="str">
        <f t="shared" si="25"/>
        <v>-</v>
      </c>
      <c r="K303" s="167" t="str">
        <f t="shared" si="23"/>
        <v>Fahrdyn.Fl.</v>
      </c>
      <c r="L303" s="167" t="s">
        <v>24</v>
      </c>
      <c r="M303" s="167" t="s">
        <v>787</v>
      </c>
      <c r="N303" s="169" t="s">
        <v>299</v>
      </c>
      <c r="P303" s="169" t="s">
        <v>27</v>
      </c>
      <c r="Q303" s="169" t="s">
        <v>27</v>
      </c>
      <c r="R303" s="165" t="str">
        <f>IF(OR(M303="Konstantfahrt",M303="Stillstand Motor aus",M303="Stillstand Leerlauf",M303="Stillstand Drehzahl", M303="Rollen (Leerlauf)", M303="Motor aus", M303="µ-Split (Asphalt)", M303="µ-Split (Blaubasalt)", M303="Sinus-Fahrt (langsam)", M303="Sinus-Fahrt (schnell)",M303="Sweep",M303="Stat. Kreisfahrt (links)",M303="Stat. Kreisfahrt (rechts)",M303="Spurwechsel",M303="Klothoid (links)",M303="Klothoid (rechts)"),"0 m/s²")</f>
        <v>0 m/s²</v>
      </c>
      <c r="S303" s="171" t="str">
        <f t="shared" si="21"/>
        <v>-</v>
      </c>
      <c r="T303" s="165"/>
      <c r="U303" s="165"/>
      <c r="V303" s="167" t="s">
        <v>788</v>
      </c>
      <c r="W303" s="169" t="s">
        <v>517</v>
      </c>
      <c r="X303" s="174">
        <v>0</v>
      </c>
    </row>
    <row r="304" spans="1:24" s="169" customFormat="1" ht="15" thickBot="1">
      <c r="A304" s="165"/>
      <c r="B304" s="167">
        <v>620</v>
      </c>
      <c r="C304" s="2" t="str">
        <f t="shared" si="22"/>
        <v xml:space="preserve">Klothoid (links)  37 km/h </v>
      </c>
      <c r="D304" s="167" t="s">
        <v>789</v>
      </c>
      <c r="E304" s="169" t="s">
        <v>247</v>
      </c>
      <c r="F304" s="169">
        <v>1</v>
      </c>
      <c r="H304" s="167"/>
      <c r="I304" s="167"/>
      <c r="J304" s="169" t="str">
        <f t="shared" si="25"/>
        <v>-</v>
      </c>
      <c r="K304" s="167" t="str">
        <f t="shared" si="23"/>
        <v>Fahrdyn.Fl.</v>
      </c>
      <c r="L304" s="167" t="s">
        <v>24</v>
      </c>
      <c r="M304" s="167" t="s">
        <v>787</v>
      </c>
      <c r="N304" s="169" t="s">
        <v>299</v>
      </c>
      <c r="P304" s="169" t="s">
        <v>27</v>
      </c>
      <c r="Q304" s="169" t="s">
        <v>27</v>
      </c>
      <c r="R304" s="165" t="str">
        <f t="shared" ref="R304:R354" si="26">IF(OR(M304="Konstantfahrt",M304="Stillstand Motor aus",M304="Stillstand Leerlauf",M304="Stillstand Drehzahl", M304="Rollen (Leerlauf)", M304="Motor aus", M304="µ-Split (Asphalt)", M304="µ-Split (Blaubasalt)", M304="Sinus-Fahrt (langsam)", M304="Sinus-Fahrt (schnell)",M304="Sweep",M304="Stat. Kreisfahrt (links)",M304="Stat. Kreisfahrt (rechts)",M304="Spurwechsel",M304="Klothoid (links)",M304="Klothoid (rechts)"),"0 m/s²")</f>
        <v>0 m/s²</v>
      </c>
      <c r="S304" s="171" t="str">
        <f t="shared" si="21"/>
        <v>-</v>
      </c>
      <c r="T304" s="165"/>
      <c r="U304" s="165"/>
      <c r="V304" s="167" t="s">
        <v>790</v>
      </c>
      <c r="W304" s="169" t="s">
        <v>517</v>
      </c>
      <c r="X304" s="174">
        <v>0</v>
      </c>
    </row>
    <row r="305" spans="1:24" s="169" customFormat="1" ht="15" thickBot="1">
      <c r="A305" s="165"/>
      <c r="B305" s="167">
        <v>622</v>
      </c>
      <c r="C305" s="2" t="str">
        <f t="shared" si="22"/>
        <v xml:space="preserve">Klothoid (rechts)  37 km/h </v>
      </c>
      <c r="D305" s="167" t="s">
        <v>791</v>
      </c>
      <c r="E305" s="169" t="s">
        <v>247</v>
      </c>
      <c r="F305" s="169">
        <v>1</v>
      </c>
      <c r="H305" s="167"/>
      <c r="I305" s="167"/>
      <c r="J305" s="169" t="str">
        <f t="shared" si="25"/>
        <v>-</v>
      </c>
      <c r="K305" s="167" t="str">
        <f t="shared" si="23"/>
        <v>Fahrdyn.Fl.</v>
      </c>
      <c r="L305" s="167" t="s">
        <v>24</v>
      </c>
      <c r="M305" s="167" t="s">
        <v>792</v>
      </c>
      <c r="N305" s="169" t="s">
        <v>299</v>
      </c>
      <c r="P305" s="169" t="s">
        <v>27</v>
      </c>
      <c r="Q305" s="169" t="s">
        <v>27</v>
      </c>
      <c r="R305" s="165" t="str">
        <f t="shared" si="26"/>
        <v>0 m/s²</v>
      </c>
      <c r="S305" s="171" t="str">
        <f t="shared" si="21"/>
        <v>-</v>
      </c>
      <c r="T305" s="165"/>
      <c r="U305" s="165"/>
      <c r="V305" s="167" t="s">
        <v>793</v>
      </c>
      <c r="X305" s="174">
        <v>0</v>
      </c>
    </row>
    <row r="306" spans="1:24" s="169" customFormat="1" ht="15" thickBot="1">
      <c r="A306" s="165"/>
      <c r="B306" s="167">
        <v>623</v>
      </c>
      <c r="C306" s="2" t="str">
        <f t="shared" si="22"/>
        <v xml:space="preserve">Klothoid (rechts)  37 km/h </v>
      </c>
      <c r="D306" s="167" t="s">
        <v>794</v>
      </c>
      <c r="E306" s="169" t="s">
        <v>247</v>
      </c>
      <c r="F306" s="169">
        <v>1</v>
      </c>
      <c r="H306" s="167"/>
      <c r="I306" s="167"/>
      <c r="J306" s="169" t="str">
        <f t="shared" si="25"/>
        <v>-</v>
      </c>
      <c r="K306" s="167" t="str">
        <f t="shared" si="23"/>
        <v>Fahrdyn.Fl.</v>
      </c>
      <c r="L306" s="167" t="s">
        <v>24</v>
      </c>
      <c r="M306" s="167" t="s">
        <v>792</v>
      </c>
      <c r="N306" s="169" t="s">
        <v>299</v>
      </c>
      <c r="P306" s="169" t="s">
        <v>27</v>
      </c>
      <c r="Q306" s="169" t="s">
        <v>27</v>
      </c>
      <c r="R306" s="165" t="str">
        <f t="shared" si="26"/>
        <v>0 m/s²</v>
      </c>
      <c r="S306" s="171" t="str">
        <f t="shared" si="21"/>
        <v>-</v>
      </c>
      <c r="T306" s="165"/>
      <c r="U306" s="165"/>
      <c r="V306" s="167" t="s">
        <v>793</v>
      </c>
      <c r="X306" s="174">
        <v>0</v>
      </c>
    </row>
    <row r="307" spans="1:24" ht="15" thickBot="1">
      <c r="A307" s="4"/>
      <c r="B307" s="5">
        <v>163</v>
      </c>
      <c r="C307" s="2" t="str">
        <f t="shared" si="22"/>
        <v>Stillstand Motor aus trocken leer</v>
      </c>
      <c r="D307" s="5"/>
      <c r="E307" s="5"/>
      <c r="F307" s="4"/>
      <c r="G307" s="4"/>
      <c r="H307" s="4"/>
      <c r="I307" s="4"/>
      <c r="J307" s="1" t="str">
        <f t="shared" si="25"/>
        <v>60 s</v>
      </c>
      <c r="K307" s="2" t="str">
        <f t="shared" si="23"/>
        <v>kl. Oval</v>
      </c>
      <c r="L307" s="5" t="s">
        <v>24</v>
      </c>
      <c r="M307" s="5" t="s">
        <v>25</v>
      </c>
      <c r="N307" s="4" t="s">
        <v>26</v>
      </c>
      <c r="O307" s="4"/>
      <c r="P307" s="4" t="s">
        <v>27</v>
      </c>
      <c r="Q307" s="4">
        <v>0</v>
      </c>
      <c r="R307" s="4" t="str">
        <f t="shared" si="26"/>
        <v>0 m/s²</v>
      </c>
      <c r="S307" s="16" t="str">
        <f t="shared" si="21"/>
        <v>0 m/s²</v>
      </c>
      <c r="T307" s="4" t="s">
        <v>795</v>
      </c>
      <c r="U307" s="4" t="s">
        <v>28</v>
      </c>
    </row>
    <row r="308" spans="1:24" ht="15" thickBot="1">
      <c r="A308" s="4"/>
      <c r="B308" s="2">
        <v>164</v>
      </c>
      <c r="C308" s="2" t="str">
        <f t="shared" si="22"/>
        <v>Stillstand Leerlauf trocken leer</v>
      </c>
      <c r="E308" s="2"/>
      <c r="H308" s="1"/>
      <c r="I308" s="1"/>
      <c r="J308" s="1" t="str">
        <f t="shared" si="25"/>
        <v>60 s</v>
      </c>
      <c r="K308" s="2" t="str">
        <f t="shared" si="23"/>
        <v>kl. Oval</v>
      </c>
      <c r="L308" s="2" t="s">
        <v>24</v>
      </c>
      <c r="M308" s="2" t="s">
        <v>29</v>
      </c>
      <c r="N308" s="1" t="s">
        <v>26</v>
      </c>
      <c r="P308" s="1" t="s">
        <v>27</v>
      </c>
      <c r="Q308" s="1">
        <v>0</v>
      </c>
      <c r="R308" s="4" t="str">
        <f t="shared" si="26"/>
        <v>0 m/s²</v>
      </c>
      <c r="S308" s="16" t="str">
        <f t="shared" si="21"/>
        <v>0 m/s²</v>
      </c>
      <c r="T308" s="4" t="s">
        <v>795</v>
      </c>
      <c r="U308" s="4" t="s">
        <v>28</v>
      </c>
    </row>
    <row r="309" spans="1:24" ht="15" thickBot="1">
      <c r="A309" s="4"/>
      <c r="B309" s="2">
        <v>165</v>
      </c>
      <c r="C309" s="2" t="str">
        <f t="shared" si="22"/>
        <v>Stillstand Drehzahl trocken 710 rpm leer</v>
      </c>
      <c r="E309" s="2"/>
      <c r="H309" s="1"/>
      <c r="I309" s="1"/>
      <c r="J309" s="1" t="str">
        <f t="shared" si="25"/>
        <v>60 s</v>
      </c>
      <c r="K309" s="2" t="str">
        <f t="shared" si="23"/>
        <v>kl. Oval</v>
      </c>
      <c r="L309" s="2" t="s">
        <v>24</v>
      </c>
      <c r="M309" s="2" t="s">
        <v>30</v>
      </c>
      <c r="N309" s="1" t="s">
        <v>26</v>
      </c>
      <c r="P309" s="1" t="s">
        <v>31</v>
      </c>
      <c r="Q309" s="1">
        <v>0</v>
      </c>
      <c r="R309" s="4" t="str">
        <f t="shared" si="26"/>
        <v>0 m/s²</v>
      </c>
      <c r="S309" s="16" t="str">
        <f t="shared" si="21"/>
        <v>0 m/s²</v>
      </c>
      <c r="T309" s="4" t="s">
        <v>795</v>
      </c>
      <c r="U309" s="4" t="s">
        <v>28</v>
      </c>
    </row>
    <row r="310" spans="1:24" ht="15" thickBot="1">
      <c r="A310" s="4"/>
      <c r="B310" s="2">
        <v>166</v>
      </c>
      <c r="C310" s="2" t="str">
        <f t="shared" si="22"/>
        <v>Stillstand Drehzahl trocken 890 rpm leer</v>
      </c>
      <c r="E310" s="2"/>
      <c r="H310" s="1"/>
      <c r="I310" s="1"/>
      <c r="J310" s="1" t="str">
        <f t="shared" si="25"/>
        <v>60 s</v>
      </c>
      <c r="K310" s="2" t="str">
        <f t="shared" si="23"/>
        <v>kl. Oval</v>
      </c>
      <c r="L310" s="2" t="s">
        <v>24</v>
      </c>
      <c r="M310" s="2" t="s">
        <v>30</v>
      </c>
      <c r="N310" s="1" t="s">
        <v>26</v>
      </c>
      <c r="P310" s="1" t="s">
        <v>32</v>
      </c>
      <c r="Q310" s="1">
        <v>0</v>
      </c>
      <c r="R310" s="4" t="str">
        <f t="shared" si="26"/>
        <v>0 m/s²</v>
      </c>
      <c r="S310" s="16" t="str">
        <f t="shared" si="21"/>
        <v>0 m/s²</v>
      </c>
      <c r="T310" s="4" t="s">
        <v>795</v>
      </c>
      <c r="U310" s="4" t="s">
        <v>28</v>
      </c>
    </row>
    <row r="311" spans="1:24" ht="15" thickBot="1">
      <c r="A311" s="4"/>
      <c r="B311" s="2">
        <v>167</v>
      </c>
      <c r="C311" s="2" t="str">
        <f t="shared" si="22"/>
        <v>Stillstand Drehzahl trocken 930 rpm leer</v>
      </c>
      <c r="E311" s="2"/>
      <c r="H311" s="1"/>
      <c r="I311" s="1"/>
      <c r="J311" s="1" t="str">
        <f t="shared" si="25"/>
        <v>60 s</v>
      </c>
      <c r="K311" s="2" t="str">
        <f t="shared" si="23"/>
        <v>kl. Oval</v>
      </c>
      <c r="L311" s="2" t="s">
        <v>24</v>
      </c>
      <c r="M311" s="2" t="s">
        <v>30</v>
      </c>
      <c r="N311" s="1" t="s">
        <v>26</v>
      </c>
      <c r="P311" s="1" t="s">
        <v>33</v>
      </c>
      <c r="Q311" s="1">
        <v>0</v>
      </c>
      <c r="R311" s="4" t="str">
        <f t="shared" si="26"/>
        <v>0 m/s²</v>
      </c>
      <c r="S311" s="16" t="str">
        <f t="shared" si="21"/>
        <v>0 m/s²</v>
      </c>
      <c r="T311" s="4" t="s">
        <v>795</v>
      </c>
      <c r="U311" s="4" t="s">
        <v>28</v>
      </c>
    </row>
    <row r="312" spans="1:24" s="16" customFormat="1" ht="15" thickBot="1">
      <c r="A312" s="4"/>
      <c r="B312" s="2">
        <v>168</v>
      </c>
      <c r="C312" s="2" t="str">
        <f t="shared" si="22"/>
        <v>Stillstand Drehzahl trocken 1075 rpm leer</v>
      </c>
      <c r="D312" s="2"/>
      <c r="E312" s="2"/>
      <c r="F312" s="1"/>
      <c r="G312" s="1"/>
      <c r="H312" s="1"/>
      <c r="I312" s="1"/>
      <c r="J312" s="1" t="str">
        <f t="shared" si="25"/>
        <v>60 s</v>
      </c>
      <c r="K312" s="2" t="str">
        <f t="shared" si="23"/>
        <v>kl. Oval</v>
      </c>
      <c r="L312" s="2" t="s">
        <v>24</v>
      </c>
      <c r="M312" s="2" t="s">
        <v>30</v>
      </c>
      <c r="N312" s="1" t="s">
        <v>26</v>
      </c>
      <c r="O312" s="1"/>
      <c r="P312" s="1" t="s">
        <v>34</v>
      </c>
      <c r="Q312" s="1">
        <v>0</v>
      </c>
      <c r="R312" s="4" t="str">
        <f t="shared" si="26"/>
        <v>0 m/s²</v>
      </c>
      <c r="S312" s="16" t="str">
        <f t="shared" si="21"/>
        <v>0 m/s²</v>
      </c>
      <c r="T312" s="4" t="s">
        <v>795</v>
      </c>
      <c r="U312" s="4" t="s">
        <v>28</v>
      </c>
      <c r="V312" s="9"/>
      <c r="X312" s="90"/>
    </row>
    <row r="313" spans="1:24" s="4" customFormat="1" ht="15" thickBot="1">
      <c r="B313" s="9">
        <v>169</v>
      </c>
      <c r="C313" s="2" t="str">
        <f t="shared" si="22"/>
        <v>Stillstand Drehzahl trocken 1150 rpm leer</v>
      </c>
      <c r="D313" s="9"/>
      <c r="E313" s="9"/>
      <c r="F313" s="16"/>
      <c r="G313" s="16"/>
      <c r="H313" s="16"/>
      <c r="I313" s="16"/>
      <c r="J313" s="1" t="str">
        <f t="shared" si="25"/>
        <v>60 s</v>
      </c>
      <c r="K313" s="2" t="str">
        <f t="shared" si="23"/>
        <v>kl. Oval</v>
      </c>
      <c r="L313" s="9" t="s">
        <v>24</v>
      </c>
      <c r="M313" s="9" t="s">
        <v>30</v>
      </c>
      <c r="N313" s="16" t="s">
        <v>26</v>
      </c>
      <c r="O313" s="16"/>
      <c r="P313" s="16" t="s">
        <v>35</v>
      </c>
      <c r="Q313" s="16">
        <v>0</v>
      </c>
      <c r="R313" s="4" t="str">
        <f t="shared" si="26"/>
        <v>0 m/s²</v>
      </c>
      <c r="S313" s="16" t="str">
        <f t="shared" si="21"/>
        <v>0 m/s²</v>
      </c>
      <c r="T313" s="4" t="s">
        <v>795</v>
      </c>
      <c r="U313" s="4" t="s">
        <v>28</v>
      </c>
      <c r="V313" s="5"/>
      <c r="X313" s="88"/>
    </row>
    <row r="314" spans="1:24" s="51" customFormat="1" ht="15" thickBot="1">
      <c r="A314" s="64"/>
      <c r="B314" s="18">
        <v>170</v>
      </c>
      <c r="C314" s="2" t="str">
        <f t="shared" si="22"/>
        <v>Konstantfahrt Asphalt feucht 30 km/h 710 rpm leer</v>
      </c>
      <c r="D314" s="18" t="s">
        <v>796</v>
      </c>
      <c r="E314" s="18" t="s">
        <v>797</v>
      </c>
      <c r="F314" s="19">
        <v>1</v>
      </c>
      <c r="G314" s="19" t="s">
        <v>36</v>
      </c>
      <c r="H314" s="19" t="s">
        <v>36</v>
      </c>
      <c r="I314" s="19"/>
      <c r="J314" s="51" t="str">
        <f t="shared" si="25"/>
        <v>20 s</v>
      </c>
      <c r="K314" s="53" t="str">
        <f t="shared" si="23"/>
        <v>kl. Oval</v>
      </c>
      <c r="L314" s="18" t="s">
        <v>24</v>
      </c>
      <c r="M314" s="18" t="s">
        <v>38</v>
      </c>
      <c r="N314" s="19" t="s">
        <v>39</v>
      </c>
      <c r="O314" s="19"/>
      <c r="P314" s="19" t="s">
        <v>31</v>
      </c>
      <c r="Q314" s="19">
        <v>10</v>
      </c>
      <c r="R314" s="64" t="str">
        <f t="shared" si="26"/>
        <v>0 m/s²</v>
      </c>
      <c r="S314" s="68" t="str">
        <f t="shared" si="21"/>
        <v>0 m/s²</v>
      </c>
      <c r="T314" s="64" t="s">
        <v>795</v>
      </c>
      <c r="U314" s="64" t="s">
        <v>40</v>
      </c>
      <c r="V314" s="53" t="s">
        <v>798</v>
      </c>
      <c r="X314" s="94" t="s">
        <v>799</v>
      </c>
    </row>
    <row r="315" spans="1:24" ht="15" thickBot="1">
      <c r="A315" s="4"/>
      <c r="B315" s="2">
        <v>171</v>
      </c>
      <c r="C315" s="2" t="str">
        <f t="shared" si="22"/>
        <v>Konstantfahrt Asphalt trocken 30 km/h 930 rpm leer</v>
      </c>
      <c r="E315" s="2"/>
      <c r="H315" s="1"/>
      <c r="I315" s="1"/>
      <c r="J315" s="1" t="str">
        <f t="shared" si="25"/>
        <v>20 s</v>
      </c>
      <c r="K315" s="2" t="str">
        <f t="shared" si="23"/>
        <v>kl. Oval</v>
      </c>
      <c r="L315" s="2" t="s">
        <v>24</v>
      </c>
      <c r="M315" s="2" t="s">
        <v>38</v>
      </c>
      <c r="N315" s="1" t="s">
        <v>39</v>
      </c>
      <c r="P315" s="1" t="s">
        <v>33</v>
      </c>
      <c r="Q315" s="1">
        <v>9</v>
      </c>
      <c r="R315" s="4" t="str">
        <f t="shared" si="26"/>
        <v>0 m/s²</v>
      </c>
      <c r="S315" s="16" t="str">
        <f t="shared" si="21"/>
        <v>0 m/s²</v>
      </c>
      <c r="T315" s="4" t="s">
        <v>795</v>
      </c>
      <c r="U315" s="4" t="s">
        <v>28</v>
      </c>
    </row>
    <row r="316" spans="1:24" s="51" customFormat="1" ht="15" thickBot="1">
      <c r="A316" s="64"/>
      <c r="B316" s="20">
        <v>172</v>
      </c>
      <c r="C316" s="2" t="str">
        <f t="shared" si="22"/>
        <v>Konstantfahrt Asphalt feucht 50 km/h 890 rpm leer</v>
      </c>
      <c r="D316" s="20" t="s">
        <v>800</v>
      </c>
      <c r="E316" s="20"/>
      <c r="F316" s="21">
        <v>1</v>
      </c>
      <c r="G316" s="21" t="s">
        <v>36</v>
      </c>
      <c r="H316" s="21" t="s">
        <v>36</v>
      </c>
      <c r="I316" s="21"/>
      <c r="J316" s="51" t="str">
        <f t="shared" si="25"/>
        <v>15 s</v>
      </c>
      <c r="K316" s="53" t="str">
        <f t="shared" si="23"/>
        <v>kl. Oval</v>
      </c>
      <c r="L316" s="20" t="s">
        <v>24</v>
      </c>
      <c r="M316" s="20" t="s">
        <v>38</v>
      </c>
      <c r="N316" s="21" t="s">
        <v>45</v>
      </c>
      <c r="O316" s="21"/>
      <c r="P316" s="21" t="s">
        <v>32</v>
      </c>
      <c r="Q316" s="21">
        <v>11</v>
      </c>
      <c r="R316" s="64" t="str">
        <f t="shared" si="26"/>
        <v>0 m/s²</v>
      </c>
      <c r="S316" s="68" t="str">
        <f t="shared" si="21"/>
        <v>0 m/s²</v>
      </c>
      <c r="T316" s="64" t="s">
        <v>795</v>
      </c>
      <c r="U316" s="64" t="s">
        <v>40</v>
      </c>
      <c r="V316" s="53"/>
      <c r="W316" s="51" t="s">
        <v>801</v>
      </c>
      <c r="X316" s="94" t="s">
        <v>233</v>
      </c>
    </row>
    <row r="317" spans="1:24" ht="15" thickBot="1">
      <c r="A317" s="4"/>
      <c r="B317" s="2">
        <v>173</v>
      </c>
      <c r="C317" s="2" t="str">
        <f t="shared" si="22"/>
        <v>Konstantfahrt Asphalt trocken 50 km/h 930 rpm leer</v>
      </c>
      <c r="E317" s="2"/>
      <c r="H317" s="1"/>
      <c r="I317" s="1"/>
      <c r="J317" s="1" t="str">
        <f t="shared" si="25"/>
        <v>15 s</v>
      </c>
      <c r="K317" s="2" t="str">
        <f t="shared" si="23"/>
        <v>kl. Oval</v>
      </c>
      <c r="L317" s="2" t="s">
        <v>24</v>
      </c>
      <c r="M317" s="2" t="s">
        <v>38</v>
      </c>
      <c r="N317" s="1" t="s">
        <v>45</v>
      </c>
      <c r="P317" s="1" t="s">
        <v>33</v>
      </c>
      <c r="Q317" s="1">
        <v>11</v>
      </c>
      <c r="R317" s="4" t="str">
        <f t="shared" si="26"/>
        <v>0 m/s²</v>
      </c>
      <c r="S317" s="16" t="str">
        <f t="shared" si="21"/>
        <v>0 m/s²</v>
      </c>
      <c r="T317" s="4" t="s">
        <v>795</v>
      </c>
      <c r="U317" s="4" t="s">
        <v>28</v>
      </c>
    </row>
    <row r="318" spans="1:24" s="51" customFormat="1" ht="15" thickBot="1">
      <c r="A318" s="64"/>
      <c r="B318" s="20">
        <v>174</v>
      </c>
      <c r="C318" s="2" t="str">
        <f t="shared" si="22"/>
        <v>Konstantfahrt Asphalt feucht 80 km/h 1075 rpm leer</v>
      </c>
      <c r="D318" s="20" t="s">
        <v>802</v>
      </c>
      <c r="E318" s="20"/>
      <c r="F318" s="21">
        <v>2</v>
      </c>
      <c r="G318" s="21" t="s">
        <v>36</v>
      </c>
      <c r="H318" s="21" t="s">
        <v>36</v>
      </c>
      <c r="I318" s="21"/>
      <c r="J318" s="51" t="str">
        <f t="shared" si="25"/>
        <v>10 s</v>
      </c>
      <c r="K318" s="53" t="str">
        <f t="shared" si="23"/>
        <v>kl. Oval</v>
      </c>
      <c r="L318" s="20" t="s">
        <v>24</v>
      </c>
      <c r="M318" s="20" t="s">
        <v>38</v>
      </c>
      <c r="N318" s="21" t="s">
        <v>50</v>
      </c>
      <c r="O318" s="21"/>
      <c r="P318" s="21" t="s">
        <v>34</v>
      </c>
      <c r="Q318" s="21">
        <v>12</v>
      </c>
      <c r="R318" s="64" t="str">
        <f t="shared" si="26"/>
        <v>0 m/s²</v>
      </c>
      <c r="S318" s="68" t="str">
        <f t="shared" si="21"/>
        <v>0 m/s²</v>
      </c>
      <c r="T318" s="64" t="s">
        <v>795</v>
      </c>
      <c r="U318" s="64" t="s">
        <v>40</v>
      </c>
      <c r="V318" s="53" t="s">
        <v>803</v>
      </c>
      <c r="W318" s="51" t="s">
        <v>804</v>
      </c>
      <c r="X318" s="94" t="s">
        <v>805</v>
      </c>
    </row>
    <row r="319" spans="1:24" s="51" customFormat="1" ht="15" thickBot="1">
      <c r="A319" s="64"/>
      <c r="B319" s="20">
        <v>174</v>
      </c>
      <c r="C319" s="2" t="str">
        <f t="shared" si="22"/>
        <v>Konstantfahrt Asphalt feucht 80 km/h 1075 rpm leer</v>
      </c>
      <c r="D319" s="20" t="s">
        <v>806</v>
      </c>
      <c r="E319" s="20"/>
      <c r="F319" s="21">
        <v>2</v>
      </c>
      <c r="G319" s="21"/>
      <c r="H319" s="21"/>
      <c r="I319" s="21"/>
      <c r="J319" s="51" t="str">
        <f t="shared" si="25"/>
        <v>10 s</v>
      </c>
      <c r="K319" s="53" t="str">
        <f t="shared" si="23"/>
        <v>kl. Oval</v>
      </c>
      <c r="L319" s="20" t="s">
        <v>24</v>
      </c>
      <c r="M319" s="20" t="s">
        <v>38</v>
      </c>
      <c r="N319" s="21" t="s">
        <v>50</v>
      </c>
      <c r="O319" s="21"/>
      <c r="P319" s="21" t="s">
        <v>34</v>
      </c>
      <c r="Q319" s="21">
        <v>12</v>
      </c>
      <c r="R319" s="64" t="str">
        <f t="shared" si="26"/>
        <v>0 m/s²</v>
      </c>
      <c r="S319" s="68" t="str">
        <f t="shared" si="21"/>
        <v>0 m/s²</v>
      </c>
      <c r="T319" s="64" t="s">
        <v>795</v>
      </c>
      <c r="U319" s="64" t="s">
        <v>40</v>
      </c>
      <c r="V319" s="53" t="s">
        <v>803</v>
      </c>
      <c r="X319" s="94"/>
    </row>
    <row r="320" spans="1:24" ht="15" thickBot="1">
      <c r="A320" s="4"/>
      <c r="B320" s="2">
        <v>175</v>
      </c>
      <c r="C320" s="2" t="str">
        <f t="shared" si="22"/>
        <v>Konstantfahrt Asphalt trocken 80 km/h 1150 rpm leer</v>
      </c>
      <c r="E320" s="2"/>
      <c r="H320" s="1"/>
      <c r="I320" s="1"/>
      <c r="J320" s="1" t="str">
        <f t="shared" si="25"/>
        <v>10 s</v>
      </c>
      <c r="K320" s="2" t="str">
        <f t="shared" si="23"/>
        <v>kl. Oval</v>
      </c>
      <c r="L320" s="2" t="s">
        <v>24</v>
      </c>
      <c r="M320" s="2" t="s">
        <v>38</v>
      </c>
      <c r="N320" s="1" t="s">
        <v>50</v>
      </c>
      <c r="P320" s="1" t="s">
        <v>35</v>
      </c>
      <c r="Q320" s="1">
        <v>12</v>
      </c>
      <c r="R320" s="4" t="str">
        <f t="shared" si="26"/>
        <v>0 m/s²</v>
      </c>
      <c r="S320" s="16" t="str">
        <f t="shared" si="21"/>
        <v>0 m/s²</v>
      </c>
      <c r="T320" s="4" t="s">
        <v>795</v>
      </c>
      <c r="U320" s="4" t="s">
        <v>28</v>
      </c>
    </row>
    <row r="321" spans="1:24" s="51" customFormat="1" ht="15" thickBot="1">
      <c r="A321" s="64"/>
      <c r="B321" s="20">
        <v>176</v>
      </c>
      <c r="C321" s="2" t="str">
        <f t="shared" si="22"/>
        <v>Konstantfahrt Beton trocken 30 km/h 710 rpm leer</v>
      </c>
      <c r="D321" s="20" t="s">
        <v>807</v>
      </c>
      <c r="E321" s="20"/>
      <c r="F321" s="21">
        <v>1</v>
      </c>
      <c r="G321" s="21" t="s">
        <v>36</v>
      </c>
      <c r="H321" s="21" t="s">
        <v>36</v>
      </c>
      <c r="I321" s="20" t="s">
        <v>808</v>
      </c>
      <c r="J321" s="51" t="str">
        <f t="shared" si="25"/>
        <v>20 s</v>
      </c>
      <c r="K321" s="53" t="str">
        <f t="shared" si="23"/>
        <v>kl. Oval</v>
      </c>
      <c r="L321" s="20" t="s">
        <v>56</v>
      </c>
      <c r="M321" s="20" t="s">
        <v>38</v>
      </c>
      <c r="N321" s="21" t="s">
        <v>39</v>
      </c>
      <c r="O321" s="21"/>
      <c r="P321" s="21" t="s">
        <v>31</v>
      </c>
      <c r="Q321" s="21">
        <v>10</v>
      </c>
      <c r="R321" s="64" t="str">
        <f t="shared" si="26"/>
        <v>0 m/s²</v>
      </c>
      <c r="S321" s="68" t="str">
        <f t="shared" si="21"/>
        <v>0 m/s²</v>
      </c>
      <c r="T321" s="64" t="s">
        <v>795</v>
      </c>
      <c r="U321" s="64" t="s">
        <v>28</v>
      </c>
      <c r="V321" s="53" t="s">
        <v>809</v>
      </c>
      <c r="W321" s="51" t="s">
        <v>810</v>
      </c>
      <c r="X321" s="94">
        <v>0</v>
      </c>
    </row>
    <row r="322" spans="1:24" ht="15" thickBot="1">
      <c r="A322" s="4"/>
      <c r="B322" s="2">
        <v>177</v>
      </c>
      <c r="C322" s="2" t="str">
        <f t="shared" si="22"/>
        <v>Konstantfahrt Beton trocken 30 km/h 930 rpm leer</v>
      </c>
      <c r="E322" s="2"/>
      <c r="H322" s="1"/>
      <c r="I322" s="1"/>
      <c r="J322" s="1" t="str">
        <f t="shared" si="25"/>
        <v>20 s</v>
      </c>
      <c r="K322" s="2" t="str">
        <f t="shared" si="23"/>
        <v>kl. Oval</v>
      </c>
      <c r="L322" s="2" t="s">
        <v>56</v>
      </c>
      <c r="M322" s="2" t="s">
        <v>38</v>
      </c>
      <c r="N322" s="1" t="s">
        <v>39</v>
      </c>
      <c r="P322" s="1" t="s">
        <v>33</v>
      </c>
      <c r="Q322" s="1">
        <v>9</v>
      </c>
      <c r="R322" s="4" t="str">
        <f t="shared" si="26"/>
        <v>0 m/s²</v>
      </c>
      <c r="S322" s="16" t="str">
        <f t="shared" si="21"/>
        <v>0 m/s²</v>
      </c>
      <c r="T322" s="4" t="s">
        <v>795</v>
      </c>
      <c r="U322" s="4" t="s">
        <v>28</v>
      </c>
    </row>
    <row r="323" spans="1:24" s="106" customFormat="1" ht="15" thickBot="1">
      <c r="A323" s="105"/>
      <c r="B323" s="36">
        <v>178</v>
      </c>
      <c r="C323" s="2" t="str">
        <f t="shared" si="22"/>
        <v>Konstantfahrt Beton trocken 50 km/h 890 rpm leer</v>
      </c>
      <c r="D323" s="36" t="s">
        <v>811</v>
      </c>
      <c r="E323" s="36"/>
      <c r="F323" s="37">
        <v>1</v>
      </c>
      <c r="G323" s="37" t="s">
        <v>36</v>
      </c>
      <c r="H323" s="37" t="s">
        <v>36</v>
      </c>
      <c r="I323" s="37"/>
      <c r="J323" s="106" t="str">
        <f t="shared" si="25"/>
        <v>15 s</v>
      </c>
      <c r="K323" s="177" t="str">
        <f t="shared" si="23"/>
        <v>kl. Oval</v>
      </c>
      <c r="L323" s="36" t="s">
        <v>56</v>
      </c>
      <c r="M323" s="36" t="s">
        <v>38</v>
      </c>
      <c r="N323" s="37" t="s">
        <v>45</v>
      </c>
      <c r="O323" s="37"/>
      <c r="P323" s="37" t="s">
        <v>32</v>
      </c>
      <c r="Q323" s="37">
        <v>11</v>
      </c>
      <c r="R323" s="105" t="str">
        <f t="shared" si="26"/>
        <v>0 m/s²</v>
      </c>
      <c r="S323" s="108" t="str">
        <f t="shared" si="21"/>
        <v>0 m/s²</v>
      </c>
      <c r="T323" s="105" t="s">
        <v>795</v>
      </c>
      <c r="U323" s="105" t="s">
        <v>28</v>
      </c>
      <c r="V323" s="177" t="s">
        <v>812</v>
      </c>
      <c r="X323" s="179">
        <v>0</v>
      </c>
    </row>
    <row r="324" spans="1:24" s="51" customFormat="1" ht="15" thickBot="1">
      <c r="A324" s="64"/>
      <c r="B324" s="20" t="s">
        <v>813</v>
      </c>
      <c r="C324" s="2" t="str">
        <f t="shared" si="22"/>
        <v>Konstantfahrt Gegengerade trocken 50 km/h 890 rpm leer</v>
      </c>
      <c r="D324" s="20" t="s">
        <v>814</v>
      </c>
      <c r="E324" s="20" t="s">
        <v>815</v>
      </c>
      <c r="F324" s="21">
        <v>1</v>
      </c>
      <c r="G324" s="21" t="s">
        <v>36</v>
      </c>
      <c r="H324" s="21" t="s">
        <v>36</v>
      </c>
      <c r="I324" s="21"/>
      <c r="J324" s="51" t="str">
        <f t="shared" si="25"/>
        <v>15 s</v>
      </c>
      <c r="K324" s="53" t="str">
        <f t="shared" si="23"/>
        <v>kl. Oval</v>
      </c>
      <c r="L324" s="20" t="s">
        <v>67</v>
      </c>
      <c r="M324" s="20" t="s">
        <v>38</v>
      </c>
      <c r="N324" s="21" t="s">
        <v>45</v>
      </c>
      <c r="O324" s="21"/>
      <c r="P324" s="21" t="s">
        <v>32</v>
      </c>
      <c r="Q324" s="21">
        <v>11</v>
      </c>
      <c r="R324" s="64" t="str">
        <f t="shared" si="26"/>
        <v>0 m/s²</v>
      </c>
      <c r="S324" s="68" t="str">
        <f t="shared" si="21"/>
        <v>0 m/s²</v>
      </c>
      <c r="T324" s="64" t="s">
        <v>795</v>
      </c>
      <c r="U324" s="64" t="s">
        <v>28</v>
      </c>
      <c r="V324" s="53" t="s">
        <v>816</v>
      </c>
      <c r="W324" s="51" t="s">
        <v>817</v>
      </c>
      <c r="X324" s="94">
        <v>0</v>
      </c>
    </row>
    <row r="325" spans="1:24" s="16" customFormat="1" ht="15" thickBot="1">
      <c r="A325" s="4"/>
      <c r="B325" s="2">
        <v>179</v>
      </c>
      <c r="C325" s="2" t="str">
        <f t="shared" si="22"/>
        <v>Konstantfahrt Beton trocken 50 km/h 930 rpm leer</v>
      </c>
      <c r="D325" s="2"/>
      <c r="E325" s="22"/>
      <c r="F325" s="23"/>
      <c r="G325" s="23"/>
      <c r="H325" s="23"/>
      <c r="I325" s="1"/>
      <c r="J325" s="1" t="str">
        <f t="shared" si="25"/>
        <v>15 s</v>
      </c>
      <c r="K325" s="2" t="str">
        <f t="shared" si="23"/>
        <v>kl. Oval</v>
      </c>
      <c r="L325" s="2" t="s">
        <v>56</v>
      </c>
      <c r="M325" s="2" t="s">
        <v>38</v>
      </c>
      <c r="N325" s="1" t="s">
        <v>45</v>
      </c>
      <c r="O325" s="1"/>
      <c r="P325" s="1" t="s">
        <v>33</v>
      </c>
      <c r="Q325" s="1">
        <v>11</v>
      </c>
      <c r="R325" s="4" t="str">
        <f t="shared" si="26"/>
        <v>0 m/s²</v>
      </c>
      <c r="S325" s="16" t="str">
        <f t="shared" ref="S325:S388" si="27">IF(OR(M325="Konstantfahrt",M325="Stillstand Motor aus",M325="Stillstand Leerlauf",M325="Stillstand Drehzahl", M325="Rollen (Leerlauf)", M325="Motor aus", M325="Beschleunigungsfahrt", M325="Verzögerungsfahrt", M325="µ-Split (Asphalt)", M325="µ-Split (Blaubasalt)"),"0 m/s²","-")</f>
        <v>0 m/s²</v>
      </c>
      <c r="T325" s="4" t="s">
        <v>795</v>
      </c>
      <c r="U325" s="4" t="s">
        <v>28</v>
      </c>
      <c r="V325" s="9"/>
      <c r="X325" s="90"/>
    </row>
    <row r="326" spans="1:24" s="105" customFormat="1" ht="15" thickBot="1">
      <c r="B326" s="36">
        <v>180</v>
      </c>
      <c r="C326" s="2" t="str">
        <f t="shared" ref="C326:C389" si="28">IF(OR(M326="Stillstand Motor aus",M326="Stillstand Leerlauf"),M326&amp;" "&amp;U326,IF(OR(M326="Stillstand Drehzahl"),M326&amp;" "&amp;U326&amp;" "&amp;P326,M326&amp;IF(NOT(K326="Fahrdyn.Fl.")," "&amp;L326,)&amp;" "&amp;U326&amp;IF(NOT(OR(M326="Beschleunigungsfahrt",M326="Verzögerungsfahrt",M326="Stat. Kreisfahrt (links)",M326="Stat. Kreisfahrt (rechts)"))," "&amp;N326,)&amp;IF(NOT(P326="-")," "&amp;P326,)&amp;IF(NOT(R326="0 m/s²")," "&amp;R326,)&amp;IF(NOT((OR(S326="0 m/s²",S326="-")))," "&amp;S326,))) &amp; IF(NOT(T326="-")," "&amp; T326,)</f>
        <v>Konstantfahrt Beton trocken 80 km/h 1075 rpm leer</v>
      </c>
      <c r="D326" s="36" t="s">
        <v>818</v>
      </c>
      <c r="E326" s="36"/>
      <c r="F326" s="37">
        <v>2</v>
      </c>
      <c r="G326" s="37" t="s">
        <v>36</v>
      </c>
      <c r="H326" s="37" t="s">
        <v>36</v>
      </c>
      <c r="I326" s="37"/>
      <c r="J326" s="106" t="str">
        <f t="shared" si="25"/>
        <v>10 s</v>
      </c>
      <c r="K326" s="177" t="str">
        <f t="shared" ref="K326:K389" si="29">IF(OR(M326="Stillstand Motor aus",M326="Stillstand Leerlauf",M326="Stillstand Drehzahl",M326="Konstantfahrt",M326="Rollen (Leerlauf)",M326="Spurwechsel",M326="Motor aus",M326="Beschleunigungsfahrt",M326="Verzögerungsfahrt",M326="µ-Split (Asphalt)",M326="µ-Split (Blaubasalt)"),"kl. Oval",IF(OR(M326="Sinus-Fahrt (langsam)",M326="Sinus-Fahrt (schnell)",M326="Klothoid (links)",M326="Klothoid (rechts)",M326="Sweep",M326="Stat. Kreisfahrt (links)",M326="Stat. Kreisfahrt (rechts)"),"Fahrdyn.Fl."))</f>
        <v>kl. Oval</v>
      </c>
      <c r="L326" s="36" t="s">
        <v>56</v>
      </c>
      <c r="M326" s="36" t="s">
        <v>38</v>
      </c>
      <c r="N326" s="37" t="s">
        <v>50</v>
      </c>
      <c r="O326" s="37"/>
      <c r="P326" s="37" t="s">
        <v>34</v>
      </c>
      <c r="Q326" s="37">
        <v>12</v>
      </c>
      <c r="R326" s="105" t="str">
        <f t="shared" si="26"/>
        <v>0 m/s²</v>
      </c>
      <c r="S326" s="108" t="str">
        <f t="shared" si="27"/>
        <v>0 m/s²</v>
      </c>
      <c r="T326" s="105" t="s">
        <v>795</v>
      </c>
      <c r="U326" s="105" t="s">
        <v>28</v>
      </c>
      <c r="V326" s="182" t="s">
        <v>819</v>
      </c>
      <c r="X326" s="183">
        <v>0</v>
      </c>
    </row>
    <row r="327" spans="1:24" s="105" customFormat="1" ht="15" thickBot="1">
      <c r="B327" s="36" t="s">
        <v>820</v>
      </c>
      <c r="C327" s="2" t="str">
        <f t="shared" si="28"/>
        <v>Konstantfahrt Beton trocken 80 km/h 1075 rpm leer</v>
      </c>
      <c r="D327" s="36"/>
      <c r="E327" s="36"/>
      <c r="F327" s="37">
        <v>2</v>
      </c>
      <c r="G327" s="37"/>
      <c r="H327" s="37"/>
      <c r="I327" s="37"/>
      <c r="J327" s="106" t="str">
        <f t="shared" si="25"/>
        <v>10 s</v>
      </c>
      <c r="K327" s="177" t="str">
        <f t="shared" si="29"/>
        <v>kl. Oval</v>
      </c>
      <c r="L327" s="36" t="s">
        <v>56</v>
      </c>
      <c r="M327" s="36" t="s">
        <v>38</v>
      </c>
      <c r="N327" s="37" t="s">
        <v>50</v>
      </c>
      <c r="O327" s="37"/>
      <c r="P327" s="37" t="s">
        <v>34</v>
      </c>
      <c r="Q327" s="37">
        <v>12</v>
      </c>
      <c r="R327" s="105" t="str">
        <f t="shared" si="26"/>
        <v>0 m/s²</v>
      </c>
      <c r="S327" s="108" t="str">
        <f t="shared" si="27"/>
        <v>0 m/s²</v>
      </c>
      <c r="T327" s="105" t="s">
        <v>795</v>
      </c>
      <c r="U327" s="105" t="s">
        <v>28</v>
      </c>
      <c r="V327" s="182" t="s">
        <v>821</v>
      </c>
      <c r="X327" s="183">
        <v>0</v>
      </c>
    </row>
    <row r="328" spans="1:24" s="51" customFormat="1" ht="15" thickBot="1">
      <c r="A328" s="64"/>
      <c r="B328" s="20" t="s">
        <v>822</v>
      </c>
      <c r="C328" s="2" t="str">
        <f t="shared" si="28"/>
        <v>Konstantfahrt Gegengerade trocken 80 km/h 1075 rpm leer</v>
      </c>
      <c r="D328" s="20" t="s">
        <v>823</v>
      </c>
      <c r="E328" s="20" t="s">
        <v>815</v>
      </c>
      <c r="F328" s="21">
        <v>2</v>
      </c>
      <c r="G328" s="21" t="s">
        <v>36</v>
      </c>
      <c r="H328" s="21" t="s">
        <v>36</v>
      </c>
      <c r="I328" s="21"/>
      <c r="J328" s="51" t="str">
        <f t="shared" si="25"/>
        <v>10 s</v>
      </c>
      <c r="K328" s="53" t="str">
        <f t="shared" si="29"/>
        <v>kl. Oval</v>
      </c>
      <c r="L328" s="20" t="s">
        <v>67</v>
      </c>
      <c r="M328" s="20" t="s">
        <v>38</v>
      </c>
      <c r="N328" s="21" t="s">
        <v>50</v>
      </c>
      <c r="O328" s="21"/>
      <c r="P328" s="21" t="s">
        <v>34</v>
      </c>
      <c r="Q328" s="21">
        <v>12</v>
      </c>
      <c r="R328" s="64" t="str">
        <f t="shared" si="26"/>
        <v>0 m/s²</v>
      </c>
      <c r="S328" s="68" t="str">
        <f t="shared" si="27"/>
        <v>0 m/s²</v>
      </c>
      <c r="T328" s="64" t="s">
        <v>795</v>
      </c>
      <c r="U328" s="64" t="s">
        <v>28</v>
      </c>
      <c r="V328" s="53" t="s">
        <v>824</v>
      </c>
      <c r="W328" s="51" t="s">
        <v>517</v>
      </c>
      <c r="X328" s="94">
        <v>0</v>
      </c>
    </row>
    <row r="329" spans="1:24" ht="15" thickBot="1">
      <c r="A329" s="4"/>
      <c r="B329" s="2">
        <v>181</v>
      </c>
      <c r="C329" s="2" t="str">
        <f t="shared" si="28"/>
        <v>Konstantfahrt Beton trocken 80 km/h 1150 rpm leer</v>
      </c>
      <c r="E329" s="2"/>
      <c r="H329" s="1"/>
      <c r="I329" s="1"/>
      <c r="J329" s="1" t="str">
        <f t="shared" si="25"/>
        <v>10 s</v>
      </c>
      <c r="K329" s="2" t="str">
        <f t="shared" si="29"/>
        <v>kl. Oval</v>
      </c>
      <c r="L329" s="2" t="s">
        <v>56</v>
      </c>
      <c r="M329" s="2" t="s">
        <v>38</v>
      </c>
      <c r="N329" s="1" t="s">
        <v>50</v>
      </c>
      <c r="P329" s="1" t="s">
        <v>35</v>
      </c>
      <c r="Q329" s="1">
        <v>12</v>
      </c>
      <c r="R329" s="4" t="str">
        <f t="shared" si="26"/>
        <v>0 m/s²</v>
      </c>
      <c r="S329" s="16" t="str">
        <f t="shared" si="27"/>
        <v>0 m/s²</v>
      </c>
      <c r="T329" s="4" t="s">
        <v>795</v>
      </c>
      <c r="U329" s="4" t="s">
        <v>28</v>
      </c>
    </row>
    <row r="330" spans="1:24" s="106" customFormat="1" ht="15" thickBot="1">
      <c r="A330" s="105"/>
      <c r="B330" s="36">
        <v>182</v>
      </c>
      <c r="C330" s="2" t="str">
        <f t="shared" si="28"/>
        <v>Konstantfahrt Blaubasalt trocken 30 km/h 710 rpm leer</v>
      </c>
      <c r="D330" s="36" t="s">
        <v>825</v>
      </c>
      <c r="E330" s="36"/>
      <c r="F330" s="37">
        <v>1</v>
      </c>
      <c r="G330" s="37" t="s">
        <v>36</v>
      </c>
      <c r="H330" s="37" t="s">
        <v>36</v>
      </c>
      <c r="I330" s="37"/>
      <c r="J330" s="106" t="str">
        <f t="shared" si="25"/>
        <v>20 s</v>
      </c>
      <c r="K330" s="177" t="str">
        <f t="shared" si="29"/>
        <v>kl. Oval</v>
      </c>
      <c r="L330" s="36" t="s">
        <v>86</v>
      </c>
      <c r="M330" s="36" t="s">
        <v>38</v>
      </c>
      <c r="N330" s="37" t="s">
        <v>39</v>
      </c>
      <c r="O330" s="37"/>
      <c r="P330" s="37" t="s">
        <v>31</v>
      </c>
      <c r="Q330" s="37">
        <v>10</v>
      </c>
      <c r="R330" s="105" t="str">
        <f t="shared" si="26"/>
        <v>0 m/s²</v>
      </c>
      <c r="S330" s="108" t="str">
        <f t="shared" si="27"/>
        <v>0 m/s²</v>
      </c>
      <c r="T330" s="105" t="s">
        <v>795</v>
      </c>
      <c r="U330" s="105" t="s">
        <v>28</v>
      </c>
      <c r="V330" s="177" t="s">
        <v>826</v>
      </c>
      <c r="X330" s="179" t="s">
        <v>827</v>
      </c>
    </row>
    <row r="331" spans="1:24" ht="15" thickBot="1">
      <c r="A331" s="4"/>
      <c r="B331" s="2">
        <v>183</v>
      </c>
      <c r="C331" s="2" t="str">
        <f t="shared" si="28"/>
        <v>Konstantfahrt Blaubasalt trocken 30 km/h 930 rpm leer</v>
      </c>
      <c r="E331" s="2"/>
      <c r="H331" s="1"/>
      <c r="I331" s="1"/>
      <c r="J331" s="1" t="str">
        <f t="shared" si="25"/>
        <v>20 s</v>
      </c>
      <c r="K331" s="2" t="str">
        <f t="shared" si="29"/>
        <v>kl. Oval</v>
      </c>
      <c r="L331" s="2" t="s">
        <v>86</v>
      </c>
      <c r="M331" s="2" t="s">
        <v>38</v>
      </c>
      <c r="N331" s="1" t="s">
        <v>39</v>
      </c>
      <c r="P331" s="1" t="s">
        <v>33</v>
      </c>
      <c r="Q331" s="1">
        <v>9</v>
      </c>
      <c r="R331" s="4" t="str">
        <f t="shared" si="26"/>
        <v>0 m/s²</v>
      </c>
      <c r="S331" s="16" t="str">
        <f t="shared" si="27"/>
        <v>0 m/s²</v>
      </c>
      <c r="T331" s="4" t="s">
        <v>795</v>
      </c>
      <c r="U331" s="4" t="s">
        <v>28</v>
      </c>
    </row>
    <row r="332" spans="1:24" s="51" customFormat="1" ht="15" thickBot="1">
      <c r="A332" s="64"/>
      <c r="B332" s="20">
        <v>184</v>
      </c>
      <c r="C332" s="2" t="str">
        <f t="shared" si="28"/>
        <v>Konstantfahrt Blaubasalt trocken 50 km/h 890 rpm leer</v>
      </c>
      <c r="D332" s="20" t="s">
        <v>828</v>
      </c>
      <c r="E332" s="21"/>
      <c r="F332" s="21">
        <v>1</v>
      </c>
      <c r="G332" s="21" t="s">
        <v>36</v>
      </c>
      <c r="H332" s="21" t="s">
        <v>36</v>
      </c>
      <c r="I332" s="20" t="s">
        <v>829</v>
      </c>
      <c r="J332" s="51" t="str">
        <f t="shared" si="25"/>
        <v>15 s</v>
      </c>
      <c r="K332" s="53" t="str">
        <f t="shared" si="29"/>
        <v>kl. Oval</v>
      </c>
      <c r="L332" s="20" t="s">
        <v>86</v>
      </c>
      <c r="M332" s="20" t="s">
        <v>38</v>
      </c>
      <c r="N332" s="21" t="s">
        <v>45</v>
      </c>
      <c r="O332" s="21"/>
      <c r="P332" s="21" t="s">
        <v>32</v>
      </c>
      <c r="Q332" s="21">
        <v>11</v>
      </c>
      <c r="R332" s="64" t="str">
        <f t="shared" si="26"/>
        <v>0 m/s²</v>
      </c>
      <c r="S332" s="68" t="str">
        <f t="shared" si="27"/>
        <v>0 m/s²</v>
      </c>
      <c r="T332" s="64" t="s">
        <v>795</v>
      </c>
      <c r="U332" s="64" t="s">
        <v>28</v>
      </c>
      <c r="V332" s="53" t="s">
        <v>830</v>
      </c>
      <c r="W332" s="51" t="s">
        <v>517</v>
      </c>
      <c r="X332" s="94" t="s">
        <v>831</v>
      </c>
    </row>
    <row r="333" spans="1:24" ht="15" thickBot="1">
      <c r="A333" s="4"/>
      <c r="B333" s="2">
        <v>185</v>
      </c>
      <c r="C333" s="2" t="str">
        <f t="shared" si="28"/>
        <v>Konstantfahrt Blaubasalt trocken 50 km/h 930 rpm leer</v>
      </c>
      <c r="E333" s="2"/>
      <c r="H333" s="1"/>
      <c r="I333" s="1"/>
      <c r="J333" s="1" t="str">
        <f t="shared" si="25"/>
        <v>15 s</v>
      </c>
      <c r="K333" s="2" t="str">
        <f t="shared" si="29"/>
        <v>kl. Oval</v>
      </c>
      <c r="L333" s="2" t="s">
        <v>86</v>
      </c>
      <c r="M333" s="2" t="s">
        <v>38</v>
      </c>
      <c r="N333" s="1" t="s">
        <v>45</v>
      </c>
      <c r="P333" s="1" t="s">
        <v>33</v>
      </c>
      <c r="Q333" s="1">
        <v>11</v>
      </c>
      <c r="R333" s="4" t="str">
        <f t="shared" si="26"/>
        <v>0 m/s²</v>
      </c>
      <c r="S333" s="16" t="str">
        <f t="shared" si="27"/>
        <v>0 m/s²</v>
      </c>
      <c r="T333" s="4" t="s">
        <v>795</v>
      </c>
      <c r="U333" s="4" t="s">
        <v>28</v>
      </c>
    </row>
    <row r="334" spans="1:24" s="106" customFormat="1" ht="15" thickBot="1">
      <c r="A334" s="105"/>
      <c r="B334" s="36">
        <v>186</v>
      </c>
      <c r="C334" s="2" t="str">
        <f t="shared" si="28"/>
        <v>Konstantfahrt Blaubasalt trocken 80 km/h 1075 rpm leer</v>
      </c>
      <c r="D334" s="36" t="s">
        <v>832</v>
      </c>
      <c r="E334" s="36"/>
      <c r="F334" s="37">
        <v>2</v>
      </c>
      <c r="G334" s="37" t="s">
        <v>36</v>
      </c>
      <c r="H334" s="37" t="s">
        <v>36</v>
      </c>
      <c r="I334" s="37"/>
      <c r="J334" s="106" t="str">
        <f t="shared" si="25"/>
        <v>10 s</v>
      </c>
      <c r="K334" s="177" t="str">
        <f t="shared" si="29"/>
        <v>kl. Oval</v>
      </c>
      <c r="L334" s="36" t="s">
        <v>86</v>
      </c>
      <c r="M334" s="36" t="s">
        <v>38</v>
      </c>
      <c r="N334" s="37" t="s">
        <v>50</v>
      </c>
      <c r="O334" s="37"/>
      <c r="P334" s="37" t="s">
        <v>34</v>
      </c>
      <c r="Q334" s="37">
        <v>12</v>
      </c>
      <c r="R334" s="105" t="str">
        <f t="shared" si="26"/>
        <v>0 m/s²</v>
      </c>
      <c r="S334" s="108" t="str">
        <f t="shared" si="27"/>
        <v>0 m/s²</v>
      </c>
      <c r="T334" s="105" t="s">
        <v>795</v>
      </c>
      <c r="U334" s="105" t="s">
        <v>28</v>
      </c>
      <c r="V334" s="177" t="s">
        <v>819</v>
      </c>
      <c r="X334" s="179" t="s">
        <v>833</v>
      </c>
    </row>
    <row r="335" spans="1:24" s="106" customFormat="1" ht="15" thickBot="1">
      <c r="A335" s="105"/>
      <c r="B335" s="36" t="s">
        <v>834</v>
      </c>
      <c r="C335" s="2" t="str">
        <f t="shared" si="28"/>
        <v>Konstantfahrt Blaubasalt trocken 80 km/h 1075 rpm leer</v>
      </c>
      <c r="D335" s="38" t="s">
        <v>835</v>
      </c>
      <c r="E335" s="38"/>
      <c r="F335" s="39">
        <v>2</v>
      </c>
      <c r="G335" s="39"/>
      <c r="H335" s="39"/>
      <c r="I335" s="39"/>
      <c r="J335" s="106" t="str">
        <f t="shared" si="25"/>
        <v>10 s</v>
      </c>
      <c r="K335" s="177" t="str">
        <f t="shared" si="29"/>
        <v>kl. Oval</v>
      </c>
      <c r="L335" s="36" t="s">
        <v>86</v>
      </c>
      <c r="M335" s="36" t="s">
        <v>38</v>
      </c>
      <c r="N335" s="37" t="s">
        <v>50</v>
      </c>
      <c r="O335" s="39"/>
      <c r="P335" s="37" t="s">
        <v>34</v>
      </c>
      <c r="Q335" s="37">
        <v>12</v>
      </c>
      <c r="R335" s="105" t="str">
        <f t="shared" si="26"/>
        <v>0 m/s²</v>
      </c>
      <c r="S335" s="108" t="str">
        <f t="shared" si="27"/>
        <v>0 m/s²</v>
      </c>
      <c r="T335" s="105" t="s">
        <v>795</v>
      </c>
      <c r="U335" s="105" t="s">
        <v>28</v>
      </c>
      <c r="V335" s="177" t="s">
        <v>819</v>
      </c>
      <c r="X335" s="179" t="s">
        <v>836</v>
      </c>
    </row>
    <row r="336" spans="1:24" ht="15" thickBot="1">
      <c r="A336" s="4"/>
      <c r="B336" s="9">
        <v>187</v>
      </c>
      <c r="C336" s="2" t="str">
        <f t="shared" si="28"/>
        <v>Konstantfahrt Blaubasalt trocken 80 km/h 1150 rpm leer</v>
      </c>
      <c r="D336" s="9"/>
      <c r="E336" s="9"/>
      <c r="F336" s="16"/>
      <c r="G336" s="16"/>
      <c r="H336" s="16"/>
      <c r="I336" s="16"/>
      <c r="J336" s="1" t="str">
        <f t="shared" si="25"/>
        <v>10 s</v>
      </c>
      <c r="K336" s="2" t="str">
        <f t="shared" si="29"/>
        <v>kl. Oval</v>
      </c>
      <c r="L336" s="9" t="s">
        <v>86</v>
      </c>
      <c r="M336" s="9" t="s">
        <v>38</v>
      </c>
      <c r="N336" s="16" t="s">
        <v>50</v>
      </c>
      <c r="O336" s="16"/>
      <c r="P336" s="16" t="s">
        <v>35</v>
      </c>
      <c r="Q336" s="16">
        <v>12</v>
      </c>
      <c r="R336" s="4" t="str">
        <f t="shared" si="26"/>
        <v>0 m/s²</v>
      </c>
      <c r="S336" s="16" t="str">
        <f t="shared" si="27"/>
        <v>0 m/s²</v>
      </c>
      <c r="T336" s="4" t="s">
        <v>795</v>
      </c>
      <c r="U336" s="4" t="s">
        <v>28</v>
      </c>
    </row>
    <row r="337" spans="1:24" s="51" customFormat="1" ht="15" thickBot="1">
      <c r="A337" s="64"/>
      <c r="B337" s="18">
        <v>188</v>
      </c>
      <c r="C337" s="2" t="str">
        <f t="shared" si="28"/>
        <v>Rollen (Leerlauf) Asphalt feucht 80 km/h - x leer</v>
      </c>
      <c r="D337" s="18" t="s">
        <v>837</v>
      </c>
      <c r="E337" s="18" t="s">
        <v>838</v>
      </c>
      <c r="F337" s="19">
        <v>1</v>
      </c>
      <c r="G337" s="19" t="s">
        <v>36</v>
      </c>
      <c r="H337" s="19" t="s">
        <v>36</v>
      </c>
      <c r="I337" s="19"/>
      <c r="J337" s="51" t="str">
        <f t="shared" si="25"/>
        <v>-</v>
      </c>
      <c r="K337" s="53" t="str">
        <f t="shared" si="29"/>
        <v>kl. Oval</v>
      </c>
      <c r="L337" s="18" t="s">
        <v>24</v>
      </c>
      <c r="M337" s="18" t="s">
        <v>99</v>
      </c>
      <c r="N337" s="19" t="s">
        <v>100</v>
      </c>
      <c r="O337" s="19" t="s">
        <v>526</v>
      </c>
      <c r="P337" s="19" t="s">
        <v>27</v>
      </c>
      <c r="Q337" s="19" t="s">
        <v>27</v>
      </c>
      <c r="R337" s="64" t="str">
        <f t="shared" si="26"/>
        <v>0 m/s²</v>
      </c>
      <c r="S337" s="68" t="str">
        <f t="shared" si="27"/>
        <v>0 m/s²</v>
      </c>
      <c r="T337" s="64" t="s">
        <v>795</v>
      </c>
      <c r="U337" s="64" t="s">
        <v>40</v>
      </c>
      <c r="V337" s="53"/>
      <c r="W337" s="51" t="s">
        <v>517</v>
      </c>
      <c r="X337" s="94" t="s">
        <v>839</v>
      </c>
    </row>
    <row r="338" spans="1:24" s="51" customFormat="1" ht="15" thickBot="1">
      <c r="A338" s="64"/>
      <c r="B338" s="18" t="s">
        <v>840</v>
      </c>
      <c r="C338" s="2" t="str">
        <f t="shared" si="28"/>
        <v>Rollen (Leerlauf) Asphalt feucht 70 km/h - x leer</v>
      </c>
      <c r="D338" s="18" t="s">
        <v>841</v>
      </c>
      <c r="E338" s="18"/>
      <c r="F338" s="19">
        <v>1</v>
      </c>
      <c r="G338" s="19" t="s">
        <v>36</v>
      </c>
      <c r="H338" s="19" t="s">
        <v>36</v>
      </c>
      <c r="I338" s="19"/>
      <c r="J338" s="51" t="str">
        <f t="shared" si="25"/>
        <v>-</v>
      </c>
      <c r="K338" s="53" t="str">
        <f t="shared" si="29"/>
        <v>kl. Oval</v>
      </c>
      <c r="L338" s="18" t="s">
        <v>24</v>
      </c>
      <c r="M338" s="18" t="s">
        <v>99</v>
      </c>
      <c r="N338" s="19" t="s">
        <v>104</v>
      </c>
      <c r="O338" s="19" t="s">
        <v>842</v>
      </c>
      <c r="P338" s="19" t="s">
        <v>27</v>
      </c>
      <c r="Q338" s="19" t="s">
        <v>27</v>
      </c>
      <c r="R338" s="64" t="str">
        <f t="shared" si="26"/>
        <v>0 m/s²</v>
      </c>
      <c r="S338" s="68" t="str">
        <f t="shared" si="27"/>
        <v>0 m/s²</v>
      </c>
      <c r="T338" s="64" t="s">
        <v>795</v>
      </c>
      <c r="U338" s="64" t="s">
        <v>40</v>
      </c>
      <c r="V338" s="53" t="s">
        <v>504</v>
      </c>
      <c r="W338" s="51" t="s">
        <v>517</v>
      </c>
      <c r="X338" s="94" t="s">
        <v>843</v>
      </c>
    </row>
    <row r="339" spans="1:24" s="68" customFormat="1" ht="15" thickBot="1">
      <c r="A339" s="64"/>
      <c r="B339" s="18" t="s">
        <v>844</v>
      </c>
      <c r="C339" s="2" t="str">
        <f t="shared" si="28"/>
        <v>Rollen (Leerlauf) Asphalt feucht 60 km/h - x leer</v>
      </c>
      <c r="D339" s="18" t="s">
        <v>845</v>
      </c>
      <c r="E339" s="18"/>
      <c r="F339" s="19">
        <v>1</v>
      </c>
      <c r="G339" s="19" t="s">
        <v>36</v>
      </c>
      <c r="H339" s="19" t="s">
        <v>36</v>
      </c>
      <c r="I339" s="19"/>
      <c r="J339" s="51" t="str">
        <f t="shared" si="25"/>
        <v>-</v>
      </c>
      <c r="K339" s="53" t="str">
        <f t="shared" si="29"/>
        <v>kl. Oval</v>
      </c>
      <c r="L339" s="18" t="s">
        <v>24</v>
      </c>
      <c r="M339" s="18" t="s">
        <v>99</v>
      </c>
      <c r="N339" s="19" t="s">
        <v>110</v>
      </c>
      <c r="O339" s="19" t="s">
        <v>846</v>
      </c>
      <c r="P339" s="19" t="s">
        <v>27</v>
      </c>
      <c r="Q339" s="19" t="s">
        <v>27</v>
      </c>
      <c r="R339" s="64" t="str">
        <f t="shared" si="26"/>
        <v>0 m/s²</v>
      </c>
      <c r="S339" s="68" t="str">
        <f t="shared" si="27"/>
        <v>0 m/s²</v>
      </c>
      <c r="T339" s="64" t="s">
        <v>795</v>
      </c>
      <c r="U339" s="64" t="s">
        <v>40</v>
      </c>
      <c r="V339" s="67" t="s">
        <v>504</v>
      </c>
      <c r="W339" s="68" t="s">
        <v>517</v>
      </c>
      <c r="X339" s="99" t="s">
        <v>88</v>
      </c>
    </row>
    <row r="340" spans="1:24" s="64" customFormat="1" ht="15" thickBot="1">
      <c r="B340" s="20">
        <v>189</v>
      </c>
      <c r="C340" s="2" t="str">
        <f t="shared" si="28"/>
        <v>Rollen (Leerlauf) Beton trocken 80 km/h - x leer</v>
      </c>
      <c r="D340" s="20" t="s">
        <v>847</v>
      </c>
      <c r="E340" s="20"/>
      <c r="F340" s="21">
        <v>1</v>
      </c>
      <c r="G340" s="21" t="s">
        <v>36</v>
      </c>
      <c r="H340" s="21" t="s">
        <v>36</v>
      </c>
      <c r="I340" s="21"/>
      <c r="J340" s="51" t="str">
        <f t="shared" si="25"/>
        <v>-</v>
      </c>
      <c r="K340" s="53" t="str">
        <f t="shared" si="29"/>
        <v>kl. Oval</v>
      </c>
      <c r="L340" s="20" t="s">
        <v>56</v>
      </c>
      <c r="M340" s="20" t="s">
        <v>99</v>
      </c>
      <c r="N340" s="21" t="s">
        <v>100</v>
      </c>
      <c r="O340" s="21" t="s">
        <v>526</v>
      </c>
      <c r="P340" s="21" t="s">
        <v>27</v>
      </c>
      <c r="Q340" s="21" t="s">
        <v>27</v>
      </c>
      <c r="R340" s="64" t="str">
        <f t="shared" si="26"/>
        <v>0 m/s²</v>
      </c>
      <c r="S340" s="68" t="str">
        <f t="shared" si="27"/>
        <v>0 m/s²</v>
      </c>
      <c r="T340" s="64" t="s">
        <v>795</v>
      </c>
      <c r="U340" s="64" t="s">
        <v>28</v>
      </c>
      <c r="V340" s="65" t="s">
        <v>848</v>
      </c>
      <c r="W340" s="64" t="s">
        <v>517</v>
      </c>
      <c r="X340" s="91">
        <v>0</v>
      </c>
    </row>
    <row r="341" spans="1:24" s="51" customFormat="1" ht="15" thickBot="1">
      <c r="A341" s="64"/>
      <c r="B341" s="24" t="s">
        <v>849</v>
      </c>
      <c r="C341" s="2" t="str">
        <f t="shared" si="28"/>
        <v>Rollen (Leerlauf) Beton trocken 70 km/h - x leer</v>
      </c>
      <c r="D341" s="24" t="s">
        <v>850</v>
      </c>
      <c r="E341" s="24"/>
      <c r="F341" s="21">
        <v>1</v>
      </c>
      <c r="G341" s="21" t="s">
        <v>36</v>
      </c>
      <c r="H341" s="21" t="s">
        <v>36</v>
      </c>
      <c r="I341" s="21"/>
      <c r="J341" s="51" t="str">
        <f t="shared" si="25"/>
        <v>-</v>
      </c>
      <c r="K341" s="53" t="str">
        <f t="shared" si="29"/>
        <v>kl. Oval</v>
      </c>
      <c r="L341" s="20" t="s">
        <v>56</v>
      </c>
      <c r="M341" s="20" t="s">
        <v>99</v>
      </c>
      <c r="N341" s="21" t="s">
        <v>104</v>
      </c>
      <c r="O341" s="21" t="s">
        <v>612</v>
      </c>
      <c r="P341" s="21" t="s">
        <v>27</v>
      </c>
      <c r="Q341" s="21" t="s">
        <v>27</v>
      </c>
      <c r="R341" s="64" t="str">
        <f t="shared" si="26"/>
        <v>0 m/s²</v>
      </c>
      <c r="S341" s="68" t="str">
        <f t="shared" si="27"/>
        <v>0 m/s²</v>
      </c>
      <c r="T341" s="64" t="s">
        <v>795</v>
      </c>
      <c r="U341" s="64" t="s">
        <v>28</v>
      </c>
      <c r="V341" s="53" t="s">
        <v>848</v>
      </c>
      <c r="W341" s="51" t="s">
        <v>517</v>
      </c>
      <c r="X341" s="94">
        <v>0</v>
      </c>
    </row>
    <row r="342" spans="1:24" s="51" customFormat="1" ht="15" thickBot="1">
      <c r="A342" s="64"/>
      <c r="B342" s="24" t="s">
        <v>851</v>
      </c>
      <c r="C342" s="2" t="str">
        <f t="shared" si="28"/>
        <v>Rollen (Leerlauf) Beton trocken 60 km/h - x leer</v>
      </c>
      <c r="D342" s="24" t="s">
        <v>852</v>
      </c>
      <c r="E342" s="24" t="s">
        <v>853</v>
      </c>
      <c r="F342" s="21">
        <v>1</v>
      </c>
      <c r="G342" s="21" t="s">
        <v>36</v>
      </c>
      <c r="H342" s="21" t="s">
        <v>36</v>
      </c>
      <c r="I342" s="21"/>
      <c r="J342" s="51" t="str">
        <f t="shared" si="25"/>
        <v>-</v>
      </c>
      <c r="K342" s="53" t="str">
        <f t="shared" si="29"/>
        <v>kl. Oval</v>
      </c>
      <c r="L342" s="20" t="s">
        <v>56</v>
      </c>
      <c r="M342" s="20" t="s">
        <v>99</v>
      </c>
      <c r="N342" s="21" t="s">
        <v>110</v>
      </c>
      <c r="O342" s="21" t="s">
        <v>854</v>
      </c>
      <c r="P342" s="21" t="s">
        <v>27</v>
      </c>
      <c r="Q342" s="21" t="s">
        <v>27</v>
      </c>
      <c r="R342" s="64" t="str">
        <f t="shared" si="26"/>
        <v>0 m/s²</v>
      </c>
      <c r="S342" s="68" t="str">
        <f t="shared" si="27"/>
        <v>0 m/s²</v>
      </c>
      <c r="T342" s="64" t="s">
        <v>795</v>
      </c>
      <c r="U342" s="64" t="s">
        <v>28</v>
      </c>
      <c r="V342" s="53" t="s">
        <v>848</v>
      </c>
      <c r="W342" s="51" t="s">
        <v>517</v>
      </c>
      <c r="X342" s="94">
        <v>0</v>
      </c>
    </row>
    <row r="343" spans="1:24" s="108" customFormat="1" ht="15" thickBot="1">
      <c r="A343" s="105"/>
      <c r="B343" s="38">
        <v>190</v>
      </c>
      <c r="C343" s="2" t="str">
        <f t="shared" si="28"/>
        <v>Rollen (Leerlauf) Blaubasalt trocken 80 km/h - x leer</v>
      </c>
      <c r="D343" s="38" t="s">
        <v>855</v>
      </c>
      <c r="E343" s="38"/>
      <c r="F343" s="39">
        <v>1</v>
      </c>
      <c r="G343" s="39" t="s">
        <v>36</v>
      </c>
      <c r="H343" s="39" t="s">
        <v>36</v>
      </c>
      <c r="I343" s="39"/>
      <c r="J343" s="106" t="str">
        <f t="shared" si="25"/>
        <v>-</v>
      </c>
      <c r="K343" s="177" t="str">
        <f t="shared" si="29"/>
        <v>kl. Oval</v>
      </c>
      <c r="L343" s="38" t="s">
        <v>86</v>
      </c>
      <c r="M343" s="38" t="s">
        <v>99</v>
      </c>
      <c r="N343" s="39" t="s">
        <v>100</v>
      </c>
      <c r="O343" s="39" t="s">
        <v>101</v>
      </c>
      <c r="P343" s="39" t="s">
        <v>27</v>
      </c>
      <c r="Q343" s="39" t="s">
        <v>27</v>
      </c>
      <c r="R343" s="105" t="str">
        <f t="shared" si="26"/>
        <v>0 m/s²</v>
      </c>
      <c r="S343" s="108" t="str">
        <f t="shared" si="27"/>
        <v>0 m/s²</v>
      </c>
      <c r="T343" s="105" t="s">
        <v>795</v>
      </c>
      <c r="U343" s="105" t="s">
        <v>28</v>
      </c>
      <c r="V343" s="184" t="s">
        <v>848</v>
      </c>
      <c r="W343" s="108" t="s">
        <v>517</v>
      </c>
      <c r="X343" s="185" t="s">
        <v>856</v>
      </c>
    </row>
    <row r="344" spans="1:24" s="105" customFormat="1" ht="15" thickBot="1">
      <c r="B344" s="36" t="s">
        <v>857</v>
      </c>
      <c r="C344" s="2" t="str">
        <f t="shared" si="28"/>
        <v>Rollen (Leerlauf) Blaubasalt trocken 70 km/h - x leer</v>
      </c>
      <c r="D344" s="38" t="s">
        <v>858</v>
      </c>
      <c r="E344" s="36"/>
      <c r="F344" s="39">
        <v>1</v>
      </c>
      <c r="G344" s="39" t="s">
        <v>36</v>
      </c>
      <c r="H344" s="39" t="s">
        <v>36</v>
      </c>
      <c r="I344" s="39"/>
      <c r="J344" s="106" t="str">
        <f t="shared" si="25"/>
        <v>-</v>
      </c>
      <c r="K344" s="177" t="str">
        <f t="shared" si="29"/>
        <v>kl. Oval</v>
      </c>
      <c r="L344" s="38" t="s">
        <v>86</v>
      </c>
      <c r="M344" s="38" t="s">
        <v>99</v>
      </c>
      <c r="N344" s="39" t="s">
        <v>104</v>
      </c>
      <c r="O344" s="39" t="s">
        <v>105</v>
      </c>
      <c r="P344" s="39" t="s">
        <v>27</v>
      </c>
      <c r="Q344" s="39" t="s">
        <v>27</v>
      </c>
      <c r="R344" s="105" t="str">
        <f t="shared" si="26"/>
        <v>0 m/s²</v>
      </c>
      <c r="S344" s="108" t="str">
        <f t="shared" si="27"/>
        <v>0 m/s²</v>
      </c>
      <c r="T344" s="105" t="s">
        <v>795</v>
      </c>
      <c r="U344" s="105" t="s">
        <v>28</v>
      </c>
      <c r="V344" s="182" t="s">
        <v>848</v>
      </c>
      <c r="W344" s="105" t="s">
        <v>517</v>
      </c>
      <c r="X344" s="183" t="s">
        <v>856</v>
      </c>
    </row>
    <row r="345" spans="1:24" s="106" customFormat="1" ht="15" thickBot="1">
      <c r="A345" s="105"/>
      <c r="B345" s="40" t="s">
        <v>859</v>
      </c>
      <c r="C345" s="2" t="str">
        <f t="shared" si="28"/>
        <v>Rollen (Leerlauf) Blaubasalt trocken 60 km/h - x leer</v>
      </c>
      <c r="D345" s="40" t="s">
        <v>860</v>
      </c>
      <c r="E345" s="40"/>
      <c r="F345" s="41">
        <v>1</v>
      </c>
      <c r="G345" s="41" t="s">
        <v>36</v>
      </c>
      <c r="H345" s="41" t="s">
        <v>36</v>
      </c>
      <c r="I345" s="41"/>
      <c r="J345" s="106" t="str">
        <f t="shared" si="25"/>
        <v>-</v>
      </c>
      <c r="K345" s="177" t="str">
        <f t="shared" si="29"/>
        <v>kl. Oval</v>
      </c>
      <c r="L345" s="40" t="s">
        <v>86</v>
      </c>
      <c r="M345" s="40" t="s">
        <v>99</v>
      </c>
      <c r="N345" s="41" t="s">
        <v>110</v>
      </c>
      <c r="O345" s="41" t="s">
        <v>111</v>
      </c>
      <c r="P345" s="41" t="s">
        <v>27</v>
      </c>
      <c r="Q345" s="41" t="s">
        <v>27</v>
      </c>
      <c r="R345" s="105" t="str">
        <f t="shared" si="26"/>
        <v>0 m/s²</v>
      </c>
      <c r="S345" s="108" t="str">
        <f t="shared" si="27"/>
        <v>0 m/s²</v>
      </c>
      <c r="T345" s="105" t="s">
        <v>795</v>
      </c>
      <c r="U345" s="105" t="s">
        <v>28</v>
      </c>
      <c r="V345" s="177" t="s">
        <v>848</v>
      </c>
      <c r="X345" s="179"/>
    </row>
    <row r="346" spans="1:24" ht="15" thickBot="1">
      <c r="A346" s="4"/>
      <c r="B346" s="5">
        <v>191</v>
      </c>
      <c r="C346" s="2" t="str">
        <f t="shared" si="28"/>
        <v>Motor aus Asphalt trocken 35 km/h - x  leer</v>
      </c>
      <c r="D346" s="5"/>
      <c r="E346" s="5"/>
      <c r="F346" s="4"/>
      <c r="G346" s="4"/>
      <c r="H346" s="4"/>
      <c r="I346" s="4"/>
      <c r="J346" s="1" t="str">
        <f t="shared" ref="J346:J409" si="30">IF(N346="30 km/h","20 s",IF(N346="50 km/h","15 s",IF(N346="80 km/h","10 s",IF(N346="0 km/h","60 s","-"))))</f>
        <v>-</v>
      </c>
      <c r="K346" s="2" t="str">
        <f t="shared" si="29"/>
        <v>kl. Oval</v>
      </c>
      <c r="L346" s="5" t="s">
        <v>24</v>
      </c>
      <c r="M346" s="5" t="s">
        <v>140</v>
      </c>
      <c r="N346" s="4" t="s">
        <v>141</v>
      </c>
      <c r="O346" s="4"/>
      <c r="P346" s="4" t="s">
        <v>27</v>
      </c>
      <c r="Q346" s="4" t="s">
        <v>27</v>
      </c>
      <c r="R346" s="4" t="str">
        <f t="shared" si="26"/>
        <v>0 m/s²</v>
      </c>
      <c r="S346" s="16" t="str">
        <f t="shared" si="27"/>
        <v>0 m/s²</v>
      </c>
      <c r="T346" s="4" t="s">
        <v>795</v>
      </c>
      <c r="U346" s="4" t="s">
        <v>28</v>
      </c>
    </row>
    <row r="347" spans="1:24" s="16" customFormat="1" ht="15" thickBot="1">
      <c r="A347" s="4"/>
      <c r="B347" s="2">
        <v>192</v>
      </c>
      <c r="C347" s="2" t="str">
        <f t="shared" si="28"/>
        <v>Motor aus Asphalt trocken 55 km/h - x leer</v>
      </c>
      <c r="D347" s="2"/>
      <c r="E347" s="2"/>
      <c r="F347" s="1"/>
      <c r="G347" s="1"/>
      <c r="H347" s="1"/>
      <c r="I347" s="1"/>
      <c r="J347" s="1" t="str">
        <f t="shared" si="30"/>
        <v>-</v>
      </c>
      <c r="K347" s="2" t="str">
        <f t="shared" si="29"/>
        <v>kl. Oval</v>
      </c>
      <c r="L347" s="2" t="s">
        <v>24</v>
      </c>
      <c r="M347" s="2" t="s">
        <v>140</v>
      </c>
      <c r="N347" s="1" t="s">
        <v>142</v>
      </c>
      <c r="O347" s="1"/>
      <c r="P347" s="1" t="s">
        <v>27</v>
      </c>
      <c r="Q347" s="1" t="s">
        <v>27</v>
      </c>
      <c r="R347" s="4" t="str">
        <f t="shared" si="26"/>
        <v>0 m/s²</v>
      </c>
      <c r="S347" s="16" t="str">
        <f t="shared" si="27"/>
        <v>0 m/s²</v>
      </c>
      <c r="T347" s="4" t="s">
        <v>795</v>
      </c>
      <c r="U347" s="4" t="s">
        <v>28</v>
      </c>
      <c r="V347" s="9"/>
      <c r="X347" s="90"/>
    </row>
    <row r="348" spans="1:24" s="4" customFormat="1" ht="15" thickBot="1">
      <c r="B348" s="2">
        <v>193</v>
      </c>
      <c r="C348" s="2" t="str">
        <f t="shared" si="28"/>
        <v>Motor aus Asphalt trocken 85 km/h - x leer</v>
      </c>
      <c r="D348" s="2"/>
      <c r="E348" s="2"/>
      <c r="F348" s="1"/>
      <c r="G348" s="1"/>
      <c r="H348" s="1"/>
      <c r="I348" s="1"/>
      <c r="J348" s="1" t="str">
        <f t="shared" si="30"/>
        <v>-</v>
      </c>
      <c r="K348" s="2" t="str">
        <f t="shared" si="29"/>
        <v>kl. Oval</v>
      </c>
      <c r="L348" s="2" t="s">
        <v>24</v>
      </c>
      <c r="M348" s="2" t="s">
        <v>140</v>
      </c>
      <c r="N348" s="1" t="s">
        <v>143</v>
      </c>
      <c r="O348" s="1"/>
      <c r="P348" s="1" t="s">
        <v>27</v>
      </c>
      <c r="Q348" s="1" t="s">
        <v>27</v>
      </c>
      <c r="R348" s="4" t="str">
        <f t="shared" si="26"/>
        <v>0 m/s²</v>
      </c>
      <c r="S348" s="16" t="str">
        <f t="shared" si="27"/>
        <v>0 m/s²</v>
      </c>
      <c r="T348" s="4" t="s">
        <v>795</v>
      </c>
      <c r="U348" s="4" t="s">
        <v>28</v>
      </c>
      <c r="V348" s="5"/>
      <c r="X348" s="88"/>
    </row>
    <row r="349" spans="1:24" ht="15" thickBot="1">
      <c r="A349" s="4"/>
      <c r="B349" s="2">
        <v>194</v>
      </c>
      <c r="C349" s="2" t="str">
        <f t="shared" si="28"/>
        <v>Motor aus Beton trocken 35 km/h - x  leer</v>
      </c>
      <c r="E349" s="2"/>
      <c r="H349" s="1"/>
      <c r="I349" s="1"/>
      <c r="J349" s="1" t="str">
        <f t="shared" si="30"/>
        <v>-</v>
      </c>
      <c r="K349" s="2" t="str">
        <f t="shared" si="29"/>
        <v>kl. Oval</v>
      </c>
      <c r="L349" s="2" t="s">
        <v>56</v>
      </c>
      <c r="M349" s="2" t="s">
        <v>140</v>
      </c>
      <c r="N349" s="1" t="s">
        <v>141</v>
      </c>
      <c r="P349" s="1" t="s">
        <v>27</v>
      </c>
      <c r="Q349" s="1" t="s">
        <v>27</v>
      </c>
      <c r="R349" s="4" t="str">
        <f t="shared" si="26"/>
        <v>0 m/s²</v>
      </c>
      <c r="S349" s="16" t="str">
        <f t="shared" si="27"/>
        <v>0 m/s²</v>
      </c>
      <c r="T349" s="4" t="s">
        <v>795</v>
      </c>
      <c r="U349" s="4" t="s">
        <v>28</v>
      </c>
    </row>
    <row r="350" spans="1:24" ht="15" thickBot="1">
      <c r="A350" s="4"/>
      <c r="B350" s="2">
        <v>195</v>
      </c>
      <c r="C350" s="2" t="str">
        <f t="shared" si="28"/>
        <v>Motor aus Beton trocken 55 km/h - x leer</v>
      </c>
      <c r="E350" s="2"/>
      <c r="H350" s="1"/>
      <c r="I350" s="1"/>
      <c r="J350" s="1" t="str">
        <f t="shared" si="30"/>
        <v>-</v>
      </c>
      <c r="K350" s="2" t="str">
        <f t="shared" si="29"/>
        <v>kl. Oval</v>
      </c>
      <c r="L350" s="2" t="s">
        <v>56</v>
      </c>
      <c r="M350" s="2" t="s">
        <v>140</v>
      </c>
      <c r="N350" s="1" t="s">
        <v>142</v>
      </c>
      <c r="P350" s="1" t="s">
        <v>27</v>
      </c>
      <c r="Q350" s="1" t="s">
        <v>27</v>
      </c>
      <c r="R350" s="4" t="str">
        <f t="shared" si="26"/>
        <v>0 m/s²</v>
      </c>
      <c r="S350" s="16" t="str">
        <f t="shared" si="27"/>
        <v>0 m/s²</v>
      </c>
      <c r="T350" s="4" t="s">
        <v>795</v>
      </c>
      <c r="U350" s="4" t="s">
        <v>28</v>
      </c>
    </row>
    <row r="351" spans="1:24" ht="15" thickBot="1">
      <c r="A351" s="4"/>
      <c r="B351" s="2">
        <v>196</v>
      </c>
      <c r="C351" s="2" t="str">
        <f t="shared" si="28"/>
        <v>Motor aus Beton trocken 85 km/h - x leer</v>
      </c>
      <c r="E351" s="2"/>
      <c r="H351" s="1"/>
      <c r="I351" s="1"/>
      <c r="J351" s="1" t="str">
        <f t="shared" si="30"/>
        <v>-</v>
      </c>
      <c r="K351" s="2" t="str">
        <f t="shared" si="29"/>
        <v>kl. Oval</v>
      </c>
      <c r="L351" s="2" t="s">
        <v>56</v>
      </c>
      <c r="M351" s="2" t="s">
        <v>140</v>
      </c>
      <c r="N351" s="1" t="s">
        <v>143</v>
      </c>
      <c r="P351" s="1" t="s">
        <v>27</v>
      </c>
      <c r="Q351" s="1" t="s">
        <v>27</v>
      </c>
      <c r="R351" s="4" t="str">
        <f t="shared" si="26"/>
        <v>0 m/s²</v>
      </c>
      <c r="S351" s="16" t="str">
        <f t="shared" si="27"/>
        <v>0 m/s²</v>
      </c>
      <c r="T351" s="4" t="s">
        <v>795</v>
      </c>
      <c r="U351" s="4" t="s">
        <v>28</v>
      </c>
    </row>
    <row r="352" spans="1:24" ht="15" thickBot="1">
      <c r="A352" s="4"/>
      <c r="B352" s="2">
        <v>197</v>
      </c>
      <c r="C352" s="2" t="str">
        <f t="shared" si="28"/>
        <v>Motor aus Blaubasalt trocken 35 km/h - x  leer</v>
      </c>
      <c r="E352" s="2"/>
      <c r="H352" s="1"/>
      <c r="I352" s="1"/>
      <c r="J352" s="1" t="str">
        <f t="shared" si="30"/>
        <v>-</v>
      </c>
      <c r="K352" s="2" t="str">
        <f t="shared" si="29"/>
        <v>kl. Oval</v>
      </c>
      <c r="L352" s="2" t="s">
        <v>86</v>
      </c>
      <c r="M352" s="2" t="s">
        <v>140</v>
      </c>
      <c r="N352" s="1" t="s">
        <v>141</v>
      </c>
      <c r="P352" s="1" t="s">
        <v>27</v>
      </c>
      <c r="Q352" s="1" t="s">
        <v>27</v>
      </c>
      <c r="R352" s="4" t="str">
        <f t="shared" si="26"/>
        <v>0 m/s²</v>
      </c>
      <c r="S352" s="16" t="str">
        <f t="shared" si="27"/>
        <v>0 m/s²</v>
      </c>
      <c r="T352" s="4" t="s">
        <v>795</v>
      </c>
      <c r="U352" s="4" t="s">
        <v>28</v>
      </c>
    </row>
    <row r="353" spans="1:24" ht="15" thickBot="1">
      <c r="A353" s="4"/>
      <c r="B353" s="2">
        <v>198</v>
      </c>
      <c r="C353" s="2" t="str">
        <f t="shared" si="28"/>
        <v>Motor aus Blaubasalt trocken 55 km/h - x leer</v>
      </c>
      <c r="E353" s="2"/>
      <c r="H353" s="1"/>
      <c r="I353" s="1"/>
      <c r="J353" s="1" t="str">
        <f t="shared" si="30"/>
        <v>-</v>
      </c>
      <c r="K353" s="2" t="str">
        <f t="shared" si="29"/>
        <v>kl. Oval</v>
      </c>
      <c r="L353" s="2" t="s">
        <v>86</v>
      </c>
      <c r="M353" s="2" t="s">
        <v>140</v>
      </c>
      <c r="N353" s="1" t="s">
        <v>142</v>
      </c>
      <c r="P353" s="1" t="s">
        <v>27</v>
      </c>
      <c r="Q353" s="1" t="s">
        <v>27</v>
      </c>
      <c r="R353" s="4" t="str">
        <f t="shared" si="26"/>
        <v>0 m/s²</v>
      </c>
      <c r="S353" s="16" t="str">
        <f t="shared" si="27"/>
        <v>0 m/s²</v>
      </c>
      <c r="T353" s="4" t="s">
        <v>795</v>
      </c>
      <c r="U353" s="4" t="s">
        <v>28</v>
      </c>
    </row>
    <row r="354" spans="1:24" s="16" customFormat="1" ht="15" thickBot="1">
      <c r="A354" s="4"/>
      <c r="B354" s="9">
        <v>199</v>
      </c>
      <c r="C354" s="2" t="str">
        <f t="shared" si="28"/>
        <v>Motor aus Blaubasalt trocken 85 km/h - x leer</v>
      </c>
      <c r="D354" s="9"/>
      <c r="E354" s="9"/>
      <c r="J354" s="1" t="str">
        <f t="shared" si="30"/>
        <v>-</v>
      </c>
      <c r="K354" s="2" t="str">
        <f t="shared" si="29"/>
        <v>kl. Oval</v>
      </c>
      <c r="L354" s="9" t="s">
        <v>86</v>
      </c>
      <c r="M354" s="9" t="s">
        <v>140</v>
      </c>
      <c r="N354" s="16" t="s">
        <v>143</v>
      </c>
      <c r="P354" s="16" t="s">
        <v>27</v>
      </c>
      <c r="Q354" s="16" t="s">
        <v>27</v>
      </c>
      <c r="R354" s="4" t="str">
        <f t="shared" si="26"/>
        <v>0 m/s²</v>
      </c>
      <c r="S354" s="16" t="str">
        <f t="shared" si="27"/>
        <v>0 m/s²</v>
      </c>
      <c r="T354" s="4" t="s">
        <v>795</v>
      </c>
      <c r="U354" s="4" t="s">
        <v>28</v>
      </c>
      <c r="V354" s="9"/>
      <c r="X354" s="90"/>
    </row>
    <row r="355" spans="1:24" s="64" customFormat="1" ht="15" thickBot="1">
      <c r="B355" s="18">
        <v>200</v>
      </c>
      <c r="C355" s="2" t="str">
        <f t="shared" si="28"/>
        <v>Beschleunigungsfahrt Asphalt feucht 1 m/s² leer</v>
      </c>
      <c r="D355" s="18" t="s">
        <v>861</v>
      </c>
      <c r="E355" s="18" t="s">
        <v>838</v>
      </c>
      <c r="F355" s="19">
        <v>1</v>
      </c>
      <c r="G355" s="19" t="s">
        <v>36</v>
      </c>
      <c r="H355" s="19" t="s">
        <v>36</v>
      </c>
      <c r="I355" s="19"/>
      <c r="J355" s="51" t="str">
        <f t="shared" si="30"/>
        <v>-</v>
      </c>
      <c r="K355" s="53" t="str">
        <f t="shared" si="29"/>
        <v>kl. Oval</v>
      </c>
      <c r="L355" s="18" t="s">
        <v>24</v>
      </c>
      <c r="M355" s="18" t="s">
        <v>145</v>
      </c>
      <c r="N355" s="19" t="s">
        <v>146</v>
      </c>
      <c r="O355" s="19" t="s">
        <v>862</v>
      </c>
      <c r="P355" s="19" t="s">
        <v>27</v>
      </c>
      <c r="Q355" s="19" t="s">
        <v>27</v>
      </c>
      <c r="R355" s="64" t="s">
        <v>565</v>
      </c>
      <c r="S355" s="68" t="str">
        <f t="shared" si="27"/>
        <v>0 m/s²</v>
      </c>
      <c r="T355" s="64" t="s">
        <v>795</v>
      </c>
      <c r="U355" s="64" t="s">
        <v>40</v>
      </c>
      <c r="V355" s="65"/>
      <c r="W355" s="64" t="s">
        <v>517</v>
      </c>
      <c r="X355" s="91" t="s">
        <v>863</v>
      </c>
    </row>
    <row r="356" spans="1:24" s="51" customFormat="1" ht="15" thickBot="1">
      <c r="A356" s="64"/>
      <c r="B356" s="20">
        <v>201</v>
      </c>
      <c r="C356" s="2" t="str">
        <f t="shared" si="28"/>
        <v>Beschleunigungsfahrt Asphalt feucht 2 m/s² leer</v>
      </c>
      <c r="D356" s="20" t="s">
        <v>864</v>
      </c>
      <c r="E356" s="20" t="s">
        <v>838</v>
      </c>
      <c r="F356" s="21">
        <v>1</v>
      </c>
      <c r="G356" s="21" t="s">
        <v>36</v>
      </c>
      <c r="H356" s="19" t="s">
        <v>36</v>
      </c>
      <c r="I356" s="21"/>
      <c r="J356" s="51" t="str">
        <f t="shared" si="30"/>
        <v>-</v>
      </c>
      <c r="K356" s="53" t="str">
        <f t="shared" si="29"/>
        <v>kl. Oval</v>
      </c>
      <c r="L356" s="20" t="s">
        <v>24</v>
      </c>
      <c r="M356" s="20" t="s">
        <v>145</v>
      </c>
      <c r="N356" s="21" t="s">
        <v>146</v>
      </c>
      <c r="O356" s="21" t="s">
        <v>602</v>
      </c>
      <c r="P356" s="21" t="s">
        <v>27</v>
      </c>
      <c r="Q356" s="21" t="s">
        <v>27</v>
      </c>
      <c r="R356" s="64" t="s">
        <v>578</v>
      </c>
      <c r="S356" s="68" t="str">
        <f t="shared" si="27"/>
        <v>0 m/s²</v>
      </c>
      <c r="T356" s="64" t="s">
        <v>795</v>
      </c>
      <c r="U356" s="64" t="s">
        <v>40</v>
      </c>
      <c r="V356" s="53"/>
      <c r="W356" s="51" t="s">
        <v>517</v>
      </c>
      <c r="X356" s="94" t="s">
        <v>139</v>
      </c>
    </row>
    <row r="357" spans="1:24" s="51" customFormat="1" ht="15" thickBot="1">
      <c r="A357" s="64"/>
      <c r="B357" s="20">
        <v>202</v>
      </c>
      <c r="C357" s="2" t="str">
        <f t="shared" si="28"/>
        <v>Beschleunigungsfahrt Asphalt feucht 3 m/s² leer</v>
      </c>
      <c r="D357" s="20" t="s">
        <v>865</v>
      </c>
      <c r="E357" s="20" t="s">
        <v>838</v>
      </c>
      <c r="F357" s="21">
        <v>1</v>
      </c>
      <c r="G357" s="21" t="s">
        <v>36</v>
      </c>
      <c r="H357" s="19" t="s">
        <v>36</v>
      </c>
      <c r="I357" s="21"/>
      <c r="J357" s="51" t="str">
        <f t="shared" si="30"/>
        <v>-</v>
      </c>
      <c r="K357" s="53" t="str">
        <f t="shared" si="29"/>
        <v>kl. Oval</v>
      </c>
      <c r="L357" s="20" t="s">
        <v>24</v>
      </c>
      <c r="M357" s="20" t="s">
        <v>145</v>
      </c>
      <c r="N357" s="21" t="s">
        <v>146</v>
      </c>
      <c r="O357" s="21" t="s">
        <v>496</v>
      </c>
      <c r="P357" s="21" t="s">
        <v>27</v>
      </c>
      <c r="Q357" s="21" t="s">
        <v>27</v>
      </c>
      <c r="R357" s="64" t="s">
        <v>583</v>
      </c>
      <c r="S357" s="68" t="str">
        <f t="shared" si="27"/>
        <v>0 m/s²</v>
      </c>
      <c r="T357" s="64" t="s">
        <v>795</v>
      </c>
      <c r="U357" s="64" t="s">
        <v>40</v>
      </c>
      <c r="V357" s="53"/>
      <c r="W357" s="51" t="s">
        <v>517</v>
      </c>
      <c r="X357" s="94" t="s">
        <v>88</v>
      </c>
    </row>
    <row r="358" spans="1:24" s="51" customFormat="1" ht="15" thickBot="1">
      <c r="A358" s="64"/>
      <c r="B358" s="20">
        <v>203</v>
      </c>
      <c r="C358" s="2" t="str">
        <f t="shared" si="28"/>
        <v>Beschleunigungsfahrt Asphalt feucht max m/s² leer</v>
      </c>
      <c r="D358" s="20" t="s">
        <v>866</v>
      </c>
      <c r="E358" s="20" t="s">
        <v>838</v>
      </c>
      <c r="F358" s="21">
        <v>1</v>
      </c>
      <c r="G358" s="21" t="s">
        <v>36</v>
      </c>
      <c r="H358" s="19" t="s">
        <v>36</v>
      </c>
      <c r="I358" s="21"/>
      <c r="J358" s="51" t="str">
        <f t="shared" si="30"/>
        <v>-</v>
      </c>
      <c r="K358" s="53" t="str">
        <f t="shared" si="29"/>
        <v>kl. Oval</v>
      </c>
      <c r="L358" s="20" t="s">
        <v>24</v>
      </c>
      <c r="M358" s="20" t="s">
        <v>145</v>
      </c>
      <c r="N358" s="21" t="s">
        <v>146</v>
      </c>
      <c r="O358" s="21" t="s">
        <v>496</v>
      </c>
      <c r="P358" s="21" t="s">
        <v>27</v>
      </c>
      <c r="Q358" s="21" t="s">
        <v>27</v>
      </c>
      <c r="R358" s="64" t="s">
        <v>586</v>
      </c>
      <c r="S358" s="68" t="str">
        <f t="shared" si="27"/>
        <v>0 m/s²</v>
      </c>
      <c r="T358" s="64" t="s">
        <v>795</v>
      </c>
      <c r="U358" s="64" t="s">
        <v>40</v>
      </c>
      <c r="V358" s="53"/>
      <c r="W358" s="51" t="s">
        <v>517</v>
      </c>
      <c r="X358" s="94" t="s">
        <v>867</v>
      </c>
    </row>
    <row r="359" spans="1:24" s="106" customFormat="1" ht="15" thickBot="1">
      <c r="A359" s="105"/>
      <c r="B359" s="36">
        <v>204</v>
      </c>
      <c r="C359" s="2" t="str">
        <f t="shared" si="28"/>
        <v>Beschleunigungsfahrt Beton trocken 1 m/s² leer</v>
      </c>
      <c r="D359" s="36" t="s">
        <v>868</v>
      </c>
      <c r="E359" s="36" t="s">
        <v>869</v>
      </c>
      <c r="F359" s="37">
        <v>1</v>
      </c>
      <c r="G359" s="37" t="s">
        <v>36</v>
      </c>
      <c r="H359" s="37" t="s">
        <v>36</v>
      </c>
      <c r="I359" s="37" t="s">
        <v>870</v>
      </c>
      <c r="J359" s="106" t="str">
        <f t="shared" si="30"/>
        <v>-</v>
      </c>
      <c r="K359" s="177" t="str">
        <f t="shared" si="29"/>
        <v>kl. Oval</v>
      </c>
      <c r="L359" s="36" t="s">
        <v>56</v>
      </c>
      <c r="M359" s="36" t="s">
        <v>145</v>
      </c>
      <c r="N359" s="37" t="s">
        <v>146</v>
      </c>
      <c r="O359" s="37" t="s">
        <v>862</v>
      </c>
      <c r="P359" s="37" t="s">
        <v>27</v>
      </c>
      <c r="Q359" s="37" t="s">
        <v>27</v>
      </c>
      <c r="R359" s="105" t="s">
        <v>565</v>
      </c>
      <c r="S359" s="108" t="str">
        <f t="shared" si="27"/>
        <v>0 m/s²</v>
      </c>
      <c r="T359" s="105" t="s">
        <v>795</v>
      </c>
      <c r="U359" s="105" t="s">
        <v>28</v>
      </c>
      <c r="V359" s="177" t="s">
        <v>871</v>
      </c>
      <c r="W359" s="106" t="s">
        <v>517</v>
      </c>
      <c r="X359" s="179">
        <v>0</v>
      </c>
    </row>
    <row r="360" spans="1:24" s="106" customFormat="1" ht="15" thickBot="1">
      <c r="A360" s="105"/>
      <c r="B360" s="36">
        <v>205</v>
      </c>
      <c r="C360" s="2" t="str">
        <f t="shared" si="28"/>
        <v>Beschleunigungsfahrt Beton trocken 2 m/s² leer</v>
      </c>
      <c r="D360" s="36" t="s">
        <v>872</v>
      </c>
      <c r="E360" s="36" t="s">
        <v>873</v>
      </c>
      <c r="F360" s="37">
        <v>1</v>
      </c>
      <c r="G360" s="37" t="s">
        <v>36</v>
      </c>
      <c r="H360" s="37" t="s">
        <v>36</v>
      </c>
      <c r="I360" s="37" t="s">
        <v>874</v>
      </c>
      <c r="J360" s="106" t="str">
        <f t="shared" si="30"/>
        <v>-</v>
      </c>
      <c r="K360" s="177" t="str">
        <f t="shared" si="29"/>
        <v>kl. Oval</v>
      </c>
      <c r="L360" s="36" t="s">
        <v>56</v>
      </c>
      <c r="M360" s="36" t="s">
        <v>145</v>
      </c>
      <c r="N360" s="37" t="s">
        <v>146</v>
      </c>
      <c r="O360" s="37" t="s">
        <v>602</v>
      </c>
      <c r="P360" s="37" t="s">
        <v>27</v>
      </c>
      <c r="Q360" s="37" t="s">
        <v>27</v>
      </c>
      <c r="R360" s="105" t="s">
        <v>578</v>
      </c>
      <c r="S360" s="108" t="str">
        <f t="shared" si="27"/>
        <v>0 m/s²</v>
      </c>
      <c r="T360" s="105" t="s">
        <v>795</v>
      </c>
      <c r="U360" s="105" t="s">
        <v>28</v>
      </c>
      <c r="V360" s="177" t="s">
        <v>875</v>
      </c>
      <c r="W360" s="106" t="s">
        <v>517</v>
      </c>
      <c r="X360" s="179">
        <v>0</v>
      </c>
    </row>
    <row r="361" spans="1:24" s="106" customFormat="1" ht="15" thickBot="1">
      <c r="A361" s="105"/>
      <c r="B361" s="36">
        <v>206</v>
      </c>
      <c r="C361" s="2" t="str">
        <f t="shared" si="28"/>
        <v>Beschleunigungsfahrt Beton trocken 3 m/s² leer</v>
      </c>
      <c r="D361" s="36" t="s">
        <v>876</v>
      </c>
      <c r="E361" s="36"/>
      <c r="F361" s="37">
        <v>1</v>
      </c>
      <c r="G361" s="37" t="s">
        <v>36</v>
      </c>
      <c r="H361" s="37" t="s">
        <v>36</v>
      </c>
      <c r="I361" s="37" t="s">
        <v>877</v>
      </c>
      <c r="J361" s="106" t="str">
        <f t="shared" si="30"/>
        <v>-</v>
      </c>
      <c r="K361" s="177" t="str">
        <f t="shared" si="29"/>
        <v>kl. Oval</v>
      </c>
      <c r="L361" s="36" t="s">
        <v>56</v>
      </c>
      <c r="M361" s="36" t="s">
        <v>145</v>
      </c>
      <c r="N361" s="37" t="s">
        <v>146</v>
      </c>
      <c r="O361" s="37" t="s">
        <v>130</v>
      </c>
      <c r="P361" s="37" t="s">
        <v>27</v>
      </c>
      <c r="Q361" s="37" t="s">
        <v>27</v>
      </c>
      <c r="R361" s="105" t="s">
        <v>583</v>
      </c>
      <c r="S361" s="108" t="str">
        <f t="shared" si="27"/>
        <v>0 m/s²</v>
      </c>
      <c r="T361" s="105" t="s">
        <v>795</v>
      </c>
      <c r="U361" s="105" t="s">
        <v>28</v>
      </c>
      <c r="V361" s="177"/>
      <c r="W361" s="106" t="s">
        <v>517</v>
      </c>
      <c r="X361" s="179">
        <v>0</v>
      </c>
    </row>
    <row r="362" spans="1:24" s="106" customFormat="1" ht="15" thickBot="1">
      <c r="A362" s="105"/>
      <c r="B362" s="36">
        <v>207</v>
      </c>
      <c r="C362" s="2" t="str">
        <f t="shared" si="28"/>
        <v>Beschleunigungsfahrt Beton trocken max m/s² leer</v>
      </c>
      <c r="D362" s="36" t="s">
        <v>878</v>
      </c>
      <c r="E362" s="36" t="s">
        <v>879</v>
      </c>
      <c r="F362" s="37">
        <v>2</v>
      </c>
      <c r="G362" s="37" t="s">
        <v>36</v>
      </c>
      <c r="H362" s="37" t="s">
        <v>36</v>
      </c>
      <c r="I362" s="37" t="s">
        <v>880</v>
      </c>
      <c r="J362" s="106" t="str">
        <f t="shared" si="30"/>
        <v>-</v>
      </c>
      <c r="K362" s="177" t="str">
        <f t="shared" si="29"/>
        <v>kl. Oval</v>
      </c>
      <c r="L362" s="36" t="s">
        <v>56</v>
      </c>
      <c r="M362" s="36" t="s">
        <v>145</v>
      </c>
      <c r="N362" s="37" t="s">
        <v>146</v>
      </c>
      <c r="O362" s="37" t="s">
        <v>115</v>
      </c>
      <c r="P362" s="37" t="s">
        <v>27</v>
      </c>
      <c r="Q362" s="37" t="s">
        <v>27</v>
      </c>
      <c r="R362" s="105" t="s">
        <v>586</v>
      </c>
      <c r="S362" s="108" t="str">
        <f t="shared" si="27"/>
        <v>0 m/s²</v>
      </c>
      <c r="T362" s="105" t="s">
        <v>795</v>
      </c>
      <c r="U362" s="105" t="s">
        <v>28</v>
      </c>
      <c r="V362" s="177"/>
      <c r="W362" s="106" t="s">
        <v>517</v>
      </c>
      <c r="X362" s="179">
        <v>0</v>
      </c>
    </row>
    <row r="363" spans="1:24" s="106" customFormat="1" ht="15" thickBot="1">
      <c r="A363" s="105"/>
      <c r="B363" s="36" t="s">
        <v>881</v>
      </c>
      <c r="C363" s="2" t="str">
        <f t="shared" si="28"/>
        <v>Beschleunigungsfahrt Beton trocken max m/s² leer</v>
      </c>
      <c r="D363" s="36" t="s">
        <v>882</v>
      </c>
      <c r="E363" s="36"/>
      <c r="F363" s="37">
        <v>2</v>
      </c>
      <c r="G363" s="37"/>
      <c r="H363" s="37"/>
      <c r="I363" s="37"/>
      <c r="J363" s="106" t="str">
        <f t="shared" si="30"/>
        <v>-</v>
      </c>
      <c r="K363" s="177" t="str">
        <f t="shared" si="29"/>
        <v>kl. Oval</v>
      </c>
      <c r="L363" s="36" t="s">
        <v>56</v>
      </c>
      <c r="M363" s="36" t="s">
        <v>145</v>
      </c>
      <c r="N363" s="37" t="s">
        <v>146</v>
      </c>
      <c r="O363" s="37" t="s">
        <v>115</v>
      </c>
      <c r="P363" s="37" t="s">
        <v>27</v>
      </c>
      <c r="Q363" s="37" t="s">
        <v>27</v>
      </c>
      <c r="R363" s="105" t="s">
        <v>586</v>
      </c>
      <c r="S363" s="108" t="str">
        <f t="shared" si="27"/>
        <v>0 m/s²</v>
      </c>
      <c r="T363" s="105" t="s">
        <v>795</v>
      </c>
      <c r="U363" s="105" t="s">
        <v>28</v>
      </c>
      <c r="V363" s="177"/>
      <c r="W363" s="106" t="s">
        <v>517</v>
      </c>
      <c r="X363" s="179">
        <v>0</v>
      </c>
    </row>
    <row r="364" spans="1:24" s="106" customFormat="1" ht="15" thickBot="1">
      <c r="A364" s="105"/>
      <c r="B364" s="36">
        <v>208</v>
      </c>
      <c r="C364" s="2" t="str">
        <f t="shared" si="28"/>
        <v>Beschleunigungsfahrt Blaubasalt trocken 1 m/s² leer</v>
      </c>
      <c r="D364" s="36" t="s">
        <v>883</v>
      </c>
      <c r="E364" s="36"/>
      <c r="F364" s="37">
        <v>1</v>
      </c>
      <c r="G364" s="37" t="s">
        <v>36</v>
      </c>
      <c r="H364" s="37" t="s">
        <v>36</v>
      </c>
      <c r="I364" s="37"/>
      <c r="J364" s="106" t="str">
        <f t="shared" si="30"/>
        <v>-</v>
      </c>
      <c r="K364" s="177" t="str">
        <f t="shared" si="29"/>
        <v>kl. Oval</v>
      </c>
      <c r="L364" s="36" t="s">
        <v>86</v>
      </c>
      <c r="M364" s="36" t="s">
        <v>145</v>
      </c>
      <c r="N364" s="37" t="s">
        <v>146</v>
      </c>
      <c r="O364" s="37" t="s">
        <v>112</v>
      </c>
      <c r="P364" s="37" t="s">
        <v>27</v>
      </c>
      <c r="Q364" s="37" t="s">
        <v>27</v>
      </c>
      <c r="R364" s="105" t="s">
        <v>565</v>
      </c>
      <c r="S364" s="108" t="str">
        <f t="shared" si="27"/>
        <v>0 m/s²</v>
      </c>
      <c r="T364" s="105" t="s">
        <v>795</v>
      </c>
      <c r="U364" s="105" t="s">
        <v>28</v>
      </c>
      <c r="V364" s="177" t="s">
        <v>884</v>
      </c>
      <c r="W364" s="106" t="s">
        <v>517</v>
      </c>
      <c r="X364" s="179" t="s">
        <v>91</v>
      </c>
    </row>
    <row r="365" spans="1:24" s="106" customFormat="1" ht="15" thickBot="1">
      <c r="A365" s="105"/>
      <c r="B365" s="36">
        <v>209</v>
      </c>
      <c r="C365" s="2" t="str">
        <f t="shared" si="28"/>
        <v>Beschleunigungsfahrt Blaubasalt trocken 2 m/s² leer</v>
      </c>
      <c r="D365" s="36" t="s">
        <v>885</v>
      </c>
      <c r="E365" s="36"/>
      <c r="F365" s="37">
        <v>1</v>
      </c>
      <c r="G365" s="37" t="s">
        <v>36</v>
      </c>
      <c r="H365" s="37" t="s">
        <v>36</v>
      </c>
      <c r="I365" s="37"/>
      <c r="J365" s="106" t="str">
        <f t="shared" si="30"/>
        <v>-</v>
      </c>
      <c r="K365" s="177" t="str">
        <f t="shared" si="29"/>
        <v>kl. Oval</v>
      </c>
      <c r="L365" s="36" t="s">
        <v>86</v>
      </c>
      <c r="M365" s="36" t="s">
        <v>145</v>
      </c>
      <c r="N365" s="37" t="s">
        <v>146</v>
      </c>
      <c r="O365" s="37" t="s">
        <v>101</v>
      </c>
      <c r="P365" s="37" t="s">
        <v>27</v>
      </c>
      <c r="Q365" s="37" t="s">
        <v>27</v>
      </c>
      <c r="R365" s="105" t="s">
        <v>578</v>
      </c>
      <c r="S365" s="108" t="str">
        <f t="shared" si="27"/>
        <v>0 m/s²</v>
      </c>
      <c r="T365" s="105" t="s">
        <v>795</v>
      </c>
      <c r="U365" s="105" t="s">
        <v>28</v>
      </c>
      <c r="V365" s="177"/>
      <c r="W365" s="106" t="s">
        <v>517</v>
      </c>
      <c r="X365" s="179" t="s">
        <v>216</v>
      </c>
    </row>
    <row r="366" spans="1:24" s="106" customFormat="1" ht="15" thickBot="1">
      <c r="A366" s="105"/>
      <c r="B366" s="36">
        <v>210</v>
      </c>
      <c r="C366" s="2" t="str">
        <f t="shared" si="28"/>
        <v>Beschleunigungsfahrt Blaubasalt trocken 3 m/s² leer</v>
      </c>
      <c r="D366" s="36" t="s">
        <v>886</v>
      </c>
      <c r="E366" s="36"/>
      <c r="F366" s="37">
        <v>1</v>
      </c>
      <c r="G366" s="37" t="s">
        <v>36</v>
      </c>
      <c r="H366" s="37" t="s">
        <v>36</v>
      </c>
      <c r="I366" s="37"/>
      <c r="J366" s="106" t="str">
        <f t="shared" si="30"/>
        <v>-</v>
      </c>
      <c r="K366" s="177" t="str">
        <f t="shared" si="29"/>
        <v>kl. Oval</v>
      </c>
      <c r="L366" s="36" t="s">
        <v>86</v>
      </c>
      <c r="M366" s="36" t="s">
        <v>145</v>
      </c>
      <c r="N366" s="37" t="s">
        <v>146</v>
      </c>
      <c r="O366" s="37" t="s">
        <v>887</v>
      </c>
      <c r="P366" s="37" t="s">
        <v>27</v>
      </c>
      <c r="Q366" s="37" t="s">
        <v>27</v>
      </c>
      <c r="R366" s="105" t="s">
        <v>583</v>
      </c>
      <c r="S366" s="108" t="str">
        <f t="shared" si="27"/>
        <v>0 m/s²</v>
      </c>
      <c r="T366" s="105" t="s">
        <v>795</v>
      </c>
      <c r="U366" s="105" t="s">
        <v>28</v>
      </c>
      <c r="V366" s="177"/>
      <c r="W366" s="106" t="s">
        <v>517</v>
      </c>
      <c r="X366" s="179" t="s">
        <v>888</v>
      </c>
    </row>
    <row r="367" spans="1:24" ht="15" thickBot="1">
      <c r="A367" s="4"/>
      <c r="B367" s="9">
        <v>211</v>
      </c>
      <c r="C367" s="2" t="str">
        <f t="shared" si="28"/>
        <v>Beschleunigungsfahrt Blaubasalt trocken max m/s² leer</v>
      </c>
      <c r="D367" s="9"/>
      <c r="E367" s="9"/>
      <c r="F367" s="16"/>
      <c r="G367" s="16"/>
      <c r="H367" s="16"/>
      <c r="I367" s="16"/>
      <c r="J367" s="1" t="str">
        <f t="shared" si="30"/>
        <v>-</v>
      </c>
      <c r="K367" s="2" t="str">
        <f t="shared" si="29"/>
        <v>kl. Oval</v>
      </c>
      <c r="L367" s="9" t="s">
        <v>86</v>
      </c>
      <c r="M367" s="9" t="s">
        <v>145</v>
      </c>
      <c r="N367" s="16" t="s">
        <v>146</v>
      </c>
      <c r="O367" s="16"/>
      <c r="P367" s="16" t="s">
        <v>27</v>
      </c>
      <c r="Q367" s="16" t="s">
        <v>27</v>
      </c>
      <c r="R367" s="4" t="s">
        <v>586</v>
      </c>
      <c r="S367" s="16" t="str">
        <f t="shared" si="27"/>
        <v>0 m/s²</v>
      </c>
      <c r="T367" s="4" t="s">
        <v>795</v>
      </c>
      <c r="U367" s="4" t="s">
        <v>28</v>
      </c>
    </row>
    <row r="368" spans="1:24" s="51" customFormat="1" ht="15" thickBot="1">
      <c r="A368" s="64"/>
      <c r="B368" s="18">
        <v>212</v>
      </c>
      <c r="C368" s="2" t="str">
        <f t="shared" si="28"/>
        <v>Verzögerungsfahrt Asphalt feucht -1 m/s² leer</v>
      </c>
      <c r="D368" s="18" t="s">
        <v>889</v>
      </c>
      <c r="E368" s="18" t="s">
        <v>838</v>
      </c>
      <c r="F368" s="19">
        <v>1</v>
      </c>
      <c r="G368" s="19" t="s">
        <v>36</v>
      </c>
      <c r="H368" s="19" t="s">
        <v>36</v>
      </c>
      <c r="I368" s="19"/>
      <c r="J368" s="51" t="str">
        <f t="shared" si="30"/>
        <v>-</v>
      </c>
      <c r="K368" s="53" t="str">
        <f t="shared" si="29"/>
        <v>kl. Oval</v>
      </c>
      <c r="L368" s="18" t="s">
        <v>24</v>
      </c>
      <c r="M368" s="18" t="s">
        <v>200</v>
      </c>
      <c r="N368" s="19" t="s">
        <v>201</v>
      </c>
      <c r="O368" s="19"/>
      <c r="P368" s="19" t="s">
        <v>27</v>
      </c>
      <c r="Q368" s="19" t="s">
        <v>27</v>
      </c>
      <c r="R368" s="103" t="s">
        <v>641</v>
      </c>
      <c r="S368" s="68" t="str">
        <f t="shared" si="27"/>
        <v>0 m/s²</v>
      </c>
      <c r="T368" s="64" t="s">
        <v>795</v>
      </c>
      <c r="U368" s="64" t="s">
        <v>40</v>
      </c>
      <c r="V368" s="53" t="s">
        <v>890</v>
      </c>
      <c r="W368" s="51" t="s">
        <v>517</v>
      </c>
      <c r="X368" s="94" t="s">
        <v>891</v>
      </c>
    </row>
    <row r="369" spans="1:24" s="51" customFormat="1" ht="15" thickBot="1">
      <c r="A369" s="64"/>
      <c r="B369" s="20">
        <v>213</v>
      </c>
      <c r="C369" s="2" t="str">
        <f t="shared" si="28"/>
        <v>Verzögerungsfahrt Asphalt feucht -2 m/s² leer</v>
      </c>
      <c r="D369" s="20" t="s">
        <v>892</v>
      </c>
      <c r="E369" s="20" t="s">
        <v>838</v>
      </c>
      <c r="F369" s="21">
        <v>1</v>
      </c>
      <c r="G369" s="21" t="s">
        <v>36</v>
      </c>
      <c r="H369" s="21" t="s">
        <v>36</v>
      </c>
      <c r="I369" s="21"/>
      <c r="J369" s="51" t="str">
        <f t="shared" si="30"/>
        <v>-</v>
      </c>
      <c r="K369" s="53" t="str">
        <f t="shared" si="29"/>
        <v>kl. Oval</v>
      </c>
      <c r="L369" s="20" t="s">
        <v>24</v>
      </c>
      <c r="M369" s="20" t="s">
        <v>200</v>
      </c>
      <c r="N369" s="21" t="s">
        <v>201</v>
      </c>
      <c r="O369" s="21"/>
      <c r="P369" s="21" t="s">
        <v>27</v>
      </c>
      <c r="Q369" s="21" t="s">
        <v>27</v>
      </c>
      <c r="R369" s="103" t="s">
        <v>656</v>
      </c>
      <c r="S369" s="68" t="str">
        <f t="shared" si="27"/>
        <v>0 m/s²</v>
      </c>
      <c r="T369" s="64" t="s">
        <v>795</v>
      </c>
      <c r="U369" s="64" t="s">
        <v>40</v>
      </c>
      <c r="V369" s="53" t="s">
        <v>893</v>
      </c>
      <c r="W369" s="51" t="s">
        <v>517</v>
      </c>
      <c r="X369" s="94">
        <v>0</v>
      </c>
    </row>
    <row r="370" spans="1:24" s="51" customFormat="1" ht="15" thickBot="1">
      <c r="A370" s="64"/>
      <c r="B370" s="20">
        <v>214</v>
      </c>
      <c r="C370" s="2" t="str">
        <f t="shared" si="28"/>
        <v>Verzögerungsfahrt Asphalt feucht -3 m/s² leer</v>
      </c>
      <c r="D370" s="20" t="s">
        <v>894</v>
      </c>
      <c r="E370" s="20" t="s">
        <v>838</v>
      </c>
      <c r="F370" s="21">
        <v>1</v>
      </c>
      <c r="G370" s="21" t="s">
        <v>36</v>
      </c>
      <c r="H370" s="21" t="s">
        <v>36</v>
      </c>
      <c r="I370" s="21"/>
      <c r="J370" s="51" t="str">
        <f t="shared" si="30"/>
        <v>-</v>
      </c>
      <c r="K370" s="53" t="str">
        <f t="shared" si="29"/>
        <v>kl. Oval</v>
      </c>
      <c r="L370" s="20" t="s">
        <v>24</v>
      </c>
      <c r="M370" s="20" t="s">
        <v>200</v>
      </c>
      <c r="N370" s="21" t="s">
        <v>201</v>
      </c>
      <c r="O370" s="21"/>
      <c r="P370" s="21" t="s">
        <v>27</v>
      </c>
      <c r="Q370" s="21" t="s">
        <v>27</v>
      </c>
      <c r="R370" s="103" t="s">
        <v>673</v>
      </c>
      <c r="S370" s="68" t="str">
        <f t="shared" si="27"/>
        <v>0 m/s²</v>
      </c>
      <c r="T370" s="64" t="s">
        <v>795</v>
      </c>
      <c r="U370" s="64" t="s">
        <v>40</v>
      </c>
      <c r="V370" s="53"/>
      <c r="W370" s="51" t="s">
        <v>517</v>
      </c>
      <c r="X370" s="94">
        <v>0</v>
      </c>
    </row>
    <row r="371" spans="1:24" s="85" customFormat="1" ht="15" thickBot="1">
      <c r="A371" s="86"/>
      <c r="B371" s="42">
        <v>215</v>
      </c>
      <c r="C371" s="2" t="str">
        <f t="shared" si="28"/>
        <v>Verzögerungsfahrt Asphalt trocken -max m/s² leer</v>
      </c>
      <c r="D371" s="42"/>
      <c r="E371" s="42" t="s">
        <v>895</v>
      </c>
      <c r="F371" s="43"/>
      <c r="G371" s="43"/>
      <c r="H371" s="43"/>
      <c r="I371" s="43"/>
      <c r="J371" s="85" t="str">
        <f t="shared" si="30"/>
        <v>-</v>
      </c>
      <c r="K371" s="84" t="str">
        <f t="shared" si="29"/>
        <v>kl. Oval</v>
      </c>
      <c r="L371" s="42" t="s">
        <v>24</v>
      </c>
      <c r="M371" s="42" t="s">
        <v>200</v>
      </c>
      <c r="N371" s="43" t="s">
        <v>201</v>
      </c>
      <c r="O371" s="43"/>
      <c r="P371" s="43" t="s">
        <v>27</v>
      </c>
      <c r="Q371" s="43" t="s">
        <v>27</v>
      </c>
      <c r="R371" s="163" t="s">
        <v>677</v>
      </c>
      <c r="S371" s="83" t="str">
        <f t="shared" si="27"/>
        <v>0 m/s²</v>
      </c>
      <c r="T371" s="86" t="s">
        <v>795</v>
      </c>
      <c r="U371" s="86" t="s">
        <v>28</v>
      </c>
      <c r="V371" s="84"/>
      <c r="X371" s="164"/>
    </row>
    <row r="372" spans="1:24" s="106" customFormat="1" ht="15" thickBot="1">
      <c r="A372" s="105"/>
      <c r="B372" s="36">
        <v>216</v>
      </c>
      <c r="C372" s="2" t="str">
        <f t="shared" si="28"/>
        <v>Verzögerungsfahrt Beton trocken -1 m/s² leer</v>
      </c>
      <c r="D372" s="36" t="s">
        <v>896</v>
      </c>
      <c r="E372" s="36"/>
      <c r="F372" s="37">
        <v>1</v>
      </c>
      <c r="G372" s="37" t="s">
        <v>36</v>
      </c>
      <c r="H372" s="37" t="s">
        <v>36</v>
      </c>
      <c r="I372" s="37"/>
      <c r="J372" s="106" t="str">
        <f t="shared" si="30"/>
        <v>-</v>
      </c>
      <c r="K372" s="177" t="str">
        <f t="shared" si="29"/>
        <v>kl. Oval</v>
      </c>
      <c r="L372" s="36" t="s">
        <v>56</v>
      </c>
      <c r="M372" s="36" t="s">
        <v>200</v>
      </c>
      <c r="N372" s="37" t="s">
        <v>201</v>
      </c>
      <c r="O372" s="37"/>
      <c r="P372" s="37" t="s">
        <v>27</v>
      </c>
      <c r="Q372" s="37" t="s">
        <v>27</v>
      </c>
      <c r="R372" s="178" t="s">
        <v>641</v>
      </c>
      <c r="S372" s="108" t="str">
        <f t="shared" si="27"/>
        <v>0 m/s²</v>
      </c>
      <c r="T372" s="105" t="s">
        <v>795</v>
      </c>
      <c r="U372" s="105" t="s">
        <v>28</v>
      </c>
      <c r="V372" s="177"/>
      <c r="W372" s="106" t="s">
        <v>517</v>
      </c>
      <c r="X372" s="179">
        <v>0</v>
      </c>
    </row>
    <row r="373" spans="1:24" s="108" customFormat="1" ht="15" thickBot="1">
      <c r="A373" s="105"/>
      <c r="B373" s="36">
        <v>217</v>
      </c>
      <c r="C373" s="2" t="str">
        <f t="shared" si="28"/>
        <v>Verzögerungsfahrt Beton trocken -2 m/s² leer</v>
      </c>
      <c r="D373" s="36" t="s">
        <v>897</v>
      </c>
      <c r="E373" s="36"/>
      <c r="F373" s="37">
        <v>1</v>
      </c>
      <c r="G373" s="37" t="s">
        <v>36</v>
      </c>
      <c r="H373" s="37" t="s">
        <v>36</v>
      </c>
      <c r="I373" s="37"/>
      <c r="J373" s="106" t="str">
        <f t="shared" si="30"/>
        <v>-</v>
      </c>
      <c r="K373" s="177" t="str">
        <f t="shared" si="29"/>
        <v>kl. Oval</v>
      </c>
      <c r="L373" s="36" t="s">
        <v>56</v>
      </c>
      <c r="M373" s="36" t="s">
        <v>200</v>
      </c>
      <c r="N373" s="37" t="s">
        <v>201</v>
      </c>
      <c r="O373" s="37"/>
      <c r="P373" s="37" t="s">
        <v>27</v>
      </c>
      <c r="Q373" s="37" t="s">
        <v>27</v>
      </c>
      <c r="R373" s="178" t="s">
        <v>656</v>
      </c>
      <c r="S373" s="108" t="str">
        <f t="shared" si="27"/>
        <v>0 m/s²</v>
      </c>
      <c r="T373" s="105" t="s">
        <v>795</v>
      </c>
      <c r="U373" s="105" t="s">
        <v>28</v>
      </c>
      <c r="V373" s="184"/>
      <c r="W373" s="108" t="s">
        <v>517</v>
      </c>
      <c r="X373" s="185">
        <v>0</v>
      </c>
    </row>
    <row r="374" spans="1:24" s="105" customFormat="1" ht="15" thickBot="1">
      <c r="B374" s="36">
        <v>218</v>
      </c>
      <c r="C374" s="2" t="str">
        <f t="shared" si="28"/>
        <v>Verzögerungsfahrt Beton trocken -3 m/s² leer</v>
      </c>
      <c r="D374" s="36" t="s">
        <v>898</v>
      </c>
      <c r="E374" s="36"/>
      <c r="F374" s="37">
        <v>1</v>
      </c>
      <c r="G374" s="37" t="s">
        <v>36</v>
      </c>
      <c r="H374" s="37" t="s">
        <v>36</v>
      </c>
      <c r="I374" s="37"/>
      <c r="J374" s="106" t="str">
        <f t="shared" si="30"/>
        <v>-</v>
      </c>
      <c r="K374" s="177" t="str">
        <f t="shared" si="29"/>
        <v>kl. Oval</v>
      </c>
      <c r="L374" s="36" t="s">
        <v>56</v>
      </c>
      <c r="M374" s="36" t="s">
        <v>200</v>
      </c>
      <c r="N374" s="37" t="s">
        <v>201</v>
      </c>
      <c r="O374" s="37"/>
      <c r="P374" s="37" t="s">
        <v>27</v>
      </c>
      <c r="Q374" s="37" t="s">
        <v>27</v>
      </c>
      <c r="R374" s="178" t="s">
        <v>673</v>
      </c>
      <c r="S374" s="108" t="str">
        <f t="shared" si="27"/>
        <v>0 m/s²</v>
      </c>
      <c r="T374" s="105" t="s">
        <v>795</v>
      </c>
      <c r="U374" s="105" t="s">
        <v>28</v>
      </c>
      <c r="V374" s="182"/>
      <c r="W374" s="105" t="s">
        <v>517</v>
      </c>
      <c r="X374" s="183">
        <v>0</v>
      </c>
    </row>
    <row r="375" spans="1:24" s="85" customFormat="1" ht="15" thickBot="1">
      <c r="A375" s="86"/>
      <c r="B375" s="42">
        <v>219</v>
      </c>
      <c r="C375" s="2" t="str">
        <f t="shared" si="28"/>
        <v>Verzögerungsfahrt Beton trocken -max m/s² leer</v>
      </c>
      <c r="D375" s="42"/>
      <c r="E375" s="42" t="s">
        <v>895</v>
      </c>
      <c r="F375" s="43"/>
      <c r="G375" s="43"/>
      <c r="H375" s="43"/>
      <c r="I375" s="43"/>
      <c r="J375" s="85" t="str">
        <f t="shared" si="30"/>
        <v>-</v>
      </c>
      <c r="K375" s="84" t="str">
        <f t="shared" si="29"/>
        <v>kl. Oval</v>
      </c>
      <c r="L375" s="42" t="s">
        <v>56</v>
      </c>
      <c r="M375" s="42" t="s">
        <v>200</v>
      </c>
      <c r="N375" s="43" t="s">
        <v>201</v>
      </c>
      <c r="O375" s="43"/>
      <c r="P375" s="43" t="s">
        <v>27</v>
      </c>
      <c r="Q375" s="43" t="s">
        <v>27</v>
      </c>
      <c r="R375" s="163" t="s">
        <v>677</v>
      </c>
      <c r="S375" s="83" t="str">
        <f t="shared" si="27"/>
        <v>0 m/s²</v>
      </c>
      <c r="T375" s="86" t="s">
        <v>795</v>
      </c>
      <c r="U375" s="86" t="s">
        <v>28</v>
      </c>
      <c r="V375" s="84"/>
      <c r="X375" s="164"/>
    </row>
    <row r="376" spans="1:24" s="108" customFormat="1" ht="15" thickBot="1">
      <c r="A376" s="105"/>
      <c r="B376" s="36">
        <v>220</v>
      </c>
      <c r="C376" s="2" t="str">
        <f t="shared" si="28"/>
        <v>Verzögerungsfahrt Blaubasalt trocken -1 m/s² leer</v>
      </c>
      <c r="D376" s="36" t="s">
        <v>899</v>
      </c>
      <c r="E376" s="36"/>
      <c r="F376" s="37">
        <v>1</v>
      </c>
      <c r="G376" s="37" t="s">
        <v>36</v>
      </c>
      <c r="H376" s="37" t="s">
        <v>36</v>
      </c>
      <c r="I376" s="37"/>
      <c r="J376" s="106" t="str">
        <f t="shared" si="30"/>
        <v>-</v>
      </c>
      <c r="K376" s="177" t="str">
        <f t="shared" si="29"/>
        <v>kl. Oval</v>
      </c>
      <c r="L376" s="36" t="s">
        <v>86</v>
      </c>
      <c r="M376" s="36" t="s">
        <v>200</v>
      </c>
      <c r="N376" s="37" t="s">
        <v>201</v>
      </c>
      <c r="O376" s="37"/>
      <c r="P376" s="37" t="s">
        <v>27</v>
      </c>
      <c r="Q376" s="37" t="s">
        <v>27</v>
      </c>
      <c r="R376" s="178" t="s">
        <v>641</v>
      </c>
      <c r="S376" s="108" t="str">
        <f t="shared" si="27"/>
        <v>0 m/s²</v>
      </c>
      <c r="T376" s="105" t="s">
        <v>795</v>
      </c>
      <c r="U376" s="105" t="s">
        <v>28</v>
      </c>
      <c r="V376" s="184" t="s">
        <v>900</v>
      </c>
      <c r="W376" s="108" t="s">
        <v>517</v>
      </c>
      <c r="X376" s="185" t="s">
        <v>839</v>
      </c>
    </row>
    <row r="377" spans="1:24" s="105" customFormat="1" ht="15" thickBot="1">
      <c r="B377" s="36">
        <v>221</v>
      </c>
      <c r="C377" s="2" t="str">
        <f t="shared" si="28"/>
        <v>Verzögerungsfahrt Blaubasalt trocken -2 m/s² leer</v>
      </c>
      <c r="D377" s="36" t="s">
        <v>901</v>
      </c>
      <c r="E377" s="36"/>
      <c r="F377" s="37">
        <v>1</v>
      </c>
      <c r="G377" s="37" t="s">
        <v>36</v>
      </c>
      <c r="H377" s="37" t="s">
        <v>36</v>
      </c>
      <c r="I377" s="37"/>
      <c r="J377" s="106" t="str">
        <f t="shared" si="30"/>
        <v>-</v>
      </c>
      <c r="K377" s="177" t="str">
        <f t="shared" si="29"/>
        <v>kl. Oval</v>
      </c>
      <c r="L377" s="36" t="s">
        <v>86</v>
      </c>
      <c r="M377" s="36" t="s">
        <v>200</v>
      </c>
      <c r="N377" s="37" t="s">
        <v>201</v>
      </c>
      <c r="O377" s="37"/>
      <c r="P377" s="37" t="s">
        <v>27</v>
      </c>
      <c r="Q377" s="37" t="s">
        <v>27</v>
      </c>
      <c r="R377" s="178" t="s">
        <v>656</v>
      </c>
      <c r="S377" s="108" t="str">
        <f t="shared" si="27"/>
        <v>0 m/s²</v>
      </c>
      <c r="T377" s="105" t="s">
        <v>795</v>
      </c>
      <c r="U377" s="105" t="s">
        <v>28</v>
      </c>
      <c r="V377" s="182" t="s">
        <v>900</v>
      </c>
      <c r="W377" s="105" t="s">
        <v>517</v>
      </c>
      <c r="X377" s="183" t="s">
        <v>888</v>
      </c>
    </row>
    <row r="378" spans="1:24" s="85" customFormat="1" ht="15" thickBot="1">
      <c r="A378" s="86"/>
      <c r="B378" s="42">
        <v>222</v>
      </c>
      <c r="C378" s="2" t="str">
        <f t="shared" si="28"/>
        <v>Verzögerungsfahrt Blaubasalt trocken -3 m/s² leer</v>
      </c>
      <c r="D378" s="42"/>
      <c r="E378" s="42" t="s">
        <v>895</v>
      </c>
      <c r="F378" s="43"/>
      <c r="G378" s="43"/>
      <c r="H378" s="43"/>
      <c r="I378" s="43"/>
      <c r="J378" s="85" t="str">
        <f t="shared" si="30"/>
        <v>-</v>
      </c>
      <c r="K378" s="84" t="str">
        <f t="shared" si="29"/>
        <v>kl. Oval</v>
      </c>
      <c r="L378" s="42" t="s">
        <v>86</v>
      </c>
      <c r="M378" s="42" t="s">
        <v>200</v>
      </c>
      <c r="N378" s="43" t="s">
        <v>201</v>
      </c>
      <c r="O378" s="43"/>
      <c r="P378" s="43" t="s">
        <v>27</v>
      </c>
      <c r="Q378" s="43" t="s">
        <v>27</v>
      </c>
      <c r="R378" s="163" t="s">
        <v>673</v>
      </c>
      <c r="S378" s="83" t="str">
        <f t="shared" si="27"/>
        <v>0 m/s²</v>
      </c>
      <c r="T378" s="86" t="s">
        <v>795</v>
      </c>
      <c r="U378" s="86" t="s">
        <v>28</v>
      </c>
      <c r="V378" s="84"/>
      <c r="X378" s="164"/>
    </row>
    <row r="379" spans="1:24" s="85" customFormat="1" ht="15" thickBot="1">
      <c r="A379" s="86"/>
      <c r="B379" s="44">
        <v>223</v>
      </c>
      <c r="C379" s="2" t="str">
        <f t="shared" si="28"/>
        <v>Verzögerungsfahrt Blaubasalt trocken -max m/s² leer</v>
      </c>
      <c r="D379" s="47"/>
      <c r="E379" s="42" t="s">
        <v>895</v>
      </c>
      <c r="F379" s="45"/>
      <c r="G379" s="45"/>
      <c r="H379" s="45"/>
      <c r="I379" s="46"/>
      <c r="J379" s="85" t="str">
        <f t="shared" si="30"/>
        <v>-</v>
      </c>
      <c r="K379" s="84" t="str">
        <f t="shared" si="29"/>
        <v>kl. Oval</v>
      </c>
      <c r="L379" s="44" t="s">
        <v>86</v>
      </c>
      <c r="M379" s="44" t="s">
        <v>200</v>
      </c>
      <c r="N379" s="46" t="s">
        <v>201</v>
      </c>
      <c r="O379" s="46"/>
      <c r="P379" s="46" t="s">
        <v>27</v>
      </c>
      <c r="Q379" s="46" t="s">
        <v>27</v>
      </c>
      <c r="R379" s="163" t="s">
        <v>677</v>
      </c>
      <c r="S379" s="83" t="str">
        <f t="shared" si="27"/>
        <v>0 m/s²</v>
      </c>
      <c r="T379" s="86" t="s">
        <v>795</v>
      </c>
      <c r="U379" s="86" t="s">
        <v>28</v>
      </c>
      <c r="V379" s="84"/>
      <c r="X379" s="164"/>
    </row>
    <row r="380" spans="1:24" ht="15" thickBot="1">
      <c r="A380" s="4"/>
      <c r="B380" s="5">
        <v>224</v>
      </c>
      <c r="C380" s="2" t="str">
        <f t="shared" si="28"/>
        <v>µ-Split (Blaubasalt) Beton trocken 30 km/h 710 rpm leer</v>
      </c>
      <c r="D380" s="5"/>
      <c r="E380" s="5"/>
      <c r="F380" s="4"/>
      <c r="G380" s="4"/>
      <c r="H380" s="4"/>
      <c r="I380" s="4"/>
      <c r="J380" s="1" t="str">
        <f t="shared" si="30"/>
        <v>20 s</v>
      </c>
      <c r="K380" s="2" t="str">
        <f t="shared" si="29"/>
        <v>kl. Oval</v>
      </c>
      <c r="L380" s="5" t="s">
        <v>56</v>
      </c>
      <c r="M380" s="28" t="s">
        <v>237</v>
      </c>
      <c r="N380" s="4" t="s">
        <v>39</v>
      </c>
      <c r="O380" s="4"/>
      <c r="P380" s="4" t="s">
        <v>31</v>
      </c>
      <c r="Q380" s="4">
        <v>10</v>
      </c>
      <c r="R380" s="4" t="str">
        <f t="shared" ref="R380:R431" si="31">IF(OR(M380="Konstantfahrt",M380="Stillstand Motor aus",M380="Stillstand Leerlauf",M380="Stillstand Drehzahl", M380="Rollen (Leerlauf)", M380="Motor aus", M380="µ-Split (Asphalt)", M380="µ-Split (Blaubasalt)", M380="Sinus-Fahrt (langsam)", M380="Sinus-Fahrt (schnell)",M380="Sweep",M380="Stat. Kreisfahrt (links)",M380="Stat. Kreisfahrt (rechts)",M380="Spurwechsel",M380="Klothoid (links)",M380="Klothoid (rechts)"),"0 m/s²")</f>
        <v>0 m/s²</v>
      </c>
      <c r="S380" s="16" t="str">
        <f t="shared" si="27"/>
        <v>0 m/s²</v>
      </c>
      <c r="T380" s="4" t="s">
        <v>795</v>
      </c>
      <c r="U380" s="4" t="s">
        <v>28</v>
      </c>
    </row>
    <row r="381" spans="1:24" ht="15" thickBot="1">
      <c r="A381" s="4"/>
      <c r="B381" s="2">
        <v>225</v>
      </c>
      <c r="C381" s="2" t="str">
        <f t="shared" si="28"/>
        <v>µ-Split (Blaubasalt) Beton trocken 30 km/h 930 rpm leer</v>
      </c>
      <c r="E381" s="2"/>
      <c r="H381" s="1"/>
      <c r="I381" s="1"/>
      <c r="J381" s="1" t="str">
        <f t="shared" si="30"/>
        <v>20 s</v>
      </c>
      <c r="K381" s="2" t="str">
        <f t="shared" si="29"/>
        <v>kl. Oval</v>
      </c>
      <c r="L381" s="5" t="s">
        <v>56</v>
      </c>
      <c r="M381" s="28" t="s">
        <v>237</v>
      </c>
      <c r="N381" s="1" t="s">
        <v>39</v>
      </c>
      <c r="P381" s="1" t="s">
        <v>33</v>
      </c>
      <c r="Q381" s="1">
        <v>9</v>
      </c>
      <c r="R381" s="4" t="str">
        <f t="shared" si="31"/>
        <v>0 m/s²</v>
      </c>
      <c r="S381" s="16" t="str">
        <f t="shared" si="27"/>
        <v>0 m/s²</v>
      </c>
      <c r="T381" s="4" t="s">
        <v>795</v>
      </c>
      <c r="U381" s="4" t="s">
        <v>28</v>
      </c>
    </row>
    <row r="382" spans="1:24" ht="15" thickBot="1">
      <c r="A382" s="4"/>
      <c r="B382" s="2">
        <v>226</v>
      </c>
      <c r="C382" s="2" t="str">
        <f t="shared" si="28"/>
        <v>µ-Split (Blaubasalt) Beton trocken 50 km/h 890 rpm leer</v>
      </c>
      <c r="E382" s="2"/>
      <c r="H382" s="1"/>
      <c r="I382" s="1"/>
      <c r="J382" s="1" t="str">
        <f t="shared" si="30"/>
        <v>15 s</v>
      </c>
      <c r="K382" s="2" t="str">
        <f t="shared" si="29"/>
        <v>kl. Oval</v>
      </c>
      <c r="L382" s="5" t="s">
        <v>56</v>
      </c>
      <c r="M382" s="28" t="s">
        <v>237</v>
      </c>
      <c r="N382" s="1" t="s">
        <v>45</v>
      </c>
      <c r="P382" s="1" t="s">
        <v>32</v>
      </c>
      <c r="Q382" s="1">
        <v>11</v>
      </c>
      <c r="R382" s="4" t="str">
        <f t="shared" si="31"/>
        <v>0 m/s²</v>
      </c>
      <c r="S382" s="16" t="str">
        <f t="shared" si="27"/>
        <v>0 m/s²</v>
      </c>
      <c r="T382" s="4" t="s">
        <v>795</v>
      </c>
      <c r="U382" s="4" t="s">
        <v>28</v>
      </c>
    </row>
    <row r="383" spans="1:24" ht="15" thickBot="1">
      <c r="A383" s="4"/>
      <c r="B383" s="2">
        <v>227</v>
      </c>
      <c r="C383" s="2" t="str">
        <f t="shared" si="28"/>
        <v>µ-Split (Blaubasalt) Beton trocken 50 km/h 930 rpm leer</v>
      </c>
      <c r="E383" s="2"/>
      <c r="H383" s="1"/>
      <c r="I383" s="1"/>
      <c r="J383" s="1" t="str">
        <f t="shared" si="30"/>
        <v>15 s</v>
      </c>
      <c r="K383" s="2" t="str">
        <f t="shared" si="29"/>
        <v>kl. Oval</v>
      </c>
      <c r="L383" s="5" t="s">
        <v>56</v>
      </c>
      <c r="M383" s="28" t="s">
        <v>237</v>
      </c>
      <c r="N383" s="1" t="s">
        <v>45</v>
      </c>
      <c r="P383" s="1" t="s">
        <v>33</v>
      </c>
      <c r="Q383" s="1">
        <v>11</v>
      </c>
      <c r="R383" s="4" t="str">
        <f t="shared" si="31"/>
        <v>0 m/s²</v>
      </c>
      <c r="S383" s="16" t="str">
        <f t="shared" si="27"/>
        <v>0 m/s²</v>
      </c>
      <c r="T383" s="4" t="s">
        <v>795</v>
      </c>
      <c r="U383" s="4" t="s">
        <v>28</v>
      </c>
    </row>
    <row r="384" spans="1:24" ht="15" thickBot="1">
      <c r="A384" s="4"/>
      <c r="B384" s="2">
        <v>228</v>
      </c>
      <c r="C384" s="2" t="str">
        <f t="shared" si="28"/>
        <v>µ-Split (Blaubasalt) Beton trocken 80 km/h 1075 rpm leer</v>
      </c>
      <c r="E384" s="2"/>
      <c r="H384" s="1"/>
      <c r="I384" s="1"/>
      <c r="J384" s="1" t="str">
        <f t="shared" si="30"/>
        <v>10 s</v>
      </c>
      <c r="K384" s="2" t="str">
        <f t="shared" si="29"/>
        <v>kl. Oval</v>
      </c>
      <c r="L384" s="5" t="s">
        <v>56</v>
      </c>
      <c r="M384" s="28" t="s">
        <v>237</v>
      </c>
      <c r="N384" s="1" t="s">
        <v>50</v>
      </c>
      <c r="P384" s="1" t="s">
        <v>34</v>
      </c>
      <c r="Q384" s="1">
        <v>12</v>
      </c>
      <c r="R384" s="4" t="str">
        <f t="shared" si="31"/>
        <v>0 m/s²</v>
      </c>
      <c r="S384" s="16" t="str">
        <f t="shared" si="27"/>
        <v>0 m/s²</v>
      </c>
      <c r="T384" s="4" t="s">
        <v>795</v>
      </c>
      <c r="U384" s="4" t="s">
        <v>28</v>
      </c>
    </row>
    <row r="385" spans="1:24" s="16" customFormat="1" ht="15" thickBot="1">
      <c r="A385" s="4"/>
      <c r="B385" s="2">
        <v>229</v>
      </c>
      <c r="C385" s="2" t="str">
        <f t="shared" si="28"/>
        <v>µ-Split (Blaubasalt) Beton trocken 80 km/h 1150 rpm leer</v>
      </c>
      <c r="D385" s="2"/>
      <c r="E385" s="2"/>
      <c r="F385" s="1"/>
      <c r="G385" s="1"/>
      <c r="H385" s="1"/>
      <c r="I385" s="1"/>
      <c r="J385" s="1" t="str">
        <f t="shared" si="30"/>
        <v>10 s</v>
      </c>
      <c r="K385" s="2" t="str">
        <f t="shared" si="29"/>
        <v>kl. Oval</v>
      </c>
      <c r="L385" s="5" t="s">
        <v>56</v>
      </c>
      <c r="M385" s="28" t="s">
        <v>237</v>
      </c>
      <c r="N385" s="1" t="s">
        <v>50</v>
      </c>
      <c r="O385" s="1"/>
      <c r="P385" s="1" t="s">
        <v>35</v>
      </c>
      <c r="Q385" s="1">
        <v>12</v>
      </c>
      <c r="R385" s="4" t="str">
        <f t="shared" si="31"/>
        <v>0 m/s²</v>
      </c>
      <c r="S385" s="16" t="str">
        <f t="shared" si="27"/>
        <v>0 m/s²</v>
      </c>
      <c r="T385" s="4" t="s">
        <v>795</v>
      </c>
      <c r="U385" s="4" t="s">
        <v>28</v>
      </c>
      <c r="V385" s="9"/>
      <c r="X385" s="90"/>
    </row>
    <row r="386" spans="1:24" s="4" customFormat="1" ht="15" thickBot="1">
      <c r="B386" s="2">
        <v>230</v>
      </c>
      <c r="C386" s="2" t="str">
        <f t="shared" si="28"/>
        <v>µ-Split (Asphalt) Blaubasalt trocken 30 km/h 710 rpm leer</v>
      </c>
      <c r="D386" s="2"/>
      <c r="E386" s="2"/>
      <c r="F386" s="1"/>
      <c r="G386" s="1"/>
      <c r="H386" s="1"/>
      <c r="I386" s="1"/>
      <c r="J386" s="1" t="str">
        <f t="shared" si="30"/>
        <v>20 s</v>
      </c>
      <c r="K386" s="2" t="str">
        <f t="shared" si="29"/>
        <v>kl. Oval</v>
      </c>
      <c r="L386" s="2" t="s">
        <v>86</v>
      </c>
      <c r="M386" s="29" t="s">
        <v>238</v>
      </c>
      <c r="N386" s="4" t="s">
        <v>39</v>
      </c>
      <c r="P386" s="4" t="s">
        <v>31</v>
      </c>
      <c r="Q386" s="4">
        <v>10</v>
      </c>
      <c r="R386" s="4" t="str">
        <f t="shared" si="31"/>
        <v>0 m/s²</v>
      </c>
      <c r="S386" s="16" t="str">
        <f t="shared" si="27"/>
        <v>0 m/s²</v>
      </c>
      <c r="T386" s="4" t="s">
        <v>795</v>
      </c>
      <c r="U386" s="4" t="s">
        <v>28</v>
      </c>
      <c r="V386" s="5"/>
      <c r="X386" s="88"/>
    </row>
    <row r="387" spans="1:24" ht="15" thickBot="1">
      <c r="A387" s="4"/>
      <c r="B387" s="2">
        <v>231</v>
      </c>
      <c r="C387" s="2" t="str">
        <f t="shared" si="28"/>
        <v>µ-Split (Asphalt) Blaubasalt trocken 30 km/h 930 rpm leer</v>
      </c>
      <c r="E387" s="2"/>
      <c r="H387" s="1"/>
      <c r="I387" s="1"/>
      <c r="J387" s="1" t="str">
        <f t="shared" si="30"/>
        <v>20 s</v>
      </c>
      <c r="K387" s="2" t="str">
        <f t="shared" si="29"/>
        <v>kl. Oval</v>
      </c>
      <c r="L387" s="2" t="s">
        <v>86</v>
      </c>
      <c r="M387" s="29" t="s">
        <v>238</v>
      </c>
      <c r="N387" s="1" t="s">
        <v>39</v>
      </c>
      <c r="P387" s="1" t="s">
        <v>33</v>
      </c>
      <c r="Q387" s="1">
        <v>9</v>
      </c>
      <c r="R387" s="4" t="str">
        <f t="shared" si="31"/>
        <v>0 m/s²</v>
      </c>
      <c r="S387" s="16" t="str">
        <f t="shared" si="27"/>
        <v>0 m/s²</v>
      </c>
      <c r="T387" s="4" t="s">
        <v>795</v>
      </c>
      <c r="U387" s="4" t="s">
        <v>28</v>
      </c>
    </row>
    <row r="388" spans="1:24" ht="15" thickBot="1">
      <c r="A388" s="4"/>
      <c r="B388" s="2">
        <v>232</v>
      </c>
      <c r="C388" s="2" t="str">
        <f t="shared" si="28"/>
        <v>µ-Split (Asphalt) Blaubasalt trocken 50 km/h 890 rpm leer</v>
      </c>
      <c r="E388" s="2"/>
      <c r="H388" s="1"/>
      <c r="I388" s="1"/>
      <c r="J388" s="1" t="str">
        <f t="shared" si="30"/>
        <v>15 s</v>
      </c>
      <c r="K388" s="2" t="str">
        <f t="shared" si="29"/>
        <v>kl. Oval</v>
      </c>
      <c r="L388" s="2" t="s">
        <v>86</v>
      </c>
      <c r="M388" s="29" t="s">
        <v>238</v>
      </c>
      <c r="N388" s="1" t="s">
        <v>45</v>
      </c>
      <c r="P388" s="1" t="s">
        <v>32</v>
      </c>
      <c r="Q388" s="1">
        <v>11</v>
      </c>
      <c r="R388" s="4" t="str">
        <f t="shared" si="31"/>
        <v>0 m/s²</v>
      </c>
      <c r="S388" s="16" t="str">
        <f t="shared" si="27"/>
        <v>0 m/s²</v>
      </c>
      <c r="T388" s="4" t="s">
        <v>795</v>
      </c>
      <c r="U388" s="4" t="s">
        <v>28</v>
      </c>
    </row>
    <row r="389" spans="1:24" ht="15" thickBot="1">
      <c r="A389" s="4"/>
      <c r="B389" s="2">
        <v>233</v>
      </c>
      <c r="C389" s="2" t="str">
        <f t="shared" si="28"/>
        <v>µ-Split (Asphalt) Blaubasalt trocken 50 km/h 930 rpm leer</v>
      </c>
      <c r="E389" s="2"/>
      <c r="H389" s="1"/>
      <c r="I389" s="1"/>
      <c r="J389" s="1" t="str">
        <f t="shared" si="30"/>
        <v>15 s</v>
      </c>
      <c r="K389" s="2" t="str">
        <f t="shared" si="29"/>
        <v>kl. Oval</v>
      </c>
      <c r="L389" s="2" t="s">
        <v>86</v>
      </c>
      <c r="M389" s="29" t="s">
        <v>238</v>
      </c>
      <c r="N389" s="1" t="s">
        <v>45</v>
      </c>
      <c r="P389" s="1" t="s">
        <v>33</v>
      </c>
      <c r="Q389" s="1">
        <v>11</v>
      </c>
      <c r="R389" s="4" t="str">
        <f t="shared" si="31"/>
        <v>0 m/s²</v>
      </c>
      <c r="S389" s="16" t="str">
        <f t="shared" ref="S389:S452" si="32">IF(OR(M389="Konstantfahrt",M389="Stillstand Motor aus",M389="Stillstand Leerlauf",M389="Stillstand Drehzahl", M389="Rollen (Leerlauf)", M389="Motor aus", M389="Beschleunigungsfahrt", M389="Verzögerungsfahrt", M389="µ-Split (Asphalt)", M389="µ-Split (Blaubasalt)"),"0 m/s²","-")</f>
        <v>0 m/s²</v>
      </c>
      <c r="T389" s="4" t="s">
        <v>795</v>
      </c>
      <c r="U389" s="4" t="s">
        <v>28</v>
      </c>
    </row>
    <row r="390" spans="1:24" ht="15" thickBot="1">
      <c r="A390" s="4"/>
      <c r="B390" s="2">
        <v>234</v>
      </c>
      <c r="C390" s="2" t="str">
        <f t="shared" ref="C390:C453" si="33">IF(OR(M390="Stillstand Motor aus",M390="Stillstand Leerlauf"),M390&amp;" "&amp;U390,IF(OR(M390="Stillstand Drehzahl"),M390&amp;" "&amp;U390&amp;" "&amp;P390,M390&amp;IF(NOT(K390="Fahrdyn.Fl.")," "&amp;L390,)&amp;" "&amp;U390&amp;IF(NOT(OR(M390="Beschleunigungsfahrt",M390="Verzögerungsfahrt",M390="Stat. Kreisfahrt (links)",M390="Stat. Kreisfahrt (rechts)"))," "&amp;N390,)&amp;IF(NOT(P390="-")," "&amp;P390,)&amp;IF(NOT(R390="0 m/s²")," "&amp;R390,)&amp;IF(NOT((OR(S390="0 m/s²",S390="-")))," "&amp;S390,))) &amp; IF(NOT(T390="-")," "&amp; T390,)</f>
        <v>µ-Split (Asphalt) Blaubasalt trocken 80 km/h 1075 rpm leer</v>
      </c>
      <c r="E390" s="2"/>
      <c r="H390" s="1"/>
      <c r="I390" s="1"/>
      <c r="J390" s="1" t="str">
        <f t="shared" si="30"/>
        <v>10 s</v>
      </c>
      <c r="K390" s="2" t="str">
        <f t="shared" ref="K390:K453" si="34">IF(OR(M390="Stillstand Motor aus",M390="Stillstand Leerlauf",M390="Stillstand Drehzahl",M390="Konstantfahrt",M390="Rollen (Leerlauf)",M390="Spurwechsel",M390="Motor aus",M390="Beschleunigungsfahrt",M390="Verzögerungsfahrt",M390="µ-Split (Asphalt)",M390="µ-Split (Blaubasalt)"),"kl. Oval",IF(OR(M390="Sinus-Fahrt (langsam)",M390="Sinus-Fahrt (schnell)",M390="Klothoid (links)",M390="Klothoid (rechts)",M390="Sweep",M390="Stat. Kreisfahrt (links)",M390="Stat. Kreisfahrt (rechts)"),"Fahrdyn.Fl."))</f>
        <v>kl. Oval</v>
      </c>
      <c r="L390" s="2" t="s">
        <v>86</v>
      </c>
      <c r="M390" s="29" t="s">
        <v>238</v>
      </c>
      <c r="N390" s="1" t="s">
        <v>50</v>
      </c>
      <c r="P390" s="1" t="s">
        <v>34</v>
      </c>
      <c r="Q390" s="1">
        <v>12</v>
      </c>
      <c r="R390" s="4" t="str">
        <f t="shared" si="31"/>
        <v>0 m/s²</v>
      </c>
      <c r="S390" s="16" t="str">
        <f t="shared" si="32"/>
        <v>0 m/s²</v>
      </c>
      <c r="T390" s="4" t="s">
        <v>795</v>
      </c>
      <c r="U390" s="4" t="s">
        <v>28</v>
      </c>
    </row>
    <row r="391" spans="1:24" ht="15" thickBot="1">
      <c r="A391" s="4"/>
      <c r="B391" s="9">
        <v>235</v>
      </c>
      <c r="C391" s="2" t="str">
        <f t="shared" si="33"/>
        <v>µ-Split (Asphalt) Blaubasalt trocken 80 km/h 1150 rpm leer</v>
      </c>
      <c r="D391" s="9"/>
      <c r="E391" s="9"/>
      <c r="F391" s="16"/>
      <c r="G391" s="16"/>
      <c r="H391" s="16"/>
      <c r="I391" s="16"/>
      <c r="J391" s="1" t="str">
        <f t="shared" si="30"/>
        <v>10 s</v>
      </c>
      <c r="K391" s="2" t="str">
        <f t="shared" si="34"/>
        <v>kl. Oval</v>
      </c>
      <c r="L391" s="9" t="s">
        <v>86</v>
      </c>
      <c r="M391" s="30" t="s">
        <v>238</v>
      </c>
      <c r="N391" s="16" t="s">
        <v>50</v>
      </c>
      <c r="O391" s="16"/>
      <c r="P391" s="16" t="s">
        <v>35</v>
      </c>
      <c r="Q391" s="16">
        <v>12</v>
      </c>
      <c r="R391" s="4" t="str">
        <f t="shared" si="31"/>
        <v>0 m/s²</v>
      </c>
      <c r="S391" s="16" t="str">
        <f t="shared" si="32"/>
        <v>0 m/s²</v>
      </c>
      <c r="T391" s="4" t="s">
        <v>795</v>
      </c>
      <c r="U391" s="4" t="s">
        <v>28</v>
      </c>
    </row>
    <row r="392" spans="1:24" ht="15" thickBot="1">
      <c r="A392" s="4"/>
      <c r="B392" s="5">
        <v>236</v>
      </c>
      <c r="C392" s="2" t="str">
        <f t="shared" si="33"/>
        <v>Sinus-Fahrt (langsam) trocken 30 km/h leer</v>
      </c>
      <c r="D392" s="5"/>
      <c r="E392" s="5"/>
      <c r="F392" s="4"/>
      <c r="G392" s="4"/>
      <c r="H392" s="4"/>
      <c r="I392" s="4"/>
      <c r="J392" s="1" t="str">
        <f t="shared" si="30"/>
        <v>20 s</v>
      </c>
      <c r="K392" s="2" t="str">
        <f t="shared" si="34"/>
        <v>Fahrdyn.Fl.</v>
      </c>
      <c r="L392" s="5" t="s">
        <v>24</v>
      </c>
      <c r="M392" s="5" t="s">
        <v>240</v>
      </c>
      <c r="N392" s="4" t="s">
        <v>39</v>
      </c>
      <c r="O392" s="4"/>
      <c r="P392" s="4" t="s">
        <v>27</v>
      </c>
      <c r="Q392" s="4" t="s">
        <v>27</v>
      </c>
      <c r="R392" s="4" t="str">
        <f t="shared" si="31"/>
        <v>0 m/s²</v>
      </c>
      <c r="S392" s="16" t="str">
        <f t="shared" si="32"/>
        <v>-</v>
      </c>
      <c r="T392" s="4" t="s">
        <v>795</v>
      </c>
      <c r="U392" s="4" t="s">
        <v>28</v>
      </c>
    </row>
    <row r="393" spans="1:24" ht="15" thickBot="1">
      <c r="A393" s="4"/>
      <c r="B393" s="2">
        <v>237</v>
      </c>
      <c r="C393" s="2" t="str">
        <f t="shared" si="33"/>
        <v>Sinus-Fahrt (schnell) trocken 50 km/h leer</v>
      </c>
      <c r="E393" s="2"/>
      <c r="H393" s="1"/>
      <c r="I393" s="1"/>
      <c r="J393" s="1" t="str">
        <f t="shared" si="30"/>
        <v>15 s</v>
      </c>
      <c r="K393" s="2" t="str">
        <f t="shared" si="34"/>
        <v>Fahrdyn.Fl.</v>
      </c>
      <c r="L393" s="2" t="s">
        <v>24</v>
      </c>
      <c r="M393" s="2" t="s">
        <v>244</v>
      </c>
      <c r="N393" s="1" t="s">
        <v>45</v>
      </c>
      <c r="P393" s="1" t="s">
        <v>27</v>
      </c>
      <c r="Q393" s="1" t="s">
        <v>27</v>
      </c>
      <c r="R393" s="4" t="str">
        <f t="shared" si="31"/>
        <v>0 m/s²</v>
      </c>
      <c r="S393" s="16" t="str">
        <f t="shared" si="32"/>
        <v>-</v>
      </c>
      <c r="T393" s="4" t="s">
        <v>795</v>
      </c>
      <c r="U393" s="4" t="s">
        <v>28</v>
      </c>
    </row>
    <row r="394" spans="1:24" ht="15" thickBot="1">
      <c r="A394" s="4"/>
      <c r="B394" s="2">
        <v>238</v>
      </c>
      <c r="C394" s="2" t="str">
        <f t="shared" si="33"/>
        <v>Sweep trocken 30 km/h leer</v>
      </c>
      <c r="E394" s="2"/>
      <c r="H394" s="1"/>
      <c r="I394" s="1"/>
      <c r="J394" s="1" t="str">
        <f t="shared" si="30"/>
        <v>20 s</v>
      </c>
      <c r="K394" s="2" t="str">
        <f t="shared" si="34"/>
        <v>Fahrdyn.Fl.</v>
      </c>
      <c r="L394" s="2" t="s">
        <v>24</v>
      </c>
      <c r="M394" s="2" t="s">
        <v>279</v>
      </c>
      <c r="N394" s="1" t="s">
        <v>39</v>
      </c>
      <c r="P394" s="1" t="s">
        <v>27</v>
      </c>
      <c r="Q394" s="1" t="s">
        <v>27</v>
      </c>
      <c r="R394" s="4" t="str">
        <f t="shared" si="31"/>
        <v>0 m/s²</v>
      </c>
      <c r="S394" s="16" t="str">
        <f t="shared" si="32"/>
        <v>-</v>
      </c>
      <c r="T394" s="4" t="s">
        <v>795</v>
      </c>
      <c r="U394" s="4" t="s">
        <v>28</v>
      </c>
    </row>
    <row r="395" spans="1:24" ht="15" thickBot="1">
      <c r="A395" s="4"/>
      <c r="B395" s="9">
        <v>239</v>
      </c>
      <c r="C395" s="2" t="str">
        <f t="shared" si="33"/>
        <v>Sweep trocken 50 km/h leer</v>
      </c>
      <c r="D395" s="9"/>
      <c r="E395" s="9"/>
      <c r="F395" s="16"/>
      <c r="G395" s="16"/>
      <c r="H395" s="16"/>
      <c r="I395" s="16"/>
      <c r="J395" s="1" t="str">
        <f t="shared" si="30"/>
        <v>15 s</v>
      </c>
      <c r="K395" s="2" t="str">
        <f t="shared" si="34"/>
        <v>Fahrdyn.Fl.</v>
      </c>
      <c r="L395" s="9" t="s">
        <v>24</v>
      </c>
      <c r="M395" s="9" t="s">
        <v>279</v>
      </c>
      <c r="N395" s="16" t="s">
        <v>45</v>
      </c>
      <c r="O395" s="16"/>
      <c r="P395" s="16" t="s">
        <v>27</v>
      </c>
      <c r="Q395" s="16" t="s">
        <v>27</v>
      </c>
      <c r="R395" s="4" t="str">
        <f t="shared" si="31"/>
        <v>0 m/s²</v>
      </c>
      <c r="S395" s="16" t="str">
        <f t="shared" si="32"/>
        <v>-</v>
      </c>
      <c r="T395" s="4" t="s">
        <v>795</v>
      </c>
      <c r="U395" s="4" t="s">
        <v>28</v>
      </c>
    </row>
    <row r="396" spans="1:24" ht="15" thickBot="1">
      <c r="A396" s="4"/>
      <c r="B396" s="5">
        <v>240</v>
      </c>
      <c r="C396" s="2" t="str">
        <f t="shared" si="33"/>
        <v>Stat. Kreisfahrt (links) trocken leer</v>
      </c>
      <c r="D396" s="5"/>
      <c r="E396" s="5"/>
      <c r="F396" s="4"/>
      <c r="G396" s="4"/>
      <c r="H396" s="4"/>
      <c r="I396" s="4"/>
      <c r="J396" s="1" t="str">
        <f t="shared" si="30"/>
        <v>20 s</v>
      </c>
      <c r="K396" s="2" t="str">
        <f t="shared" si="34"/>
        <v>Fahrdyn.Fl.</v>
      </c>
      <c r="L396" s="5" t="s">
        <v>24</v>
      </c>
      <c r="M396" s="5" t="s">
        <v>292</v>
      </c>
      <c r="N396" s="4" t="s">
        <v>39</v>
      </c>
      <c r="O396" s="4"/>
      <c r="P396" s="4" t="s">
        <v>27</v>
      </c>
      <c r="Q396" s="4" t="s">
        <v>27</v>
      </c>
      <c r="R396" s="4" t="str">
        <f t="shared" si="31"/>
        <v>0 m/s²</v>
      </c>
      <c r="S396" s="16" t="str">
        <f t="shared" si="32"/>
        <v>-</v>
      </c>
      <c r="T396" s="4" t="s">
        <v>795</v>
      </c>
      <c r="U396" s="4" t="s">
        <v>28</v>
      </c>
    </row>
    <row r="397" spans="1:24" s="16" customFormat="1" ht="15" thickBot="1">
      <c r="A397" s="4"/>
      <c r="B397" s="2">
        <v>241</v>
      </c>
      <c r="C397" s="2" t="str">
        <f t="shared" si="33"/>
        <v>Stat. Kreisfahrt (links) trocken leer</v>
      </c>
      <c r="D397" s="2"/>
      <c r="E397" s="2"/>
      <c r="F397" s="1"/>
      <c r="G397" s="1"/>
      <c r="H397" s="1"/>
      <c r="I397" s="1"/>
      <c r="J397" s="1" t="str">
        <f t="shared" si="30"/>
        <v>20 s</v>
      </c>
      <c r="K397" s="2" t="str">
        <f t="shared" si="34"/>
        <v>Fahrdyn.Fl.</v>
      </c>
      <c r="L397" s="2" t="s">
        <v>24</v>
      </c>
      <c r="M397" s="2" t="s">
        <v>292</v>
      </c>
      <c r="N397" s="1" t="s">
        <v>39</v>
      </c>
      <c r="O397" s="1"/>
      <c r="P397" s="1" t="s">
        <v>27</v>
      </c>
      <c r="Q397" s="1" t="s">
        <v>27</v>
      </c>
      <c r="R397" s="4" t="str">
        <f t="shared" si="31"/>
        <v>0 m/s²</v>
      </c>
      <c r="S397" s="16" t="str">
        <f t="shared" si="32"/>
        <v>-</v>
      </c>
      <c r="T397" s="4" t="s">
        <v>795</v>
      </c>
      <c r="U397" s="4" t="s">
        <v>28</v>
      </c>
      <c r="V397" s="9"/>
      <c r="X397" s="90"/>
    </row>
    <row r="398" spans="1:24" s="4" customFormat="1" ht="15" thickBot="1">
      <c r="B398" s="5">
        <v>242</v>
      </c>
      <c r="C398" s="2" t="str">
        <f t="shared" si="33"/>
        <v>Stat. Kreisfahrt (rechts) trocken leer</v>
      </c>
      <c r="D398" s="5"/>
      <c r="E398" s="5"/>
      <c r="J398" s="1" t="str">
        <f t="shared" si="30"/>
        <v>20 s</v>
      </c>
      <c r="K398" s="2" t="str">
        <f t="shared" si="34"/>
        <v>Fahrdyn.Fl.</v>
      </c>
      <c r="L398" s="2" t="s">
        <v>24</v>
      </c>
      <c r="M398" s="2" t="s">
        <v>304</v>
      </c>
      <c r="N398" s="1" t="s">
        <v>39</v>
      </c>
      <c r="O398" s="1"/>
      <c r="P398" s="1" t="s">
        <v>27</v>
      </c>
      <c r="Q398" s="1" t="s">
        <v>27</v>
      </c>
      <c r="R398" s="4" t="str">
        <f t="shared" si="31"/>
        <v>0 m/s²</v>
      </c>
      <c r="S398" s="16" t="str">
        <f t="shared" si="32"/>
        <v>-</v>
      </c>
      <c r="T398" s="4" t="s">
        <v>795</v>
      </c>
      <c r="U398" s="4" t="s">
        <v>28</v>
      </c>
      <c r="V398" s="5"/>
      <c r="X398" s="88"/>
    </row>
    <row r="399" spans="1:24" ht="15" thickBot="1">
      <c r="A399" s="4"/>
      <c r="B399" s="9">
        <v>243</v>
      </c>
      <c r="C399" s="2" t="str">
        <f t="shared" si="33"/>
        <v>Stat. Kreisfahrt (rechts) trocken leer</v>
      </c>
      <c r="D399" s="9"/>
      <c r="E399" s="9"/>
      <c r="F399" s="16"/>
      <c r="G399" s="16"/>
      <c r="H399" s="16"/>
      <c r="I399" s="16"/>
      <c r="J399" s="1" t="str">
        <f t="shared" si="30"/>
        <v>20 s</v>
      </c>
      <c r="K399" s="2" t="str">
        <f t="shared" si="34"/>
        <v>Fahrdyn.Fl.</v>
      </c>
      <c r="L399" s="9" t="s">
        <v>24</v>
      </c>
      <c r="M399" s="9" t="s">
        <v>304</v>
      </c>
      <c r="N399" s="16" t="s">
        <v>39</v>
      </c>
      <c r="O399" s="16"/>
      <c r="P399" s="16" t="s">
        <v>27</v>
      </c>
      <c r="Q399" s="16" t="s">
        <v>27</v>
      </c>
      <c r="R399" s="4" t="str">
        <f t="shared" si="31"/>
        <v>0 m/s²</v>
      </c>
      <c r="S399" s="16" t="str">
        <f t="shared" si="32"/>
        <v>-</v>
      </c>
      <c r="T399" s="4" t="s">
        <v>795</v>
      </c>
      <c r="U399" s="4" t="s">
        <v>28</v>
      </c>
    </row>
    <row r="400" spans="1:24" ht="15" thickBot="1">
      <c r="A400" s="4"/>
      <c r="B400" s="5">
        <v>244</v>
      </c>
      <c r="C400" s="2" t="str">
        <f t="shared" si="33"/>
        <v>Stillstand Motor aus nass leer</v>
      </c>
      <c r="D400" s="5"/>
      <c r="E400" s="5"/>
      <c r="F400" s="4"/>
      <c r="G400" s="4"/>
      <c r="H400" s="4"/>
      <c r="I400" s="4"/>
      <c r="J400" s="1" t="str">
        <f t="shared" si="30"/>
        <v>60 s</v>
      </c>
      <c r="K400" s="2" t="str">
        <f t="shared" si="34"/>
        <v>kl. Oval</v>
      </c>
      <c r="L400" s="5" t="s">
        <v>24</v>
      </c>
      <c r="M400" s="5" t="s">
        <v>25</v>
      </c>
      <c r="N400" s="4" t="s">
        <v>26</v>
      </c>
      <c r="O400" s="4"/>
      <c r="P400" s="4" t="s">
        <v>27</v>
      </c>
      <c r="Q400" s="4">
        <v>0</v>
      </c>
      <c r="R400" s="4" t="str">
        <f t="shared" si="31"/>
        <v>0 m/s²</v>
      </c>
      <c r="S400" s="16" t="str">
        <f t="shared" si="32"/>
        <v>0 m/s²</v>
      </c>
      <c r="T400" s="4" t="s">
        <v>795</v>
      </c>
      <c r="U400" s="4" t="s">
        <v>333</v>
      </c>
    </row>
    <row r="401" spans="1:24" ht="15" thickBot="1">
      <c r="A401" s="4"/>
      <c r="B401" s="5">
        <v>245</v>
      </c>
      <c r="C401" s="2" t="str">
        <f t="shared" si="33"/>
        <v>Stillstand Leerlauf nass leer</v>
      </c>
      <c r="E401" s="2"/>
      <c r="H401" s="1"/>
      <c r="I401" s="1"/>
      <c r="J401" s="1" t="str">
        <f t="shared" si="30"/>
        <v>60 s</v>
      </c>
      <c r="K401" s="2" t="str">
        <f t="shared" si="34"/>
        <v>kl. Oval</v>
      </c>
      <c r="L401" s="2" t="s">
        <v>24</v>
      </c>
      <c r="M401" s="2" t="s">
        <v>29</v>
      </c>
      <c r="N401" s="1" t="s">
        <v>26</v>
      </c>
      <c r="P401" s="1" t="s">
        <v>27</v>
      </c>
      <c r="Q401" s="1">
        <v>0</v>
      </c>
      <c r="R401" s="4" t="str">
        <f t="shared" si="31"/>
        <v>0 m/s²</v>
      </c>
      <c r="S401" s="16" t="str">
        <f t="shared" si="32"/>
        <v>0 m/s²</v>
      </c>
      <c r="T401" s="4" t="s">
        <v>795</v>
      </c>
      <c r="U401" s="4" t="s">
        <v>333</v>
      </c>
    </row>
    <row r="402" spans="1:24" ht="15" thickBot="1">
      <c r="A402" s="4"/>
      <c r="B402" s="2">
        <v>246</v>
      </c>
      <c r="C402" s="2" t="str">
        <f t="shared" si="33"/>
        <v>Stillstand Drehzahl nass 710 rpm leer</v>
      </c>
      <c r="E402" s="2"/>
      <c r="H402" s="1"/>
      <c r="I402" s="1"/>
      <c r="J402" s="1" t="str">
        <f t="shared" si="30"/>
        <v>60 s</v>
      </c>
      <c r="K402" s="2" t="str">
        <f t="shared" si="34"/>
        <v>kl. Oval</v>
      </c>
      <c r="L402" s="2" t="s">
        <v>24</v>
      </c>
      <c r="M402" s="2" t="s">
        <v>30</v>
      </c>
      <c r="N402" s="1" t="s">
        <v>26</v>
      </c>
      <c r="P402" s="1" t="s">
        <v>31</v>
      </c>
      <c r="Q402" s="1">
        <v>0</v>
      </c>
      <c r="R402" s="4" t="str">
        <f t="shared" si="31"/>
        <v>0 m/s²</v>
      </c>
      <c r="S402" s="16" t="str">
        <f t="shared" si="32"/>
        <v>0 m/s²</v>
      </c>
      <c r="T402" s="4" t="s">
        <v>795</v>
      </c>
      <c r="U402" s="4" t="s">
        <v>333</v>
      </c>
    </row>
    <row r="403" spans="1:24" ht="15" thickBot="1">
      <c r="A403" s="4"/>
      <c r="B403" s="2">
        <v>247</v>
      </c>
      <c r="C403" s="2" t="str">
        <f t="shared" si="33"/>
        <v>Stillstand Drehzahl nass 890 rpm leer</v>
      </c>
      <c r="E403" s="2"/>
      <c r="H403" s="1"/>
      <c r="I403" s="1"/>
      <c r="J403" s="1" t="str">
        <f t="shared" si="30"/>
        <v>60 s</v>
      </c>
      <c r="K403" s="2" t="str">
        <f t="shared" si="34"/>
        <v>kl. Oval</v>
      </c>
      <c r="L403" s="2" t="s">
        <v>24</v>
      </c>
      <c r="M403" s="2" t="s">
        <v>30</v>
      </c>
      <c r="N403" s="1" t="s">
        <v>26</v>
      </c>
      <c r="P403" s="1" t="s">
        <v>32</v>
      </c>
      <c r="Q403" s="1">
        <v>0</v>
      </c>
      <c r="R403" s="4" t="str">
        <f t="shared" si="31"/>
        <v>0 m/s²</v>
      </c>
      <c r="S403" s="16" t="str">
        <f t="shared" si="32"/>
        <v>0 m/s²</v>
      </c>
      <c r="T403" s="4" t="s">
        <v>795</v>
      </c>
      <c r="U403" s="4" t="s">
        <v>333</v>
      </c>
    </row>
    <row r="404" spans="1:24" ht="15" thickBot="1">
      <c r="A404" s="4"/>
      <c r="B404" s="2">
        <v>248</v>
      </c>
      <c r="C404" s="2" t="str">
        <f t="shared" si="33"/>
        <v>Stillstand Drehzahl nass 930 rpm leer</v>
      </c>
      <c r="E404" s="2"/>
      <c r="H404" s="1"/>
      <c r="I404" s="1"/>
      <c r="J404" s="1" t="str">
        <f t="shared" si="30"/>
        <v>60 s</v>
      </c>
      <c r="K404" s="2" t="str">
        <f t="shared" si="34"/>
        <v>kl. Oval</v>
      </c>
      <c r="L404" s="2" t="s">
        <v>24</v>
      </c>
      <c r="M404" s="2" t="s">
        <v>30</v>
      </c>
      <c r="N404" s="1" t="s">
        <v>26</v>
      </c>
      <c r="P404" s="1" t="s">
        <v>33</v>
      </c>
      <c r="Q404" s="1">
        <v>0</v>
      </c>
      <c r="R404" s="4" t="str">
        <f t="shared" si="31"/>
        <v>0 m/s²</v>
      </c>
      <c r="S404" s="16" t="str">
        <f t="shared" si="32"/>
        <v>0 m/s²</v>
      </c>
      <c r="T404" s="4" t="s">
        <v>795</v>
      </c>
      <c r="U404" s="4" t="s">
        <v>333</v>
      </c>
    </row>
    <row r="405" spans="1:24" ht="15" thickBot="1">
      <c r="A405" s="4"/>
      <c r="B405" s="2">
        <v>249</v>
      </c>
      <c r="C405" s="2" t="str">
        <f t="shared" si="33"/>
        <v>Stillstand Drehzahl nass 1075 rpm leer</v>
      </c>
      <c r="E405" s="2"/>
      <c r="H405" s="1"/>
      <c r="I405" s="1"/>
      <c r="J405" s="1" t="str">
        <f t="shared" si="30"/>
        <v>60 s</v>
      </c>
      <c r="K405" s="2" t="str">
        <f t="shared" si="34"/>
        <v>kl. Oval</v>
      </c>
      <c r="L405" s="2" t="s">
        <v>24</v>
      </c>
      <c r="M405" s="2" t="s">
        <v>30</v>
      </c>
      <c r="N405" s="1" t="s">
        <v>26</v>
      </c>
      <c r="P405" s="1" t="s">
        <v>34</v>
      </c>
      <c r="Q405" s="1">
        <v>0</v>
      </c>
      <c r="R405" s="4" t="str">
        <f t="shared" si="31"/>
        <v>0 m/s²</v>
      </c>
      <c r="S405" s="16" t="str">
        <f t="shared" si="32"/>
        <v>0 m/s²</v>
      </c>
      <c r="T405" s="4" t="s">
        <v>795</v>
      </c>
      <c r="U405" s="4" t="s">
        <v>333</v>
      </c>
    </row>
    <row r="406" spans="1:24" ht="15" thickBot="1">
      <c r="A406" s="4"/>
      <c r="B406" s="9">
        <v>250</v>
      </c>
      <c r="C406" s="2" t="str">
        <f t="shared" si="33"/>
        <v>Stillstand Drehzahl nass 1150 rpm leer</v>
      </c>
      <c r="D406" s="9"/>
      <c r="E406" s="9"/>
      <c r="F406" s="16"/>
      <c r="G406" s="16"/>
      <c r="H406" s="16"/>
      <c r="I406" s="16"/>
      <c r="J406" s="1" t="str">
        <f t="shared" si="30"/>
        <v>60 s</v>
      </c>
      <c r="K406" s="2" t="str">
        <f t="shared" si="34"/>
        <v>kl. Oval</v>
      </c>
      <c r="L406" s="9" t="s">
        <v>24</v>
      </c>
      <c r="M406" s="9" t="s">
        <v>30</v>
      </c>
      <c r="N406" s="16" t="s">
        <v>26</v>
      </c>
      <c r="O406" s="16"/>
      <c r="P406" s="16" t="s">
        <v>35</v>
      </c>
      <c r="Q406" s="16">
        <v>0</v>
      </c>
      <c r="R406" s="4" t="str">
        <f t="shared" si="31"/>
        <v>0 m/s²</v>
      </c>
      <c r="S406" s="16" t="str">
        <f t="shared" si="32"/>
        <v>0 m/s²</v>
      </c>
      <c r="T406" s="4" t="s">
        <v>795</v>
      </c>
      <c r="U406" s="4" t="s">
        <v>333</v>
      </c>
    </row>
    <row r="407" spans="1:24" ht="15" thickBot="1">
      <c r="A407" s="4"/>
      <c r="B407" s="5">
        <v>251</v>
      </c>
      <c r="C407" s="2" t="str">
        <f t="shared" si="33"/>
        <v>Konstantfahrt Asphalt nass 30 km/h 710 rpm leer</v>
      </c>
      <c r="D407" s="5"/>
      <c r="E407" s="5"/>
      <c r="F407" s="4">
        <v>1</v>
      </c>
      <c r="G407" s="4" t="s">
        <v>36</v>
      </c>
      <c r="H407" s="4" t="s">
        <v>37</v>
      </c>
      <c r="I407" s="4"/>
      <c r="J407" s="1" t="str">
        <f t="shared" si="30"/>
        <v>20 s</v>
      </c>
      <c r="K407" s="2" t="str">
        <f t="shared" si="34"/>
        <v>kl. Oval</v>
      </c>
      <c r="L407" s="5" t="s">
        <v>24</v>
      </c>
      <c r="M407" s="5" t="s">
        <v>38</v>
      </c>
      <c r="N407" s="4" t="s">
        <v>39</v>
      </c>
      <c r="O407" s="4"/>
      <c r="P407" s="4" t="s">
        <v>31</v>
      </c>
      <c r="Q407" s="4">
        <v>10</v>
      </c>
      <c r="R407" s="4" t="str">
        <f t="shared" si="31"/>
        <v>0 m/s²</v>
      </c>
      <c r="S407" s="16" t="str">
        <f t="shared" si="32"/>
        <v>0 m/s²</v>
      </c>
      <c r="T407" s="4" t="s">
        <v>795</v>
      </c>
      <c r="U407" s="4" t="s">
        <v>333</v>
      </c>
      <c r="X407" s="89" t="s">
        <v>902</v>
      </c>
    </row>
    <row r="408" spans="1:24" s="51" customFormat="1" ht="15" thickBot="1">
      <c r="A408" s="64"/>
      <c r="B408" s="53">
        <v>252</v>
      </c>
      <c r="C408" s="2" t="str">
        <f t="shared" si="33"/>
        <v>Konstantfahrt Asphalt nass 30 km/h 930 rpm leer</v>
      </c>
      <c r="D408" s="18" t="s">
        <v>903</v>
      </c>
      <c r="E408" s="53"/>
      <c r="J408" s="51" t="str">
        <f t="shared" si="30"/>
        <v>20 s</v>
      </c>
      <c r="K408" s="53" t="str">
        <f t="shared" si="34"/>
        <v>kl. Oval</v>
      </c>
      <c r="L408" s="53" t="s">
        <v>24</v>
      </c>
      <c r="M408" s="53" t="s">
        <v>38</v>
      </c>
      <c r="N408" s="51" t="s">
        <v>39</v>
      </c>
      <c r="P408" s="51" t="s">
        <v>33</v>
      </c>
      <c r="Q408" s="51">
        <v>9</v>
      </c>
      <c r="R408" s="64" t="str">
        <f t="shared" si="31"/>
        <v>0 m/s²</v>
      </c>
      <c r="S408" s="68" t="str">
        <f t="shared" si="32"/>
        <v>0 m/s²</v>
      </c>
      <c r="T408" s="64" t="s">
        <v>795</v>
      </c>
      <c r="U408" s="64" t="s">
        <v>333</v>
      </c>
      <c r="V408" s="53"/>
      <c r="X408" s="94"/>
    </row>
    <row r="409" spans="1:24" s="108" customFormat="1" ht="15" thickBot="1">
      <c r="A409" s="105"/>
      <c r="B409" s="36">
        <v>253</v>
      </c>
      <c r="C409" s="2" t="str">
        <f t="shared" si="33"/>
        <v>Konstantfahrt Asphalt nass 50 km/h 890 rpm leer</v>
      </c>
      <c r="D409" s="36" t="s">
        <v>904</v>
      </c>
      <c r="E409" s="36"/>
      <c r="F409" s="37">
        <v>1</v>
      </c>
      <c r="G409" s="37" t="s">
        <v>36</v>
      </c>
      <c r="H409" s="37" t="s">
        <v>36</v>
      </c>
      <c r="I409" s="37"/>
      <c r="J409" s="106" t="str">
        <f t="shared" si="30"/>
        <v>15 s</v>
      </c>
      <c r="K409" s="177" t="str">
        <f t="shared" si="34"/>
        <v>kl. Oval</v>
      </c>
      <c r="L409" s="36" t="s">
        <v>24</v>
      </c>
      <c r="M409" s="36" t="s">
        <v>38</v>
      </c>
      <c r="N409" s="37" t="s">
        <v>45</v>
      </c>
      <c r="O409" s="37"/>
      <c r="P409" s="37" t="s">
        <v>32</v>
      </c>
      <c r="Q409" s="37">
        <v>11</v>
      </c>
      <c r="R409" s="105" t="str">
        <f t="shared" si="31"/>
        <v>0 m/s²</v>
      </c>
      <c r="S409" s="108" t="str">
        <f t="shared" si="32"/>
        <v>0 m/s²</v>
      </c>
      <c r="T409" s="105" t="s">
        <v>795</v>
      </c>
      <c r="U409" s="105" t="s">
        <v>333</v>
      </c>
      <c r="V409" s="184" t="s">
        <v>905</v>
      </c>
      <c r="X409" s="185" t="s">
        <v>906</v>
      </c>
    </row>
    <row r="410" spans="1:24" s="64" customFormat="1" ht="15" thickBot="1">
      <c r="B410" s="20" t="s">
        <v>907</v>
      </c>
      <c r="C410" s="2" t="str">
        <f t="shared" si="33"/>
        <v>Konstantfahrt Asphalt nass 50 km/h 890 rpm leer</v>
      </c>
      <c r="D410" s="20"/>
      <c r="E410" s="20"/>
      <c r="F410" s="21">
        <v>1</v>
      </c>
      <c r="G410" s="21" t="s">
        <v>36</v>
      </c>
      <c r="H410" s="21" t="s">
        <v>37</v>
      </c>
      <c r="I410" s="21"/>
      <c r="J410" s="51" t="str">
        <f t="shared" ref="J410:J473" si="35">IF(N410="30 km/h","20 s",IF(N410="50 km/h","15 s",IF(N410="80 km/h","10 s",IF(N410="0 km/h","60 s","-"))))</f>
        <v>15 s</v>
      </c>
      <c r="K410" s="53" t="str">
        <f t="shared" si="34"/>
        <v>kl. Oval</v>
      </c>
      <c r="L410" s="20" t="s">
        <v>24</v>
      </c>
      <c r="M410" s="20" t="s">
        <v>38</v>
      </c>
      <c r="N410" s="21" t="s">
        <v>45</v>
      </c>
      <c r="O410" s="21"/>
      <c r="P410" s="21" t="s">
        <v>32</v>
      </c>
      <c r="Q410" s="21">
        <v>11</v>
      </c>
      <c r="R410" s="64" t="str">
        <f t="shared" si="31"/>
        <v>0 m/s²</v>
      </c>
      <c r="S410" s="68" t="str">
        <f t="shared" si="32"/>
        <v>0 m/s²</v>
      </c>
      <c r="T410" s="64" t="s">
        <v>795</v>
      </c>
      <c r="U410" s="64" t="s">
        <v>333</v>
      </c>
      <c r="V410" s="65"/>
      <c r="X410" s="91"/>
    </row>
    <row r="411" spans="1:24" ht="15" thickBot="1">
      <c r="A411" s="4"/>
      <c r="B411" s="2">
        <v>254</v>
      </c>
      <c r="C411" s="2" t="str">
        <f t="shared" si="33"/>
        <v>Konstantfahrt Asphalt nass 50 km/h 930 rpm leer</v>
      </c>
      <c r="E411" s="2"/>
      <c r="H411" s="1"/>
      <c r="I411" s="1"/>
      <c r="J411" s="1" t="str">
        <f t="shared" si="35"/>
        <v>15 s</v>
      </c>
      <c r="K411" s="2" t="str">
        <f t="shared" si="34"/>
        <v>kl. Oval</v>
      </c>
      <c r="L411" s="2" t="s">
        <v>24</v>
      </c>
      <c r="M411" s="2" t="s">
        <v>38</v>
      </c>
      <c r="N411" s="1" t="s">
        <v>45</v>
      </c>
      <c r="P411" s="1" t="s">
        <v>33</v>
      </c>
      <c r="Q411" s="1">
        <v>11</v>
      </c>
      <c r="R411" s="4" t="str">
        <f t="shared" si="31"/>
        <v>0 m/s²</v>
      </c>
      <c r="S411" s="16" t="str">
        <f t="shared" si="32"/>
        <v>0 m/s²</v>
      </c>
      <c r="T411" s="4" t="s">
        <v>795</v>
      </c>
      <c r="U411" s="4" t="s">
        <v>333</v>
      </c>
    </row>
    <row r="412" spans="1:24" ht="15" thickBot="1">
      <c r="A412" s="4"/>
      <c r="B412" s="2">
        <v>255</v>
      </c>
      <c r="C412" s="2" t="str">
        <f t="shared" si="33"/>
        <v>Konstantfahrt Asphalt nass 80 km/h 1075 rpm leer</v>
      </c>
      <c r="E412" s="2"/>
      <c r="F412" s="1">
        <v>2</v>
      </c>
      <c r="G412" s="1" t="s">
        <v>36</v>
      </c>
      <c r="H412" s="1" t="s">
        <v>37</v>
      </c>
      <c r="I412" s="1"/>
      <c r="J412" s="1" t="str">
        <f t="shared" si="35"/>
        <v>10 s</v>
      </c>
      <c r="K412" s="2" t="str">
        <f t="shared" si="34"/>
        <v>kl. Oval</v>
      </c>
      <c r="L412" s="2" t="s">
        <v>24</v>
      </c>
      <c r="M412" s="2" t="s">
        <v>38</v>
      </c>
      <c r="N412" s="1" t="s">
        <v>50</v>
      </c>
      <c r="P412" s="1" t="s">
        <v>34</v>
      </c>
      <c r="Q412" s="1">
        <v>12</v>
      </c>
      <c r="R412" s="4" t="str">
        <f t="shared" si="31"/>
        <v>0 m/s²</v>
      </c>
      <c r="S412" s="16" t="str">
        <f t="shared" si="32"/>
        <v>0 m/s²</v>
      </c>
      <c r="T412" s="4" t="s">
        <v>795</v>
      </c>
      <c r="U412" s="4" t="s">
        <v>333</v>
      </c>
      <c r="X412" s="89" t="s">
        <v>908</v>
      </c>
    </row>
    <row r="413" spans="1:24" s="51" customFormat="1" ht="15" thickBot="1">
      <c r="A413" s="64"/>
      <c r="B413" s="20">
        <v>256</v>
      </c>
      <c r="C413" s="2" t="str">
        <f t="shared" si="33"/>
        <v>Konstantfahrt Asphalt nass 80 km/h 1150 rpm leer</v>
      </c>
      <c r="D413" s="20" t="s">
        <v>909</v>
      </c>
      <c r="E413" s="20"/>
      <c r="F413" s="21"/>
      <c r="G413" s="21" t="s">
        <v>36</v>
      </c>
      <c r="H413" s="21" t="s">
        <v>37</v>
      </c>
      <c r="I413" s="21"/>
      <c r="J413" s="51" t="str">
        <f t="shared" si="35"/>
        <v>10 s</v>
      </c>
      <c r="K413" s="53" t="str">
        <f t="shared" si="34"/>
        <v>kl. Oval</v>
      </c>
      <c r="L413" s="20" t="s">
        <v>24</v>
      </c>
      <c r="M413" s="20" t="s">
        <v>38</v>
      </c>
      <c r="N413" s="21" t="s">
        <v>50</v>
      </c>
      <c r="O413" s="21"/>
      <c r="P413" s="21" t="s">
        <v>35</v>
      </c>
      <c r="Q413" s="21">
        <v>12</v>
      </c>
      <c r="R413" s="64" t="str">
        <f t="shared" si="31"/>
        <v>0 m/s²</v>
      </c>
      <c r="S413" s="68" t="str">
        <f t="shared" si="32"/>
        <v>0 m/s²</v>
      </c>
      <c r="T413" s="64" t="s">
        <v>795</v>
      </c>
      <c r="U413" s="64" t="s">
        <v>333</v>
      </c>
      <c r="V413" s="53"/>
      <c r="X413" s="94" t="s">
        <v>910</v>
      </c>
    </row>
    <row r="414" spans="1:24" s="51" customFormat="1" ht="15" thickBot="1">
      <c r="A414" s="64"/>
      <c r="B414" s="53" t="s">
        <v>911</v>
      </c>
      <c r="C414" s="2" t="str">
        <f t="shared" si="33"/>
        <v>Konstantfahrt Asphalt nass 80 km/h 1150 rpm leer</v>
      </c>
      <c r="D414" s="20" t="s">
        <v>912</v>
      </c>
      <c r="E414" s="53"/>
      <c r="J414" s="51" t="str">
        <f t="shared" si="35"/>
        <v>10 s</v>
      </c>
      <c r="K414" s="53" t="str">
        <f t="shared" si="34"/>
        <v>kl. Oval</v>
      </c>
      <c r="L414" s="53" t="s">
        <v>24</v>
      </c>
      <c r="M414" s="53" t="s">
        <v>38</v>
      </c>
      <c r="N414" s="51" t="s">
        <v>50</v>
      </c>
      <c r="P414" s="51" t="s">
        <v>35</v>
      </c>
      <c r="Q414" s="51">
        <v>12</v>
      </c>
      <c r="R414" s="64" t="str">
        <f t="shared" si="31"/>
        <v>0 m/s²</v>
      </c>
      <c r="S414" s="68" t="str">
        <f t="shared" si="32"/>
        <v>0 m/s²</v>
      </c>
      <c r="T414" s="64" t="s">
        <v>795</v>
      </c>
      <c r="U414" s="64" t="s">
        <v>333</v>
      </c>
      <c r="V414" s="53"/>
      <c r="X414" s="94"/>
    </row>
    <row r="415" spans="1:24" ht="15" thickBot="1">
      <c r="A415" s="4"/>
      <c r="B415" s="2">
        <v>257</v>
      </c>
      <c r="C415" s="2" t="str">
        <f t="shared" si="33"/>
        <v>Konstantfahrt Beton nass 30 km/h 710 rpm leer</v>
      </c>
      <c r="D415" s="1"/>
      <c r="E415" s="2"/>
      <c r="F415" s="1">
        <v>1</v>
      </c>
      <c r="G415" s="1" t="s">
        <v>36</v>
      </c>
      <c r="H415" s="1" t="s">
        <v>36</v>
      </c>
      <c r="I415" s="1"/>
      <c r="J415" s="1" t="str">
        <f t="shared" si="35"/>
        <v>20 s</v>
      </c>
      <c r="K415" s="2" t="str">
        <f t="shared" si="34"/>
        <v>kl. Oval</v>
      </c>
      <c r="L415" s="2" t="s">
        <v>56</v>
      </c>
      <c r="M415" s="2" t="s">
        <v>38</v>
      </c>
      <c r="N415" s="1" t="s">
        <v>39</v>
      </c>
      <c r="P415" s="1" t="s">
        <v>31</v>
      </c>
      <c r="Q415" s="1">
        <v>10</v>
      </c>
      <c r="R415" s="4" t="str">
        <f t="shared" si="31"/>
        <v>0 m/s²</v>
      </c>
      <c r="S415" s="16" t="str">
        <f t="shared" si="32"/>
        <v>0 m/s²</v>
      </c>
      <c r="T415" s="4" t="s">
        <v>795</v>
      </c>
      <c r="U415" s="4" t="s">
        <v>333</v>
      </c>
      <c r="X415" s="89" t="s">
        <v>913</v>
      </c>
    </row>
    <row r="416" spans="1:24" s="51" customFormat="1" ht="15" thickBot="1">
      <c r="A416" s="64"/>
      <c r="B416" s="53">
        <v>258</v>
      </c>
      <c r="C416" s="53" t="str">
        <f t="shared" si="33"/>
        <v>Konstantfahrt Beton nass 30 km/h 930 rpm leer</v>
      </c>
      <c r="D416" s="20" t="s">
        <v>914</v>
      </c>
      <c r="E416" s="53"/>
      <c r="J416" s="51" t="str">
        <f t="shared" si="35"/>
        <v>20 s</v>
      </c>
      <c r="K416" s="53" t="str">
        <f t="shared" si="34"/>
        <v>kl. Oval</v>
      </c>
      <c r="L416" s="53" t="s">
        <v>56</v>
      </c>
      <c r="M416" s="53" t="s">
        <v>38</v>
      </c>
      <c r="N416" s="51" t="s">
        <v>39</v>
      </c>
      <c r="P416" s="51" t="s">
        <v>33</v>
      </c>
      <c r="Q416" s="51">
        <v>9</v>
      </c>
      <c r="R416" s="64" t="str">
        <f t="shared" si="31"/>
        <v>0 m/s²</v>
      </c>
      <c r="S416" s="68" t="str">
        <f t="shared" si="32"/>
        <v>0 m/s²</v>
      </c>
      <c r="T416" s="64" t="s">
        <v>795</v>
      </c>
      <c r="U416" s="64" t="s">
        <v>333</v>
      </c>
      <c r="V416" s="53"/>
      <c r="X416" s="94"/>
    </row>
    <row r="417" spans="1:24" s="106" customFormat="1" ht="15" thickBot="1">
      <c r="A417" s="105"/>
      <c r="B417" s="36">
        <v>259</v>
      </c>
      <c r="C417" s="2" t="str">
        <f t="shared" si="33"/>
        <v>Konstantfahrt Beton nass 50 km/h 890 rpm leer</v>
      </c>
      <c r="D417" s="36" t="s">
        <v>915</v>
      </c>
      <c r="E417" s="36"/>
      <c r="F417" s="37">
        <v>1</v>
      </c>
      <c r="G417" s="37" t="s">
        <v>36</v>
      </c>
      <c r="H417" s="37" t="s">
        <v>36</v>
      </c>
      <c r="I417" s="37"/>
      <c r="J417" s="106" t="str">
        <f t="shared" si="35"/>
        <v>15 s</v>
      </c>
      <c r="K417" s="177" t="str">
        <f t="shared" si="34"/>
        <v>kl. Oval</v>
      </c>
      <c r="L417" s="36" t="s">
        <v>56</v>
      </c>
      <c r="M417" s="36" t="s">
        <v>38</v>
      </c>
      <c r="N417" s="37" t="s">
        <v>45</v>
      </c>
      <c r="O417" s="37"/>
      <c r="P417" s="37" t="s">
        <v>32</v>
      </c>
      <c r="Q417" s="37">
        <v>11</v>
      </c>
      <c r="R417" s="105" t="str">
        <f t="shared" si="31"/>
        <v>0 m/s²</v>
      </c>
      <c r="S417" s="108" t="str">
        <f t="shared" si="32"/>
        <v>0 m/s²</v>
      </c>
      <c r="T417" s="105" t="s">
        <v>795</v>
      </c>
      <c r="U417" s="105" t="s">
        <v>333</v>
      </c>
      <c r="V417" s="177" t="s">
        <v>916</v>
      </c>
      <c r="X417" s="179" t="s">
        <v>917</v>
      </c>
    </row>
    <row r="418" spans="1:24" ht="15" thickBot="1">
      <c r="A418" s="4"/>
      <c r="B418" s="2">
        <v>260</v>
      </c>
      <c r="C418" s="2" t="str">
        <f t="shared" si="33"/>
        <v>Konstantfahrt Beton nass 50 km/h 930 rpm leer</v>
      </c>
      <c r="E418" s="22"/>
      <c r="F418" s="23"/>
      <c r="G418" s="23"/>
      <c r="H418" s="23"/>
      <c r="I418" s="1"/>
      <c r="J418" s="1" t="str">
        <f t="shared" si="35"/>
        <v>15 s</v>
      </c>
      <c r="K418" s="2" t="str">
        <f t="shared" si="34"/>
        <v>kl. Oval</v>
      </c>
      <c r="L418" s="2" t="s">
        <v>56</v>
      </c>
      <c r="M418" s="2" t="s">
        <v>38</v>
      </c>
      <c r="N418" s="1" t="s">
        <v>45</v>
      </c>
      <c r="P418" s="1" t="s">
        <v>33</v>
      </c>
      <c r="Q418" s="1">
        <v>11</v>
      </c>
      <c r="R418" s="4" t="str">
        <f t="shared" si="31"/>
        <v>0 m/s²</v>
      </c>
      <c r="S418" s="16" t="str">
        <f t="shared" si="32"/>
        <v>0 m/s²</v>
      </c>
      <c r="T418" s="4" t="s">
        <v>795</v>
      </c>
      <c r="U418" s="4" t="s">
        <v>333</v>
      </c>
    </row>
    <row r="419" spans="1:24" s="106" customFormat="1" ht="15" thickBot="1">
      <c r="A419" s="105"/>
      <c r="B419" s="36">
        <v>261</v>
      </c>
      <c r="C419" s="2" t="str">
        <f t="shared" si="33"/>
        <v>Konstantfahrt Beton nass 80 km/h 1075 rpm leer</v>
      </c>
      <c r="D419" s="36" t="s">
        <v>918</v>
      </c>
      <c r="E419" s="37"/>
      <c r="F419" s="37">
        <v>3</v>
      </c>
      <c r="G419" s="37" t="s">
        <v>36</v>
      </c>
      <c r="H419" s="37" t="s">
        <v>36</v>
      </c>
      <c r="I419" s="36" t="s">
        <v>919</v>
      </c>
      <c r="J419" s="106" t="str">
        <f t="shared" si="35"/>
        <v>10 s</v>
      </c>
      <c r="K419" s="177" t="str">
        <f t="shared" si="34"/>
        <v>kl. Oval</v>
      </c>
      <c r="L419" s="36" t="s">
        <v>56</v>
      </c>
      <c r="M419" s="36" t="s">
        <v>38</v>
      </c>
      <c r="N419" s="37" t="s">
        <v>50</v>
      </c>
      <c r="O419" s="37"/>
      <c r="P419" s="37" t="s">
        <v>34</v>
      </c>
      <c r="Q419" s="37">
        <v>12</v>
      </c>
      <c r="R419" s="105" t="str">
        <f t="shared" si="31"/>
        <v>0 m/s²</v>
      </c>
      <c r="S419" s="108" t="str">
        <f t="shared" si="32"/>
        <v>0 m/s²</v>
      </c>
      <c r="T419" s="105" t="s">
        <v>795</v>
      </c>
      <c r="U419" s="105" t="s">
        <v>333</v>
      </c>
      <c r="V419" s="177" t="s">
        <v>920</v>
      </c>
      <c r="X419" s="179" t="s">
        <v>921</v>
      </c>
    </row>
    <row r="420" spans="1:24" s="106" customFormat="1" ht="15" thickBot="1">
      <c r="A420" s="105"/>
      <c r="B420" s="36" t="s">
        <v>922</v>
      </c>
      <c r="C420" s="2" t="str">
        <f t="shared" si="33"/>
        <v>Konstantfahrt Beton nass 80 km/h 1075 rpm leer</v>
      </c>
      <c r="D420" s="36" t="s">
        <v>923</v>
      </c>
      <c r="E420" s="37"/>
      <c r="F420" s="37"/>
      <c r="G420" s="37"/>
      <c r="H420" s="37"/>
      <c r="I420" s="36"/>
      <c r="J420" s="106" t="str">
        <f t="shared" si="35"/>
        <v>10 s</v>
      </c>
      <c r="K420" s="177" t="str">
        <f t="shared" si="34"/>
        <v>kl. Oval</v>
      </c>
      <c r="L420" s="36" t="s">
        <v>56</v>
      </c>
      <c r="M420" s="36" t="s">
        <v>38</v>
      </c>
      <c r="N420" s="37" t="s">
        <v>50</v>
      </c>
      <c r="O420" s="37"/>
      <c r="P420" s="37" t="s">
        <v>34</v>
      </c>
      <c r="Q420" s="37">
        <v>12</v>
      </c>
      <c r="R420" s="105" t="str">
        <f t="shared" si="31"/>
        <v>0 m/s²</v>
      </c>
      <c r="S420" s="108" t="str">
        <f t="shared" si="32"/>
        <v>0 m/s²</v>
      </c>
      <c r="T420" s="105" t="s">
        <v>795</v>
      </c>
      <c r="U420" s="105" t="s">
        <v>333</v>
      </c>
      <c r="V420" s="177" t="s">
        <v>924</v>
      </c>
      <c r="X420" s="179" t="s">
        <v>925</v>
      </c>
    </row>
    <row r="421" spans="1:24" s="106" customFormat="1" ht="15" thickBot="1">
      <c r="A421" s="105"/>
      <c r="B421" s="36" t="s">
        <v>926</v>
      </c>
      <c r="C421" s="2" t="str">
        <f t="shared" si="33"/>
        <v>Konstantfahrt Beton nass 80 km/h 1075 rpm leer</v>
      </c>
      <c r="D421" s="36" t="s">
        <v>927</v>
      </c>
      <c r="E421" s="37"/>
      <c r="F421" s="37"/>
      <c r="G421" s="37"/>
      <c r="H421" s="37"/>
      <c r="I421" s="36"/>
      <c r="J421" s="106" t="str">
        <f t="shared" si="35"/>
        <v>10 s</v>
      </c>
      <c r="K421" s="177" t="str">
        <f t="shared" si="34"/>
        <v>kl. Oval</v>
      </c>
      <c r="L421" s="36" t="s">
        <v>56</v>
      </c>
      <c r="M421" s="36" t="s">
        <v>38</v>
      </c>
      <c r="N421" s="37" t="s">
        <v>50</v>
      </c>
      <c r="O421" s="37"/>
      <c r="P421" s="37" t="s">
        <v>34</v>
      </c>
      <c r="Q421" s="37">
        <v>12</v>
      </c>
      <c r="R421" s="105" t="str">
        <f t="shared" si="31"/>
        <v>0 m/s²</v>
      </c>
      <c r="S421" s="108" t="str">
        <f t="shared" si="32"/>
        <v>0 m/s²</v>
      </c>
      <c r="T421" s="105" t="s">
        <v>795</v>
      </c>
      <c r="U421" s="105" t="s">
        <v>333</v>
      </c>
      <c r="V421" s="177" t="s">
        <v>924</v>
      </c>
      <c r="X421" s="179" t="s">
        <v>928</v>
      </c>
    </row>
    <row r="422" spans="1:24" ht="15" thickBot="1">
      <c r="A422" s="4"/>
      <c r="B422" s="2">
        <v>262</v>
      </c>
      <c r="C422" s="2" t="str">
        <f t="shared" si="33"/>
        <v>Konstantfahrt Beton nass 80 km/h 1150 rpm leer</v>
      </c>
      <c r="E422" s="2"/>
      <c r="H422" s="1"/>
      <c r="I422" s="1"/>
      <c r="J422" s="1" t="str">
        <f t="shared" si="35"/>
        <v>10 s</v>
      </c>
      <c r="K422" s="2" t="str">
        <f t="shared" si="34"/>
        <v>kl. Oval</v>
      </c>
      <c r="L422" s="2" t="s">
        <v>56</v>
      </c>
      <c r="M422" s="2" t="s">
        <v>38</v>
      </c>
      <c r="N422" s="1" t="s">
        <v>50</v>
      </c>
      <c r="P422" s="1" t="s">
        <v>35</v>
      </c>
      <c r="Q422" s="1">
        <v>12</v>
      </c>
      <c r="R422" s="4" t="str">
        <f t="shared" si="31"/>
        <v>0 m/s²</v>
      </c>
      <c r="S422" s="16" t="str">
        <f t="shared" si="32"/>
        <v>0 m/s²</v>
      </c>
      <c r="T422" s="4" t="s">
        <v>795</v>
      </c>
      <c r="U422" s="4" t="s">
        <v>333</v>
      </c>
    </row>
    <row r="423" spans="1:24" ht="15" thickBot="1">
      <c r="A423" s="4"/>
      <c r="B423" s="2">
        <v>263</v>
      </c>
      <c r="C423" s="2" t="str">
        <f t="shared" si="33"/>
        <v>Konstantfahrt Blaubasalt nass 30 km/h 710 rpm leer</v>
      </c>
      <c r="E423" s="2"/>
      <c r="H423" s="1"/>
      <c r="I423" s="1"/>
      <c r="J423" s="1" t="str">
        <f t="shared" si="35"/>
        <v>20 s</v>
      </c>
      <c r="K423" s="2" t="str">
        <f t="shared" si="34"/>
        <v>kl. Oval</v>
      </c>
      <c r="L423" s="2" t="s">
        <v>86</v>
      </c>
      <c r="M423" s="2" t="s">
        <v>38</v>
      </c>
      <c r="N423" s="1" t="s">
        <v>39</v>
      </c>
      <c r="P423" s="1" t="s">
        <v>31</v>
      </c>
      <c r="Q423" s="1">
        <v>10</v>
      </c>
      <c r="R423" s="4" t="str">
        <f t="shared" si="31"/>
        <v>0 m/s²</v>
      </c>
      <c r="S423" s="16" t="str">
        <f t="shared" si="32"/>
        <v>0 m/s²</v>
      </c>
      <c r="T423" s="4" t="s">
        <v>795</v>
      </c>
      <c r="U423" s="4" t="s">
        <v>333</v>
      </c>
    </row>
    <row r="424" spans="1:24" s="16" customFormat="1" ht="15" thickBot="1">
      <c r="A424" s="4"/>
      <c r="B424" s="2">
        <v>264</v>
      </c>
      <c r="C424" s="2" t="str">
        <f t="shared" si="33"/>
        <v>Konstantfahrt Blaubasalt nass 30 km/h 930 rpm leer</v>
      </c>
      <c r="D424" s="2" t="s">
        <v>929</v>
      </c>
      <c r="E424" s="2"/>
      <c r="F424" s="1"/>
      <c r="G424" s="1"/>
      <c r="H424" s="1"/>
      <c r="I424" s="1"/>
      <c r="J424" s="1" t="str">
        <f t="shared" si="35"/>
        <v>20 s</v>
      </c>
      <c r="K424" s="2" t="str">
        <f t="shared" si="34"/>
        <v>kl. Oval</v>
      </c>
      <c r="L424" s="2" t="s">
        <v>86</v>
      </c>
      <c r="M424" s="2" t="s">
        <v>38</v>
      </c>
      <c r="N424" s="1" t="s">
        <v>39</v>
      </c>
      <c r="O424" s="1"/>
      <c r="P424" s="1" t="s">
        <v>33</v>
      </c>
      <c r="Q424" s="1">
        <v>9</v>
      </c>
      <c r="R424" s="4" t="str">
        <f t="shared" si="31"/>
        <v>0 m/s²</v>
      </c>
      <c r="S424" s="16" t="str">
        <f t="shared" si="32"/>
        <v>0 m/s²</v>
      </c>
      <c r="T424" s="4" t="s">
        <v>795</v>
      </c>
      <c r="U424" s="4" t="s">
        <v>333</v>
      </c>
      <c r="V424" s="9"/>
      <c r="W424" s="16" t="s">
        <v>36</v>
      </c>
      <c r="X424" s="90" t="s">
        <v>930</v>
      </c>
    </row>
    <row r="425" spans="1:24" s="105" customFormat="1" ht="15" thickBot="1">
      <c r="B425" s="36">
        <v>265</v>
      </c>
      <c r="C425" s="2" t="str">
        <f t="shared" si="33"/>
        <v>Konstantfahrt Blaubasalt nass 50 km/h 890 rpm leer</v>
      </c>
      <c r="D425" s="36" t="s">
        <v>931</v>
      </c>
      <c r="E425" s="36"/>
      <c r="F425" s="37">
        <v>1</v>
      </c>
      <c r="G425" s="37" t="s">
        <v>36</v>
      </c>
      <c r="H425" s="37" t="s">
        <v>36</v>
      </c>
      <c r="I425" s="37"/>
      <c r="J425" s="106" t="str">
        <f t="shared" si="35"/>
        <v>15 s</v>
      </c>
      <c r="K425" s="177" t="str">
        <f t="shared" si="34"/>
        <v>kl. Oval</v>
      </c>
      <c r="L425" s="36" t="s">
        <v>86</v>
      </c>
      <c r="M425" s="36" t="s">
        <v>38</v>
      </c>
      <c r="N425" s="37" t="s">
        <v>45</v>
      </c>
      <c r="O425" s="37"/>
      <c r="P425" s="37" t="s">
        <v>32</v>
      </c>
      <c r="Q425" s="37">
        <v>11</v>
      </c>
      <c r="R425" s="105" t="str">
        <f t="shared" si="31"/>
        <v>0 m/s²</v>
      </c>
      <c r="S425" s="108" t="str">
        <f t="shared" si="32"/>
        <v>0 m/s²</v>
      </c>
      <c r="T425" s="105" t="s">
        <v>795</v>
      </c>
      <c r="U425" s="105" t="s">
        <v>333</v>
      </c>
      <c r="V425" s="182" t="s">
        <v>932</v>
      </c>
      <c r="X425" s="183" t="s">
        <v>933</v>
      </c>
    </row>
    <row r="426" spans="1:24" ht="15" thickBot="1">
      <c r="A426" s="4"/>
      <c r="B426" s="2">
        <v>266</v>
      </c>
      <c r="C426" s="2" t="str">
        <f t="shared" si="33"/>
        <v>Konstantfahrt Blaubasalt nass 50 km/h 930 rpm leer</v>
      </c>
      <c r="E426" s="2"/>
      <c r="H426" s="1"/>
      <c r="I426" s="1"/>
      <c r="J426" s="1" t="str">
        <f t="shared" si="35"/>
        <v>15 s</v>
      </c>
      <c r="K426" s="2" t="str">
        <f t="shared" si="34"/>
        <v>kl. Oval</v>
      </c>
      <c r="L426" s="2" t="s">
        <v>86</v>
      </c>
      <c r="M426" s="2" t="s">
        <v>38</v>
      </c>
      <c r="N426" s="1" t="s">
        <v>45</v>
      </c>
      <c r="P426" s="1" t="s">
        <v>33</v>
      </c>
      <c r="Q426" s="1">
        <v>11</v>
      </c>
      <c r="R426" s="4" t="str">
        <f t="shared" si="31"/>
        <v>0 m/s²</v>
      </c>
      <c r="S426" s="16" t="str">
        <f t="shared" si="32"/>
        <v>0 m/s²</v>
      </c>
      <c r="T426" s="4" t="s">
        <v>795</v>
      </c>
      <c r="U426" s="4" t="s">
        <v>333</v>
      </c>
    </row>
    <row r="427" spans="1:24" s="106" customFormat="1" ht="15" thickBot="1">
      <c r="A427" s="105"/>
      <c r="B427" s="36">
        <v>267</v>
      </c>
      <c r="C427" s="2" t="str">
        <f t="shared" si="33"/>
        <v>Konstantfahrt Blaubasalt nass 80 km/h 1075 rpm leer</v>
      </c>
      <c r="D427" s="36" t="s">
        <v>934</v>
      </c>
      <c r="E427" s="36"/>
      <c r="F427" s="37">
        <v>2</v>
      </c>
      <c r="G427" s="37" t="s">
        <v>36</v>
      </c>
      <c r="H427" s="37" t="s">
        <v>36</v>
      </c>
      <c r="I427" s="37"/>
      <c r="J427" s="106" t="str">
        <f t="shared" si="35"/>
        <v>10 s</v>
      </c>
      <c r="K427" s="177" t="str">
        <f t="shared" si="34"/>
        <v>kl. Oval</v>
      </c>
      <c r="L427" s="36" t="s">
        <v>86</v>
      </c>
      <c r="M427" s="36" t="s">
        <v>38</v>
      </c>
      <c r="N427" s="37" t="s">
        <v>50</v>
      </c>
      <c r="O427" s="37"/>
      <c r="P427" s="37" t="s">
        <v>34</v>
      </c>
      <c r="Q427" s="37">
        <v>12</v>
      </c>
      <c r="R427" s="105" t="str">
        <f t="shared" si="31"/>
        <v>0 m/s²</v>
      </c>
      <c r="S427" s="108" t="str">
        <f t="shared" si="32"/>
        <v>0 m/s²</v>
      </c>
      <c r="T427" s="105" t="s">
        <v>795</v>
      </c>
      <c r="U427" s="105" t="s">
        <v>333</v>
      </c>
      <c r="V427" s="177" t="s">
        <v>935</v>
      </c>
      <c r="W427" s="106" t="s">
        <v>47</v>
      </c>
      <c r="X427" s="179" t="s">
        <v>936</v>
      </c>
    </row>
    <row r="428" spans="1:24" s="107" customFormat="1" ht="15" thickBot="1">
      <c r="A428" s="105"/>
      <c r="B428" s="36">
        <v>267</v>
      </c>
      <c r="C428" s="2" t="str">
        <f t="shared" si="33"/>
        <v>Konstantfahrt Blaubasalt nass 80 km/h 1075 rpm leer</v>
      </c>
      <c r="D428" s="38" t="s">
        <v>937</v>
      </c>
      <c r="E428" s="38"/>
      <c r="F428" s="39"/>
      <c r="G428" s="39"/>
      <c r="H428" s="39"/>
      <c r="I428" s="39"/>
      <c r="J428" s="106" t="str">
        <f t="shared" si="35"/>
        <v>10 s</v>
      </c>
      <c r="K428" s="177" t="str">
        <f t="shared" si="34"/>
        <v>kl. Oval</v>
      </c>
      <c r="L428" s="36" t="s">
        <v>86</v>
      </c>
      <c r="M428" s="36" t="s">
        <v>38</v>
      </c>
      <c r="N428" s="37" t="s">
        <v>50</v>
      </c>
      <c r="O428" s="37"/>
      <c r="P428" s="37" t="s">
        <v>34</v>
      </c>
      <c r="Q428" s="39">
        <v>12</v>
      </c>
      <c r="R428" s="105" t="str">
        <f t="shared" si="31"/>
        <v>0 m/s²</v>
      </c>
      <c r="S428" s="108" t="str">
        <f t="shared" si="32"/>
        <v>0 m/s²</v>
      </c>
      <c r="T428" s="105" t="s">
        <v>795</v>
      </c>
      <c r="U428" s="105" t="s">
        <v>333</v>
      </c>
      <c r="V428" s="180" t="s">
        <v>935</v>
      </c>
      <c r="W428" s="107" t="s">
        <v>47</v>
      </c>
      <c r="X428" s="181" t="s">
        <v>938</v>
      </c>
    </row>
    <row r="429" spans="1:24" s="16" customFormat="1" ht="15" thickBot="1">
      <c r="A429" s="4"/>
      <c r="B429" s="9">
        <v>268</v>
      </c>
      <c r="C429" s="2" t="str">
        <f t="shared" si="33"/>
        <v>Konstantfahrt Blaubasalt nass 80 km/h 1150 rpm leer</v>
      </c>
      <c r="D429" s="9"/>
      <c r="E429" s="9"/>
      <c r="J429" s="1" t="str">
        <f t="shared" si="35"/>
        <v>10 s</v>
      </c>
      <c r="K429" s="2" t="str">
        <f t="shared" si="34"/>
        <v>kl. Oval</v>
      </c>
      <c r="L429" s="9" t="s">
        <v>86</v>
      </c>
      <c r="M429" s="9" t="s">
        <v>38</v>
      </c>
      <c r="N429" s="16" t="s">
        <v>50</v>
      </c>
      <c r="P429" s="16" t="s">
        <v>35</v>
      </c>
      <c r="Q429" s="16">
        <v>12</v>
      </c>
      <c r="R429" s="4" t="str">
        <f t="shared" si="31"/>
        <v>0 m/s²</v>
      </c>
      <c r="S429" s="16" t="str">
        <f t="shared" si="32"/>
        <v>0 m/s²</v>
      </c>
      <c r="T429" s="4" t="s">
        <v>795</v>
      </c>
      <c r="U429" s="4" t="s">
        <v>333</v>
      </c>
      <c r="V429" s="9"/>
      <c r="X429" s="90"/>
    </row>
    <row r="430" spans="1:24" s="64" customFormat="1" ht="15" thickBot="1">
      <c r="B430" s="18">
        <v>269</v>
      </c>
      <c r="C430" s="2" t="str">
        <f t="shared" si="33"/>
        <v>Rollen (Leerlauf) Asphalt nass 80 km/h - x leer</v>
      </c>
      <c r="D430" s="18" t="s">
        <v>939</v>
      </c>
      <c r="E430" s="18"/>
      <c r="F430" s="19">
        <v>1</v>
      </c>
      <c r="G430" s="19" t="s">
        <v>36</v>
      </c>
      <c r="H430" s="19" t="s">
        <v>37</v>
      </c>
      <c r="I430" s="19"/>
      <c r="J430" s="51" t="str">
        <f t="shared" si="35"/>
        <v>-</v>
      </c>
      <c r="K430" s="53" t="str">
        <f t="shared" si="34"/>
        <v>kl. Oval</v>
      </c>
      <c r="L430" s="18" t="s">
        <v>24</v>
      </c>
      <c r="M430" s="18" t="s">
        <v>99</v>
      </c>
      <c r="N430" s="19" t="s">
        <v>100</v>
      </c>
      <c r="O430" s="19" t="s">
        <v>115</v>
      </c>
      <c r="P430" s="19" t="s">
        <v>27</v>
      </c>
      <c r="Q430" s="19" t="s">
        <v>27</v>
      </c>
      <c r="R430" s="64" t="str">
        <f t="shared" si="31"/>
        <v>0 m/s²</v>
      </c>
      <c r="S430" s="68" t="str">
        <f t="shared" si="32"/>
        <v>0 m/s²</v>
      </c>
      <c r="T430" s="64" t="s">
        <v>795</v>
      </c>
      <c r="U430" s="64" t="s">
        <v>333</v>
      </c>
      <c r="V430" s="65" t="s">
        <v>940</v>
      </c>
      <c r="X430" s="91" t="s">
        <v>941</v>
      </c>
    </row>
    <row r="431" spans="1:24" s="51" customFormat="1" ht="15" thickBot="1">
      <c r="A431" s="64"/>
      <c r="B431" s="18" t="s">
        <v>942</v>
      </c>
      <c r="C431" s="2" t="str">
        <f t="shared" si="33"/>
        <v>Rollen (Leerlauf) Asphalt nass 70 km/h - x leer</v>
      </c>
      <c r="D431" s="18" t="s">
        <v>943</v>
      </c>
      <c r="E431" s="18"/>
      <c r="F431" s="19">
        <v>1</v>
      </c>
      <c r="G431" s="19" t="s">
        <v>36</v>
      </c>
      <c r="H431" s="19" t="s">
        <v>37</v>
      </c>
      <c r="I431" s="19"/>
      <c r="J431" s="51" t="str">
        <f t="shared" si="35"/>
        <v>-</v>
      </c>
      <c r="K431" s="53" t="str">
        <f t="shared" si="34"/>
        <v>kl. Oval</v>
      </c>
      <c r="L431" s="18" t="s">
        <v>24</v>
      </c>
      <c r="M431" s="18" t="s">
        <v>99</v>
      </c>
      <c r="N431" s="19" t="s">
        <v>104</v>
      </c>
      <c r="O431" s="19" t="s">
        <v>842</v>
      </c>
      <c r="P431" s="19" t="s">
        <v>27</v>
      </c>
      <c r="Q431" s="19" t="s">
        <v>27</v>
      </c>
      <c r="R431" s="64" t="str">
        <f t="shared" si="31"/>
        <v>0 m/s²</v>
      </c>
      <c r="S431" s="68" t="str">
        <f t="shared" si="32"/>
        <v>0 m/s²</v>
      </c>
      <c r="T431" s="64" t="s">
        <v>795</v>
      </c>
      <c r="U431" s="64" t="s">
        <v>333</v>
      </c>
      <c r="V431" s="53"/>
      <c r="X431" s="94" t="s">
        <v>944</v>
      </c>
    </row>
    <row r="432" spans="1:24" s="51" customFormat="1" ht="15" thickBot="1">
      <c r="A432" s="64"/>
      <c r="B432" s="18" t="s">
        <v>945</v>
      </c>
      <c r="C432" s="2" t="str">
        <f t="shared" si="33"/>
        <v>Rollen (Leerlauf) Asphalt nass 60 km/h - x leer</v>
      </c>
      <c r="D432" s="18" t="s">
        <v>946</v>
      </c>
      <c r="E432" s="18"/>
      <c r="F432" s="19">
        <v>1</v>
      </c>
      <c r="G432" s="19" t="s">
        <v>36</v>
      </c>
      <c r="H432" s="19" t="s">
        <v>37</v>
      </c>
      <c r="I432" s="19"/>
      <c r="J432" s="51" t="str">
        <f t="shared" si="35"/>
        <v>-</v>
      </c>
      <c r="K432" s="53" t="str">
        <f t="shared" si="34"/>
        <v>kl. Oval</v>
      </c>
      <c r="L432" s="18" t="s">
        <v>24</v>
      </c>
      <c r="M432" s="18" t="s">
        <v>99</v>
      </c>
      <c r="N432" s="19" t="s">
        <v>110</v>
      </c>
      <c r="O432" s="19" t="s">
        <v>846</v>
      </c>
      <c r="P432" s="19" t="s">
        <v>27</v>
      </c>
      <c r="Q432" s="19" t="s">
        <v>27</v>
      </c>
      <c r="R432" s="64" t="str">
        <f t="shared" ref="R432:R495" si="36">IF(OR(M432="Konstantfahrt",M432="Stillstand Motor aus",M432="Stillstand Leerlauf",M432="Stillstand Drehzahl", M432="Rollen (Leerlauf)", M432="Motor aus", M432="µ-Split (Asphalt)", M432="µ-Split (Blaubasalt)", M432="Sinus-Fahrt (langsam)", M432="Sinus-Fahrt (schnell)",M432="Sweep",M432="Stat. Kreisfahrt (links)",M432="Stat. Kreisfahrt (rechts)",M432="Spurwechsel",M432="Klothoid (links)",M432="Klothoid (rechts)"),"0 m/s²")</f>
        <v>0 m/s²</v>
      </c>
      <c r="S432" s="68" t="str">
        <f t="shared" si="32"/>
        <v>0 m/s²</v>
      </c>
      <c r="T432" s="64" t="s">
        <v>795</v>
      </c>
      <c r="U432" s="64" t="s">
        <v>333</v>
      </c>
      <c r="V432" s="53"/>
      <c r="X432" s="94" t="s">
        <v>908</v>
      </c>
    </row>
    <row r="433" spans="1:24" s="106" customFormat="1" ht="15" thickBot="1">
      <c r="A433" s="105"/>
      <c r="B433" s="36">
        <v>270</v>
      </c>
      <c r="C433" s="2" t="str">
        <f t="shared" si="33"/>
        <v>Rollen (Leerlauf) Beton nass 80 km/h - x leer</v>
      </c>
      <c r="D433" s="36" t="s">
        <v>947</v>
      </c>
      <c r="E433" s="36"/>
      <c r="F433" s="37">
        <v>1</v>
      </c>
      <c r="G433" s="37" t="s">
        <v>36</v>
      </c>
      <c r="H433" s="37" t="s">
        <v>36</v>
      </c>
      <c r="I433" s="37"/>
      <c r="J433" s="106" t="str">
        <f t="shared" si="35"/>
        <v>-</v>
      </c>
      <c r="K433" s="177" t="str">
        <f t="shared" si="34"/>
        <v>kl. Oval</v>
      </c>
      <c r="L433" s="36" t="s">
        <v>56</v>
      </c>
      <c r="M433" s="36" t="s">
        <v>99</v>
      </c>
      <c r="N433" s="37" t="s">
        <v>100</v>
      </c>
      <c r="O433" s="37" t="s">
        <v>526</v>
      </c>
      <c r="P433" s="37" t="s">
        <v>27</v>
      </c>
      <c r="Q433" s="37" t="s">
        <v>27</v>
      </c>
      <c r="R433" s="105" t="str">
        <f t="shared" si="36"/>
        <v>0 m/s²</v>
      </c>
      <c r="S433" s="108" t="str">
        <f t="shared" si="32"/>
        <v>0 m/s²</v>
      </c>
      <c r="T433" s="105" t="s">
        <v>795</v>
      </c>
      <c r="U433" s="105" t="s">
        <v>333</v>
      </c>
      <c r="V433" s="177" t="s">
        <v>948</v>
      </c>
      <c r="X433" s="179" t="s">
        <v>949</v>
      </c>
    </row>
    <row r="434" spans="1:24" s="106" customFormat="1" ht="15" thickBot="1">
      <c r="A434" s="105"/>
      <c r="B434" s="38" t="s">
        <v>950</v>
      </c>
      <c r="C434" s="2" t="str">
        <f t="shared" si="33"/>
        <v>Rollen (Leerlauf) Beton nass 70 km/h - x leer</v>
      </c>
      <c r="D434" s="38" t="s">
        <v>951</v>
      </c>
      <c r="E434" s="38"/>
      <c r="F434" s="37">
        <v>1</v>
      </c>
      <c r="G434" s="37" t="s">
        <v>36</v>
      </c>
      <c r="H434" s="37" t="s">
        <v>36</v>
      </c>
      <c r="I434" s="37"/>
      <c r="J434" s="106" t="str">
        <f t="shared" si="35"/>
        <v>-</v>
      </c>
      <c r="K434" s="177" t="str">
        <f t="shared" si="34"/>
        <v>kl. Oval</v>
      </c>
      <c r="L434" s="36" t="s">
        <v>56</v>
      </c>
      <c r="M434" s="36" t="s">
        <v>99</v>
      </c>
      <c r="N434" s="37" t="s">
        <v>104</v>
      </c>
      <c r="O434" s="37" t="s">
        <v>612</v>
      </c>
      <c r="P434" s="37" t="s">
        <v>27</v>
      </c>
      <c r="Q434" s="37" t="s">
        <v>27</v>
      </c>
      <c r="R434" s="105" t="str">
        <f t="shared" si="36"/>
        <v>0 m/s²</v>
      </c>
      <c r="S434" s="108" t="str">
        <f t="shared" si="32"/>
        <v>0 m/s²</v>
      </c>
      <c r="T434" s="105" t="s">
        <v>795</v>
      </c>
      <c r="U434" s="105" t="s">
        <v>333</v>
      </c>
      <c r="V434" s="177" t="s">
        <v>948</v>
      </c>
      <c r="X434" s="179" t="s">
        <v>952</v>
      </c>
    </row>
    <row r="435" spans="1:24" s="106" customFormat="1" ht="15" thickBot="1">
      <c r="A435" s="105"/>
      <c r="B435" s="38" t="s">
        <v>953</v>
      </c>
      <c r="C435" s="2" t="str">
        <f t="shared" si="33"/>
        <v>Rollen (Leerlauf) Beton nass 60 km/h - x leer</v>
      </c>
      <c r="D435" s="38" t="s">
        <v>954</v>
      </c>
      <c r="E435" s="38"/>
      <c r="F435" s="37">
        <v>1</v>
      </c>
      <c r="G435" s="37" t="s">
        <v>36</v>
      </c>
      <c r="H435" s="37" t="s">
        <v>36</v>
      </c>
      <c r="I435" s="37"/>
      <c r="J435" s="106" t="str">
        <f t="shared" si="35"/>
        <v>-</v>
      </c>
      <c r="K435" s="177" t="str">
        <f t="shared" si="34"/>
        <v>kl. Oval</v>
      </c>
      <c r="L435" s="36" t="s">
        <v>56</v>
      </c>
      <c r="M435" s="36" t="s">
        <v>99</v>
      </c>
      <c r="N435" s="37" t="s">
        <v>110</v>
      </c>
      <c r="O435" s="37" t="s">
        <v>564</v>
      </c>
      <c r="P435" s="37" t="s">
        <v>27</v>
      </c>
      <c r="Q435" s="37" t="s">
        <v>27</v>
      </c>
      <c r="R435" s="105" t="str">
        <f t="shared" si="36"/>
        <v>0 m/s²</v>
      </c>
      <c r="S435" s="108" t="str">
        <f t="shared" si="32"/>
        <v>0 m/s²</v>
      </c>
      <c r="T435" s="105" t="s">
        <v>795</v>
      </c>
      <c r="U435" s="105" t="s">
        <v>333</v>
      </c>
      <c r="V435" s="177"/>
      <c r="X435" s="179" t="s">
        <v>955</v>
      </c>
    </row>
    <row r="436" spans="1:24" s="106" customFormat="1" ht="15" thickBot="1">
      <c r="A436" s="105"/>
      <c r="B436" s="38">
        <v>271</v>
      </c>
      <c r="C436" s="2" t="str">
        <f t="shared" si="33"/>
        <v>Rollen (Leerlauf) Blaubasalt nass 80 km/h - x leer</v>
      </c>
      <c r="D436" s="38" t="s">
        <v>956</v>
      </c>
      <c r="E436" s="38"/>
      <c r="F436" s="39">
        <v>1</v>
      </c>
      <c r="G436" s="39" t="s">
        <v>36</v>
      </c>
      <c r="H436" s="39" t="s">
        <v>36</v>
      </c>
      <c r="I436" s="39"/>
      <c r="J436" s="106" t="str">
        <f t="shared" si="35"/>
        <v>-</v>
      </c>
      <c r="K436" s="177" t="str">
        <f t="shared" si="34"/>
        <v>kl. Oval</v>
      </c>
      <c r="L436" s="38" t="s">
        <v>86</v>
      </c>
      <c r="M436" s="38" t="s">
        <v>99</v>
      </c>
      <c r="N436" s="39" t="s">
        <v>100</v>
      </c>
      <c r="O436" s="39" t="s">
        <v>115</v>
      </c>
      <c r="P436" s="39" t="s">
        <v>27</v>
      </c>
      <c r="Q436" s="39" t="s">
        <v>27</v>
      </c>
      <c r="R436" s="105" t="str">
        <f t="shared" si="36"/>
        <v>0 m/s²</v>
      </c>
      <c r="S436" s="108" t="str">
        <f t="shared" si="32"/>
        <v>0 m/s²</v>
      </c>
      <c r="T436" s="105" t="s">
        <v>795</v>
      </c>
      <c r="U436" s="105" t="s">
        <v>333</v>
      </c>
      <c r="V436" s="177" t="s">
        <v>957</v>
      </c>
      <c r="X436" s="179" t="s">
        <v>958</v>
      </c>
    </row>
    <row r="437" spans="1:24" s="106" customFormat="1" ht="15" thickBot="1">
      <c r="A437" s="105"/>
      <c r="B437" s="36" t="s">
        <v>959</v>
      </c>
      <c r="C437" s="2" t="str">
        <f t="shared" si="33"/>
        <v>Rollen (Leerlauf) Blaubasalt nass 70 km/h - x leer</v>
      </c>
      <c r="D437" s="36" t="s">
        <v>960</v>
      </c>
      <c r="E437" s="36"/>
      <c r="F437" s="37">
        <v>1</v>
      </c>
      <c r="G437" s="37" t="s">
        <v>36</v>
      </c>
      <c r="H437" s="37" t="s">
        <v>36</v>
      </c>
      <c r="I437" s="37"/>
      <c r="J437" s="106" t="str">
        <f t="shared" si="35"/>
        <v>-</v>
      </c>
      <c r="K437" s="177" t="str">
        <f t="shared" si="34"/>
        <v>kl. Oval</v>
      </c>
      <c r="L437" s="36" t="s">
        <v>86</v>
      </c>
      <c r="M437" s="36" t="s">
        <v>99</v>
      </c>
      <c r="N437" s="37" t="s">
        <v>104</v>
      </c>
      <c r="O437" s="37" t="s">
        <v>112</v>
      </c>
      <c r="P437" s="37" t="s">
        <v>27</v>
      </c>
      <c r="Q437" s="37" t="s">
        <v>27</v>
      </c>
      <c r="R437" s="105" t="str">
        <f t="shared" si="36"/>
        <v>0 m/s²</v>
      </c>
      <c r="S437" s="108" t="str">
        <f t="shared" si="32"/>
        <v>0 m/s²</v>
      </c>
      <c r="T437" s="105" t="s">
        <v>795</v>
      </c>
      <c r="U437" s="105" t="s">
        <v>333</v>
      </c>
      <c r="V437" s="177"/>
      <c r="X437" s="179" t="s">
        <v>961</v>
      </c>
    </row>
    <row r="438" spans="1:24" s="106" customFormat="1" ht="15" thickBot="1">
      <c r="A438" s="105"/>
      <c r="B438" s="40" t="s">
        <v>962</v>
      </c>
      <c r="C438" s="2" t="str">
        <f t="shared" si="33"/>
        <v>Rollen (Leerlauf) Blaubasalt nass 60 km/h - x leer</v>
      </c>
      <c r="D438" s="40" t="s">
        <v>963</v>
      </c>
      <c r="E438" s="40"/>
      <c r="F438" s="41">
        <v>1</v>
      </c>
      <c r="G438" s="41" t="s">
        <v>36</v>
      </c>
      <c r="H438" s="41" t="s">
        <v>36</v>
      </c>
      <c r="I438" s="41"/>
      <c r="J438" s="106" t="str">
        <f t="shared" si="35"/>
        <v>-</v>
      </c>
      <c r="K438" s="177" t="str">
        <f t="shared" si="34"/>
        <v>kl. Oval</v>
      </c>
      <c r="L438" s="40" t="s">
        <v>86</v>
      </c>
      <c r="M438" s="40" t="s">
        <v>99</v>
      </c>
      <c r="N438" s="41" t="s">
        <v>110</v>
      </c>
      <c r="O438" s="41" t="s">
        <v>45</v>
      </c>
      <c r="P438" s="41" t="s">
        <v>27</v>
      </c>
      <c r="Q438" s="41" t="s">
        <v>27</v>
      </c>
      <c r="R438" s="105" t="str">
        <f t="shared" si="36"/>
        <v>0 m/s²</v>
      </c>
      <c r="S438" s="108" t="str">
        <f t="shared" si="32"/>
        <v>0 m/s²</v>
      </c>
      <c r="T438" s="105" t="s">
        <v>795</v>
      </c>
      <c r="U438" s="105" t="s">
        <v>333</v>
      </c>
      <c r="V438" s="177" t="s">
        <v>964</v>
      </c>
      <c r="X438" s="179" t="s">
        <v>965</v>
      </c>
    </row>
    <row r="439" spans="1:24" ht="15" thickBot="1">
      <c r="A439" s="4"/>
      <c r="B439" s="5">
        <v>272</v>
      </c>
      <c r="C439" s="2" t="str">
        <f t="shared" si="33"/>
        <v>Motor aus Asphalt nass 35 km/h - x  leer</v>
      </c>
      <c r="D439" s="5"/>
      <c r="E439" s="5"/>
      <c r="F439" s="4"/>
      <c r="G439" s="4"/>
      <c r="H439" s="4"/>
      <c r="I439" s="4"/>
      <c r="J439" s="1" t="str">
        <f t="shared" si="35"/>
        <v>-</v>
      </c>
      <c r="K439" s="2" t="str">
        <f t="shared" si="34"/>
        <v>kl. Oval</v>
      </c>
      <c r="L439" s="5" t="s">
        <v>24</v>
      </c>
      <c r="M439" s="5" t="s">
        <v>140</v>
      </c>
      <c r="N439" s="4" t="s">
        <v>141</v>
      </c>
      <c r="O439" s="4"/>
      <c r="P439" s="4" t="s">
        <v>27</v>
      </c>
      <c r="Q439" s="4" t="s">
        <v>27</v>
      </c>
      <c r="R439" s="4" t="str">
        <f t="shared" si="36"/>
        <v>0 m/s²</v>
      </c>
      <c r="S439" s="16" t="str">
        <f t="shared" si="32"/>
        <v>0 m/s²</v>
      </c>
      <c r="T439" s="4" t="s">
        <v>795</v>
      </c>
      <c r="U439" s="4" t="s">
        <v>333</v>
      </c>
    </row>
    <row r="440" spans="1:24" ht="15" thickBot="1">
      <c r="A440" s="4"/>
      <c r="B440" s="2">
        <v>273</v>
      </c>
      <c r="C440" s="2" t="str">
        <f t="shared" si="33"/>
        <v>Motor aus Asphalt nass 55 km/h - x leer</v>
      </c>
      <c r="E440" s="2"/>
      <c r="H440" s="1"/>
      <c r="I440" s="1"/>
      <c r="J440" s="1" t="str">
        <f t="shared" si="35"/>
        <v>-</v>
      </c>
      <c r="K440" s="2" t="str">
        <f t="shared" si="34"/>
        <v>kl. Oval</v>
      </c>
      <c r="L440" s="2" t="s">
        <v>24</v>
      </c>
      <c r="M440" s="2" t="s">
        <v>140</v>
      </c>
      <c r="N440" s="1" t="s">
        <v>142</v>
      </c>
      <c r="P440" s="1" t="s">
        <v>27</v>
      </c>
      <c r="Q440" s="1" t="s">
        <v>27</v>
      </c>
      <c r="R440" s="4" t="str">
        <f t="shared" si="36"/>
        <v>0 m/s²</v>
      </c>
      <c r="S440" s="16" t="str">
        <f t="shared" si="32"/>
        <v>0 m/s²</v>
      </c>
      <c r="T440" s="4" t="s">
        <v>795</v>
      </c>
      <c r="U440" s="4" t="s">
        <v>333</v>
      </c>
    </row>
    <row r="441" spans="1:24" ht="15" thickBot="1">
      <c r="A441" s="4"/>
      <c r="B441" s="2">
        <v>274</v>
      </c>
      <c r="C441" s="2" t="str">
        <f t="shared" si="33"/>
        <v>Motor aus Asphalt nass 85 km/h - x leer</v>
      </c>
      <c r="E441" s="2"/>
      <c r="H441" s="1"/>
      <c r="I441" s="1"/>
      <c r="J441" s="1" t="str">
        <f t="shared" si="35"/>
        <v>-</v>
      </c>
      <c r="K441" s="2" t="str">
        <f t="shared" si="34"/>
        <v>kl. Oval</v>
      </c>
      <c r="L441" s="2" t="s">
        <v>24</v>
      </c>
      <c r="M441" s="2" t="s">
        <v>140</v>
      </c>
      <c r="N441" s="1" t="s">
        <v>143</v>
      </c>
      <c r="P441" s="1" t="s">
        <v>27</v>
      </c>
      <c r="Q441" s="1" t="s">
        <v>27</v>
      </c>
      <c r="R441" s="4" t="str">
        <f t="shared" si="36"/>
        <v>0 m/s²</v>
      </c>
      <c r="S441" s="16" t="str">
        <f t="shared" si="32"/>
        <v>0 m/s²</v>
      </c>
      <c r="T441" s="4" t="s">
        <v>795</v>
      </c>
      <c r="U441" s="4" t="s">
        <v>333</v>
      </c>
    </row>
    <row r="442" spans="1:24" ht="15" thickBot="1">
      <c r="A442" s="4"/>
      <c r="B442" s="2">
        <v>275</v>
      </c>
      <c r="C442" s="2" t="str">
        <f t="shared" si="33"/>
        <v>Motor aus Beton nass 35 km/h - x  leer</v>
      </c>
      <c r="E442" s="2"/>
      <c r="H442" s="1"/>
      <c r="I442" s="1"/>
      <c r="J442" s="1" t="str">
        <f t="shared" si="35"/>
        <v>-</v>
      </c>
      <c r="K442" s="2" t="str">
        <f t="shared" si="34"/>
        <v>kl. Oval</v>
      </c>
      <c r="L442" s="2" t="s">
        <v>56</v>
      </c>
      <c r="M442" s="2" t="s">
        <v>140</v>
      </c>
      <c r="N442" s="1" t="s">
        <v>141</v>
      </c>
      <c r="P442" s="1" t="s">
        <v>27</v>
      </c>
      <c r="Q442" s="1" t="s">
        <v>27</v>
      </c>
      <c r="R442" s="4" t="str">
        <f t="shared" si="36"/>
        <v>0 m/s²</v>
      </c>
      <c r="S442" s="16" t="str">
        <f t="shared" si="32"/>
        <v>0 m/s²</v>
      </c>
      <c r="T442" s="4" t="s">
        <v>795</v>
      </c>
      <c r="U442" s="4" t="s">
        <v>333</v>
      </c>
    </row>
    <row r="443" spans="1:24" ht="15" thickBot="1">
      <c r="A443" s="4"/>
      <c r="B443" s="2">
        <v>276</v>
      </c>
      <c r="C443" s="2" t="str">
        <f t="shared" si="33"/>
        <v>Motor aus Beton nass 55 km/h - x leer</v>
      </c>
      <c r="E443" s="2"/>
      <c r="H443" s="1"/>
      <c r="I443" s="1"/>
      <c r="J443" s="1" t="str">
        <f t="shared" si="35"/>
        <v>-</v>
      </c>
      <c r="K443" s="2" t="str">
        <f t="shared" si="34"/>
        <v>kl. Oval</v>
      </c>
      <c r="L443" s="2" t="s">
        <v>56</v>
      </c>
      <c r="M443" s="2" t="s">
        <v>140</v>
      </c>
      <c r="N443" s="1" t="s">
        <v>142</v>
      </c>
      <c r="P443" s="1" t="s">
        <v>27</v>
      </c>
      <c r="Q443" s="1" t="s">
        <v>27</v>
      </c>
      <c r="R443" s="4" t="str">
        <f t="shared" si="36"/>
        <v>0 m/s²</v>
      </c>
      <c r="S443" s="16" t="str">
        <f t="shared" si="32"/>
        <v>0 m/s²</v>
      </c>
      <c r="T443" s="4" t="s">
        <v>795</v>
      </c>
      <c r="U443" s="4" t="s">
        <v>333</v>
      </c>
    </row>
    <row r="444" spans="1:24" ht="15" thickBot="1">
      <c r="A444" s="4"/>
      <c r="B444" s="2">
        <v>277</v>
      </c>
      <c r="C444" s="2" t="str">
        <f t="shared" si="33"/>
        <v>Motor aus Beton nass 85 km/h - x leer</v>
      </c>
      <c r="E444" s="2"/>
      <c r="H444" s="1"/>
      <c r="I444" s="1"/>
      <c r="J444" s="1" t="str">
        <f t="shared" si="35"/>
        <v>-</v>
      </c>
      <c r="K444" s="2" t="str">
        <f t="shared" si="34"/>
        <v>kl. Oval</v>
      </c>
      <c r="L444" s="2" t="s">
        <v>56</v>
      </c>
      <c r="M444" s="2" t="s">
        <v>140</v>
      </c>
      <c r="N444" s="1" t="s">
        <v>143</v>
      </c>
      <c r="P444" s="1" t="s">
        <v>27</v>
      </c>
      <c r="Q444" s="1" t="s">
        <v>27</v>
      </c>
      <c r="R444" s="4" t="str">
        <f t="shared" si="36"/>
        <v>0 m/s²</v>
      </c>
      <c r="S444" s="16" t="str">
        <f t="shared" si="32"/>
        <v>0 m/s²</v>
      </c>
      <c r="T444" s="4" t="s">
        <v>795</v>
      </c>
      <c r="U444" s="4" t="s">
        <v>333</v>
      </c>
    </row>
    <row r="445" spans="1:24" ht="15" thickBot="1">
      <c r="A445" s="4"/>
      <c r="B445" s="2">
        <v>278</v>
      </c>
      <c r="C445" s="2" t="str">
        <f t="shared" si="33"/>
        <v>Motor aus Blaubasalt nass 35 km/h - x  leer</v>
      </c>
      <c r="E445" s="2"/>
      <c r="H445" s="1"/>
      <c r="I445" s="1"/>
      <c r="J445" s="1" t="str">
        <f t="shared" si="35"/>
        <v>-</v>
      </c>
      <c r="K445" s="2" t="str">
        <f t="shared" si="34"/>
        <v>kl. Oval</v>
      </c>
      <c r="L445" s="2" t="s">
        <v>86</v>
      </c>
      <c r="M445" s="2" t="s">
        <v>140</v>
      </c>
      <c r="N445" s="1" t="s">
        <v>141</v>
      </c>
      <c r="P445" s="1" t="s">
        <v>27</v>
      </c>
      <c r="Q445" s="1" t="s">
        <v>27</v>
      </c>
      <c r="R445" s="4" t="str">
        <f t="shared" si="36"/>
        <v>0 m/s²</v>
      </c>
      <c r="S445" s="16" t="str">
        <f t="shared" si="32"/>
        <v>0 m/s²</v>
      </c>
      <c r="T445" s="4" t="s">
        <v>795</v>
      </c>
      <c r="U445" s="4" t="s">
        <v>333</v>
      </c>
    </row>
    <row r="446" spans="1:24" ht="15" thickBot="1">
      <c r="A446" s="4"/>
      <c r="B446" s="2">
        <v>279</v>
      </c>
      <c r="C446" s="2" t="str">
        <f t="shared" si="33"/>
        <v>Motor aus Blaubasalt nass 55 km/h - x leer</v>
      </c>
      <c r="E446" s="2"/>
      <c r="H446" s="1"/>
      <c r="I446" s="1"/>
      <c r="J446" s="1" t="str">
        <f t="shared" si="35"/>
        <v>-</v>
      </c>
      <c r="K446" s="2" t="str">
        <f t="shared" si="34"/>
        <v>kl. Oval</v>
      </c>
      <c r="L446" s="2" t="s">
        <v>86</v>
      </c>
      <c r="M446" s="2" t="s">
        <v>140</v>
      </c>
      <c r="N446" s="1" t="s">
        <v>142</v>
      </c>
      <c r="P446" s="1" t="s">
        <v>27</v>
      </c>
      <c r="Q446" s="1" t="s">
        <v>27</v>
      </c>
      <c r="R446" s="4" t="str">
        <f t="shared" si="36"/>
        <v>0 m/s²</v>
      </c>
      <c r="S446" s="16" t="str">
        <f t="shared" si="32"/>
        <v>0 m/s²</v>
      </c>
      <c r="T446" s="4" t="s">
        <v>795</v>
      </c>
      <c r="U446" s="4" t="s">
        <v>333</v>
      </c>
    </row>
    <row r="447" spans="1:24" ht="15" thickBot="1">
      <c r="A447" s="4"/>
      <c r="B447" s="9">
        <v>280</v>
      </c>
      <c r="C447" s="2" t="str">
        <f t="shared" si="33"/>
        <v>Motor aus Blaubasalt nass 85 km/h - x leer</v>
      </c>
      <c r="D447" s="9"/>
      <c r="E447" s="9"/>
      <c r="F447" s="16"/>
      <c r="G447" s="16"/>
      <c r="H447" s="16"/>
      <c r="I447" s="16"/>
      <c r="J447" s="1" t="str">
        <f t="shared" si="35"/>
        <v>-</v>
      </c>
      <c r="K447" s="2" t="str">
        <f t="shared" si="34"/>
        <v>kl. Oval</v>
      </c>
      <c r="L447" s="9" t="s">
        <v>86</v>
      </c>
      <c r="M447" s="9" t="s">
        <v>140</v>
      </c>
      <c r="N447" s="16" t="s">
        <v>143</v>
      </c>
      <c r="O447" s="16"/>
      <c r="P447" s="16" t="s">
        <v>27</v>
      </c>
      <c r="Q447" s="16" t="s">
        <v>27</v>
      </c>
      <c r="R447" s="4" t="str">
        <f t="shared" si="36"/>
        <v>0 m/s²</v>
      </c>
      <c r="S447" s="16" t="str">
        <f t="shared" si="32"/>
        <v>0 m/s²</v>
      </c>
      <c r="T447" s="4" t="s">
        <v>795</v>
      </c>
      <c r="U447" s="4" t="s">
        <v>333</v>
      </c>
    </row>
    <row r="448" spans="1:24" s="51" customFormat="1" ht="15" thickBot="1">
      <c r="A448" s="64"/>
      <c r="B448" s="18">
        <v>281</v>
      </c>
      <c r="C448" s="2" t="str">
        <f t="shared" si="33"/>
        <v>Beschleunigungsfahrt Asphalt nass 1 m/s² leer</v>
      </c>
      <c r="D448" s="18" t="s">
        <v>966</v>
      </c>
      <c r="E448" s="18"/>
      <c r="F448" s="19">
        <v>1</v>
      </c>
      <c r="G448" s="19" t="s">
        <v>36</v>
      </c>
      <c r="H448" s="19" t="s">
        <v>37</v>
      </c>
      <c r="I448" s="19"/>
      <c r="J448" s="51" t="str">
        <f t="shared" si="35"/>
        <v>-</v>
      </c>
      <c r="K448" s="53" t="str">
        <f t="shared" si="34"/>
        <v>kl. Oval</v>
      </c>
      <c r="L448" s="18" t="s">
        <v>24</v>
      </c>
      <c r="M448" s="18" t="s">
        <v>145</v>
      </c>
      <c r="N448" s="19" t="s">
        <v>146</v>
      </c>
      <c r="O448" s="19" t="s">
        <v>45</v>
      </c>
      <c r="P448" s="19" t="s">
        <v>27</v>
      </c>
      <c r="Q448" s="19" t="s">
        <v>27</v>
      </c>
      <c r="R448" s="64" t="s">
        <v>565</v>
      </c>
      <c r="S448" s="68" t="str">
        <f t="shared" si="32"/>
        <v>0 m/s²</v>
      </c>
      <c r="T448" s="64" t="s">
        <v>795</v>
      </c>
      <c r="U448" s="64" t="s">
        <v>333</v>
      </c>
      <c r="V448" s="53" t="s">
        <v>603</v>
      </c>
      <c r="X448" s="94" t="s">
        <v>967</v>
      </c>
    </row>
    <row r="449" spans="1:24" s="51" customFormat="1" ht="15" thickBot="1">
      <c r="A449" s="64"/>
      <c r="B449" s="20">
        <v>282</v>
      </c>
      <c r="C449" s="2" t="str">
        <f t="shared" si="33"/>
        <v>Beschleunigungsfahrt Asphalt nass 2 m/s² leer</v>
      </c>
      <c r="D449" s="20" t="s">
        <v>968</v>
      </c>
      <c r="E449" s="20" t="s">
        <v>969</v>
      </c>
      <c r="F449" s="21">
        <v>1</v>
      </c>
      <c r="G449" s="21" t="s">
        <v>36</v>
      </c>
      <c r="H449" s="21" t="s">
        <v>37</v>
      </c>
      <c r="I449" s="21"/>
      <c r="J449" s="51" t="str">
        <f t="shared" si="35"/>
        <v>-</v>
      </c>
      <c r="K449" s="53" t="str">
        <f t="shared" si="34"/>
        <v>kl. Oval</v>
      </c>
      <c r="L449" s="20" t="s">
        <v>24</v>
      </c>
      <c r="M449" s="20" t="s">
        <v>145</v>
      </c>
      <c r="N449" s="21" t="s">
        <v>146</v>
      </c>
      <c r="O449" s="21" t="s">
        <v>602</v>
      </c>
      <c r="P449" s="21" t="s">
        <v>27</v>
      </c>
      <c r="Q449" s="21" t="s">
        <v>27</v>
      </c>
      <c r="R449" s="64" t="s">
        <v>578</v>
      </c>
      <c r="S449" s="68" t="str">
        <f t="shared" si="32"/>
        <v>0 m/s²</v>
      </c>
      <c r="T449" s="64" t="s">
        <v>795</v>
      </c>
      <c r="U449" s="64" t="s">
        <v>333</v>
      </c>
      <c r="V449" s="53" t="s">
        <v>153</v>
      </c>
      <c r="X449" s="94" t="s">
        <v>970</v>
      </c>
    </row>
    <row r="450" spans="1:24" s="51" customFormat="1" ht="15" thickBot="1">
      <c r="A450" s="64"/>
      <c r="B450" s="20">
        <v>283</v>
      </c>
      <c r="C450" s="2" t="str">
        <f t="shared" si="33"/>
        <v>Beschleunigungsfahrt Asphalt nass 3 m/s² leer</v>
      </c>
      <c r="D450" s="20" t="s">
        <v>971</v>
      </c>
      <c r="E450" s="20" t="s">
        <v>969</v>
      </c>
      <c r="F450" s="21">
        <v>1</v>
      </c>
      <c r="G450" s="21" t="s">
        <v>36</v>
      </c>
      <c r="H450" s="21" t="s">
        <v>37</v>
      </c>
      <c r="I450" s="21"/>
      <c r="J450" s="51" t="str">
        <f t="shared" si="35"/>
        <v>-</v>
      </c>
      <c r="K450" s="53" t="str">
        <f t="shared" si="34"/>
        <v>kl. Oval</v>
      </c>
      <c r="L450" s="20" t="s">
        <v>24</v>
      </c>
      <c r="M450" s="20" t="s">
        <v>145</v>
      </c>
      <c r="N450" s="21" t="s">
        <v>146</v>
      </c>
      <c r="O450" s="21" t="s">
        <v>130</v>
      </c>
      <c r="P450" s="21" t="s">
        <v>27</v>
      </c>
      <c r="Q450" s="21" t="s">
        <v>27</v>
      </c>
      <c r="R450" s="64" t="s">
        <v>583</v>
      </c>
      <c r="S450" s="68" t="str">
        <f t="shared" si="32"/>
        <v>0 m/s²</v>
      </c>
      <c r="T450" s="64" t="s">
        <v>795</v>
      </c>
      <c r="U450" s="64" t="s">
        <v>333</v>
      </c>
      <c r="V450" s="53" t="s">
        <v>972</v>
      </c>
      <c r="X450" s="94" t="s">
        <v>973</v>
      </c>
    </row>
    <row r="451" spans="1:24" s="51" customFormat="1" ht="15" thickBot="1">
      <c r="A451" s="64"/>
      <c r="B451" s="20">
        <v>284</v>
      </c>
      <c r="C451" s="2" t="str">
        <f t="shared" si="33"/>
        <v>Beschleunigungsfahrt Asphalt nass max m/s² leer</v>
      </c>
      <c r="D451" s="20" t="s">
        <v>974</v>
      </c>
      <c r="E451" s="20" t="s">
        <v>969</v>
      </c>
      <c r="F451" s="21">
        <v>1</v>
      </c>
      <c r="G451" s="21" t="s">
        <v>36</v>
      </c>
      <c r="H451" s="21" t="s">
        <v>37</v>
      </c>
      <c r="I451" s="21"/>
      <c r="J451" s="51" t="str">
        <f t="shared" si="35"/>
        <v>-</v>
      </c>
      <c r="K451" s="53" t="str">
        <f t="shared" si="34"/>
        <v>kl. Oval</v>
      </c>
      <c r="L451" s="20" t="s">
        <v>24</v>
      </c>
      <c r="M451" s="20" t="s">
        <v>145</v>
      </c>
      <c r="N451" s="21" t="s">
        <v>146</v>
      </c>
      <c r="O451" s="21" t="s">
        <v>165</v>
      </c>
      <c r="P451" s="21" t="s">
        <v>27</v>
      </c>
      <c r="Q451" s="21" t="s">
        <v>27</v>
      </c>
      <c r="R451" s="64" t="s">
        <v>586</v>
      </c>
      <c r="S451" s="68" t="str">
        <f t="shared" si="32"/>
        <v>0 m/s²</v>
      </c>
      <c r="T451" s="64" t="s">
        <v>795</v>
      </c>
      <c r="U451" s="64" t="s">
        <v>333</v>
      </c>
      <c r="V451" s="53" t="s">
        <v>975</v>
      </c>
      <c r="X451" s="94" t="s">
        <v>976</v>
      </c>
    </row>
    <row r="452" spans="1:24" s="106" customFormat="1" ht="15" thickBot="1">
      <c r="A452" s="105"/>
      <c r="B452" s="36">
        <v>285</v>
      </c>
      <c r="C452" s="2" t="str">
        <f t="shared" si="33"/>
        <v>Beschleunigungsfahrt Beton nass 1 m/s² leer</v>
      </c>
      <c r="D452" s="36" t="s">
        <v>977</v>
      </c>
      <c r="E452" s="36"/>
      <c r="F452" s="37">
        <v>1</v>
      </c>
      <c r="G452" s="37" t="s">
        <v>36</v>
      </c>
      <c r="H452" s="37" t="s">
        <v>36</v>
      </c>
      <c r="I452" s="37"/>
      <c r="J452" s="106" t="str">
        <f t="shared" si="35"/>
        <v>-</v>
      </c>
      <c r="K452" s="177" t="str">
        <f t="shared" si="34"/>
        <v>kl. Oval</v>
      </c>
      <c r="L452" s="36" t="s">
        <v>56</v>
      </c>
      <c r="M452" s="36" t="s">
        <v>145</v>
      </c>
      <c r="N452" s="37" t="s">
        <v>146</v>
      </c>
      <c r="O452" s="37" t="s">
        <v>45</v>
      </c>
      <c r="P452" s="37" t="s">
        <v>27</v>
      </c>
      <c r="Q452" s="37" t="s">
        <v>27</v>
      </c>
      <c r="R452" s="105" t="s">
        <v>565</v>
      </c>
      <c r="S452" s="108" t="str">
        <f t="shared" si="32"/>
        <v>0 m/s²</v>
      </c>
      <c r="T452" s="105" t="s">
        <v>795</v>
      </c>
      <c r="U452" s="105" t="s">
        <v>333</v>
      </c>
      <c r="V452" s="177" t="s">
        <v>978</v>
      </c>
      <c r="X452" s="179" t="s">
        <v>979</v>
      </c>
    </row>
    <row r="453" spans="1:24" s="106" customFormat="1" ht="15" thickBot="1">
      <c r="A453" s="105"/>
      <c r="B453" s="36">
        <v>286</v>
      </c>
      <c r="C453" s="2" t="str">
        <f t="shared" si="33"/>
        <v>Beschleunigungsfahrt Beton nass 2 m/s² leer</v>
      </c>
      <c r="D453" s="36" t="s">
        <v>980</v>
      </c>
      <c r="E453" s="36"/>
      <c r="F453" s="37">
        <v>1</v>
      </c>
      <c r="G453" s="37" t="s">
        <v>36</v>
      </c>
      <c r="H453" s="37" t="s">
        <v>36</v>
      </c>
      <c r="I453" s="37"/>
      <c r="J453" s="106" t="str">
        <f t="shared" si="35"/>
        <v>-</v>
      </c>
      <c r="K453" s="177" t="str">
        <f t="shared" si="34"/>
        <v>kl. Oval</v>
      </c>
      <c r="L453" s="36" t="s">
        <v>56</v>
      </c>
      <c r="M453" s="36" t="s">
        <v>145</v>
      </c>
      <c r="N453" s="37" t="s">
        <v>146</v>
      </c>
      <c r="O453" s="37" t="s">
        <v>112</v>
      </c>
      <c r="P453" s="37" t="s">
        <v>27</v>
      </c>
      <c r="Q453" s="37" t="s">
        <v>27</v>
      </c>
      <c r="R453" s="105" t="s">
        <v>578</v>
      </c>
      <c r="S453" s="108" t="str">
        <f t="shared" ref="S453:S516" si="37">IF(OR(M453="Konstantfahrt",M453="Stillstand Motor aus",M453="Stillstand Leerlauf",M453="Stillstand Drehzahl", M453="Rollen (Leerlauf)", M453="Motor aus", M453="Beschleunigungsfahrt", M453="Verzögerungsfahrt", M453="µ-Split (Asphalt)", M453="µ-Split (Blaubasalt)"),"0 m/s²","-")</f>
        <v>0 m/s²</v>
      </c>
      <c r="T453" s="105" t="s">
        <v>795</v>
      </c>
      <c r="U453" s="105" t="s">
        <v>333</v>
      </c>
      <c r="V453" s="177" t="s">
        <v>981</v>
      </c>
      <c r="X453" s="179" t="s">
        <v>982</v>
      </c>
    </row>
    <row r="454" spans="1:24" s="106" customFormat="1" ht="15" thickBot="1">
      <c r="A454" s="105"/>
      <c r="B454" s="36">
        <v>287</v>
      </c>
      <c r="C454" s="2" t="str">
        <f t="shared" ref="C454:C517" si="38">IF(OR(M454="Stillstand Motor aus",M454="Stillstand Leerlauf"),M454&amp;" "&amp;U454,IF(OR(M454="Stillstand Drehzahl"),M454&amp;" "&amp;U454&amp;" "&amp;P454,M454&amp;IF(NOT(K454="Fahrdyn.Fl.")," "&amp;L454,)&amp;" "&amp;U454&amp;IF(NOT(OR(M454="Beschleunigungsfahrt",M454="Verzögerungsfahrt",M454="Stat. Kreisfahrt (links)",M454="Stat. Kreisfahrt (rechts)"))," "&amp;N454,)&amp;IF(NOT(P454="-")," "&amp;P454,)&amp;IF(NOT(R454="0 m/s²")," "&amp;R454,)&amp;IF(NOT((OR(S454="0 m/s²",S454="-")))," "&amp;S454,))) &amp; IF(NOT(T454="-")," "&amp; T454,)</f>
        <v>Beschleunigungsfahrt Beton nass 3 m/s² leer</v>
      </c>
      <c r="D454" s="36" t="s">
        <v>983</v>
      </c>
      <c r="E454" s="36" t="s">
        <v>969</v>
      </c>
      <c r="F454" s="37">
        <v>1</v>
      </c>
      <c r="G454" s="37" t="s">
        <v>36</v>
      </c>
      <c r="H454" s="37" t="s">
        <v>36</v>
      </c>
      <c r="I454" s="37"/>
      <c r="J454" s="106" t="str">
        <f t="shared" si="35"/>
        <v>-</v>
      </c>
      <c r="K454" s="177" t="str">
        <f t="shared" ref="K454:K517" si="39">IF(OR(M454="Stillstand Motor aus",M454="Stillstand Leerlauf",M454="Stillstand Drehzahl",M454="Konstantfahrt",M454="Rollen (Leerlauf)",M454="Spurwechsel",M454="Motor aus",M454="Beschleunigungsfahrt",M454="Verzögerungsfahrt",M454="µ-Split (Asphalt)",M454="µ-Split (Blaubasalt)"),"kl. Oval",IF(OR(M454="Sinus-Fahrt (langsam)",M454="Sinus-Fahrt (schnell)",M454="Klothoid (links)",M454="Klothoid (rechts)",M454="Sweep",M454="Stat. Kreisfahrt (links)",M454="Stat. Kreisfahrt (rechts)"),"Fahrdyn.Fl."))</f>
        <v>kl. Oval</v>
      </c>
      <c r="L454" s="36" t="s">
        <v>56</v>
      </c>
      <c r="M454" s="36" t="s">
        <v>145</v>
      </c>
      <c r="N454" s="37" t="s">
        <v>146</v>
      </c>
      <c r="O454" s="37" t="s">
        <v>130</v>
      </c>
      <c r="P454" s="37" t="s">
        <v>27</v>
      </c>
      <c r="Q454" s="37" t="s">
        <v>27</v>
      </c>
      <c r="R454" s="105" t="s">
        <v>583</v>
      </c>
      <c r="S454" s="108" t="str">
        <f t="shared" si="37"/>
        <v>0 m/s²</v>
      </c>
      <c r="T454" s="105" t="s">
        <v>795</v>
      </c>
      <c r="U454" s="105" t="s">
        <v>333</v>
      </c>
      <c r="V454" s="177" t="s">
        <v>984</v>
      </c>
      <c r="X454" s="179" t="s">
        <v>985</v>
      </c>
    </row>
    <row r="455" spans="1:24" s="51" customFormat="1" ht="15" thickBot="1">
      <c r="A455" s="64"/>
      <c r="B455" s="20">
        <v>288</v>
      </c>
      <c r="C455" s="2" t="str">
        <f t="shared" si="38"/>
        <v>Beschleunigungsfahrt Beton nass max m/s² leer</v>
      </c>
      <c r="D455" s="20" t="s">
        <v>986</v>
      </c>
      <c r="E455" s="20" t="s">
        <v>987</v>
      </c>
      <c r="F455" s="21">
        <v>1</v>
      </c>
      <c r="G455" s="21" t="s">
        <v>36</v>
      </c>
      <c r="H455" s="21" t="s">
        <v>36</v>
      </c>
      <c r="I455" s="21"/>
      <c r="J455" s="51" t="str">
        <f t="shared" si="35"/>
        <v>-</v>
      </c>
      <c r="K455" s="53" t="str">
        <f t="shared" si="39"/>
        <v>kl. Oval</v>
      </c>
      <c r="L455" s="20" t="s">
        <v>56</v>
      </c>
      <c r="M455" s="20" t="s">
        <v>145</v>
      </c>
      <c r="N455" s="21" t="s">
        <v>146</v>
      </c>
      <c r="O455" s="21" t="s">
        <v>115</v>
      </c>
      <c r="P455" s="21" t="s">
        <v>27</v>
      </c>
      <c r="Q455" s="21" t="s">
        <v>27</v>
      </c>
      <c r="R455" s="64" t="s">
        <v>586</v>
      </c>
      <c r="S455" s="68" t="str">
        <f t="shared" si="37"/>
        <v>0 m/s²</v>
      </c>
      <c r="T455" s="64" t="s">
        <v>795</v>
      </c>
      <c r="U455" s="64" t="s">
        <v>333</v>
      </c>
      <c r="V455" s="53" t="s">
        <v>988</v>
      </c>
      <c r="X455" s="94" t="s">
        <v>989</v>
      </c>
    </row>
    <row r="456" spans="1:24" s="106" customFormat="1" ht="15" thickBot="1">
      <c r="A456" s="105"/>
      <c r="B456" s="36">
        <v>289</v>
      </c>
      <c r="C456" s="2" t="str">
        <f t="shared" si="38"/>
        <v>Beschleunigungsfahrt Blaubasalt nass 1 m/s² leer</v>
      </c>
      <c r="D456" s="36" t="s">
        <v>990</v>
      </c>
      <c r="E456" s="36"/>
      <c r="F456" s="37">
        <v>1</v>
      </c>
      <c r="G456" s="37" t="s">
        <v>36</v>
      </c>
      <c r="H456" s="37" t="s">
        <v>36</v>
      </c>
      <c r="I456" s="37"/>
      <c r="J456" s="106" t="str">
        <f t="shared" si="35"/>
        <v>-</v>
      </c>
      <c r="K456" s="177" t="str">
        <f t="shared" si="39"/>
        <v>kl. Oval</v>
      </c>
      <c r="L456" s="36" t="s">
        <v>86</v>
      </c>
      <c r="M456" s="36" t="s">
        <v>145</v>
      </c>
      <c r="N456" s="37" t="s">
        <v>146</v>
      </c>
      <c r="O456" s="37" t="s">
        <v>991</v>
      </c>
      <c r="P456" s="37" t="s">
        <v>27</v>
      </c>
      <c r="Q456" s="37" t="s">
        <v>27</v>
      </c>
      <c r="R456" s="105" t="s">
        <v>565</v>
      </c>
      <c r="S456" s="108" t="str">
        <f t="shared" si="37"/>
        <v>0 m/s²</v>
      </c>
      <c r="T456" s="105" t="s">
        <v>795</v>
      </c>
      <c r="U456" s="105" t="s">
        <v>333</v>
      </c>
      <c r="V456" s="177" t="s">
        <v>992</v>
      </c>
      <c r="W456" s="106" t="s">
        <v>36</v>
      </c>
      <c r="X456" s="179" t="s">
        <v>993</v>
      </c>
    </row>
    <row r="457" spans="1:24" s="106" customFormat="1" ht="15" thickBot="1">
      <c r="A457" s="105"/>
      <c r="B457" s="36">
        <v>290</v>
      </c>
      <c r="C457" s="2" t="str">
        <f t="shared" si="38"/>
        <v>Beschleunigungsfahrt Blaubasalt nass 2 m/s² leer</v>
      </c>
      <c r="D457" s="36" t="s">
        <v>994</v>
      </c>
      <c r="E457" s="36"/>
      <c r="F457" s="37">
        <v>1</v>
      </c>
      <c r="G457" s="37" t="s">
        <v>36</v>
      </c>
      <c r="H457" s="37" t="s">
        <v>36</v>
      </c>
      <c r="I457" s="37"/>
      <c r="J457" s="106" t="str">
        <f t="shared" si="35"/>
        <v>-</v>
      </c>
      <c r="K457" s="177" t="str">
        <f t="shared" si="39"/>
        <v>kl. Oval</v>
      </c>
      <c r="L457" s="36" t="s">
        <v>86</v>
      </c>
      <c r="M457" s="36" t="s">
        <v>145</v>
      </c>
      <c r="N457" s="37" t="s">
        <v>146</v>
      </c>
      <c r="O457" s="37" t="s">
        <v>602</v>
      </c>
      <c r="P457" s="37" t="s">
        <v>27</v>
      </c>
      <c r="Q457" s="37" t="s">
        <v>27</v>
      </c>
      <c r="R457" s="105" t="s">
        <v>578</v>
      </c>
      <c r="S457" s="108" t="str">
        <f t="shared" si="37"/>
        <v>0 m/s²</v>
      </c>
      <c r="T457" s="105" t="s">
        <v>795</v>
      </c>
      <c r="U457" s="105" t="s">
        <v>333</v>
      </c>
      <c r="V457" s="177"/>
      <c r="X457" s="179" t="s">
        <v>995</v>
      </c>
    </row>
    <row r="458" spans="1:24" ht="15" thickBot="1">
      <c r="A458" s="4"/>
      <c r="B458" s="2">
        <v>291</v>
      </c>
      <c r="C458" s="2" t="str">
        <f t="shared" si="38"/>
        <v>Beschleunigungsfahrt Blaubasalt nass 3 m/s² leer</v>
      </c>
      <c r="E458" s="2"/>
      <c r="H458" s="1"/>
      <c r="I458" s="1"/>
      <c r="J458" s="1" t="str">
        <f t="shared" si="35"/>
        <v>-</v>
      </c>
      <c r="K458" s="2" t="str">
        <f t="shared" si="39"/>
        <v>kl. Oval</v>
      </c>
      <c r="L458" s="2" t="s">
        <v>86</v>
      </c>
      <c r="M458" s="2" t="s">
        <v>145</v>
      </c>
      <c r="N458" s="1" t="s">
        <v>146</v>
      </c>
      <c r="P458" s="1" t="s">
        <v>27</v>
      </c>
      <c r="Q458" s="1" t="s">
        <v>27</v>
      </c>
      <c r="R458" s="4" t="s">
        <v>583</v>
      </c>
      <c r="S458" s="16" t="str">
        <f t="shared" si="37"/>
        <v>0 m/s²</v>
      </c>
      <c r="T458" s="4" t="s">
        <v>795</v>
      </c>
      <c r="U458" s="4" t="s">
        <v>333</v>
      </c>
    </row>
    <row r="459" spans="1:24" ht="15" thickBot="1">
      <c r="A459" s="4"/>
      <c r="B459" s="9">
        <v>292</v>
      </c>
      <c r="C459" s="2" t="str">
        <f t="shared" si="38"/>
        <v>Beschleunigungsfahrt Blaubasalt nass max m/s² leer</v>
      </c>
      <c r="D459" s="9" t="s">
        <v>996</v>
      </c>
      <c r="E459" s="9"/>
      <c r="F459" s="16"/>
      <c r="G459" s="16"/>
      <c r="H459" s="16"/>
      <c r="I459" s="16"/>
      <c r="J459" s="1" t="str">
        <f t="shared" si="35"/>
        <v>-</v>
      </c>
      <c r="K459" s="2" t="str">
        <f t="shared" si="39"/>
        <v>kl. Oval</v>
      </c>
      <c r="L459" s="9" t="s">
        <v>86</v>
      </c>
      <c r="M459" s="9" t="s">
        <v>145</v>
      </c>
      <c r="N459" s="16" t="s">
        <v>146</v>
      </c>
      <c r="O459" s="16" t="s">
        <v>997</v>
      </c>
      <c r="P459" s="16" t="s">
        <v>27</v>
      </c>
      <c r="Q459" s="16" t="s">
        <v>27</v>
      </c>
      <c r="R459" s="4" t="s">
        <v>586</v>
      </c>
      <c r="S459" s="16" t="str">
        <f t="shared" si="37"/>
        <v>0 m/s²</v>
      </c>
      <c r="T459" s="4" t="s">
        <v>795</v>
      </c>
      <c r="U459" s="4" t="s">
        <v>333</v>
      </c>
      <c r="V459" s="2" t="s">
        <v>998</v>
      </c>
      <c r="W459" s="1" t="s">
        <v>36</v>
      </c>
      <c r="X459" s="89" t="s">
        <v>999</v>
      </c>
    </row>
    <row r="460" spans="1:24" s="51" customFormat="1" ht="15" thickBot="1">
      <c r="A460" s="64"/>
      <c r="B460" s="18">
        <v>293</v>
      </c>
      <c r="C460" s="2" t="str">
        <f t="shared" si="38"/>
        <v>Verzögerungsfahrt Asphalt nass -1 m/s² leer</v>
      </c>
      <c r="D460" s="18" t="s">
        <v>1000</v>
      </c>
      <c r="E460" s="18"/>
      <c r="F460" s="19">
        <v>1</v>
      </c>
      <c r="G460" s="19" t="s">
        <v>36</v>
      </c>
      <c r="H460" s="19" t="s">
        <v>37</v>
      </c>
      <c r="I460" s="19"/>
      <c r="J460" s="51" t="str">
        <f t="shared" si="35"/>
        <v>-</v>
      </c>
      <c r="K460" s="53" t="str">
        <f t="shared" si="39"/>
        <v>kl. Oval</v>
      </c>
      <c r="L460" s="18" t="s">
        <v>24</v>
      </c>
      <c r="M460" s="18" t="s">
        <v>200</v>
      </c>
      <c r="N460" s="19" t="s">
        <v>201</v>
      </c>
      <c r="O460" s="19"/>
      <c r="P460" s="19" t="s">
        <v>27</v>
      </c>
      <c r="Q460" s="19" t="s">
        <v>27</v>
      </c>
      <c r="R460" s="103" t="s">
        <v>641</v>
      </c>
      <c r="S460" s="68" t="str">
        <f t="shared" si="37"/>
        <v>0 m/s²</v>
      </c>
      <c r="T460" s="64" t="s">
        <v>795</v>
      </c>
      <c r="U460" s="64" t="s">
        <v>333</v>
      </c>
      <c r="V460" s="53" t="s">
        <v>1001</v>
      </c>
      <c r="X460" s="94" t="s">
        <v>906</v>
      </c>
    </row>
    <row r="461" spans="1:24" s="51" customFormat="1" ht="15" thickBot="1">
      <c r="A461" s="64"/>
      <c r="B461" s="20">
        <v>294</v>
      </c>
      <c r="C461" s="2" t="str">
        <f t="shared" si="38"/>
        <v>Verzögerungsfahrt Asphalt nass -2 m/s² leer</v>
      </c>
      <c r="D461" s="20" t="s">
        <v>1002</v>
      </c>
      <c r="E461" s="20"/>
      <c r="F461" s="21">
        <v>1</v>
      </c>
      <c r="G461" s="21" t="s">
        <v>36</v>
      </c>
      <c r="H461" s="21" t="s">
        <v>37</v>
      </c>
      <c r="I461" s="21"/>
      <c r="J461" s="51" t="str">
        <f t="shared" si="35"/>
        <v>-</v>
      </c>
      <c r="K461" s="53" t="str">
        <f t="shared" si="39"/>
        <v>kl. Oval</v>
      </c>
      <c r="L461" s="20" t="s">
        <v>24</v>
      </c>
      <c r="M461" s="20" t="s">
        <v>200</v>
      </c>
      <c r="N461" s="21" t="s">
        <v>201</v>
      </c>
      <c r="O461" s="21"/>
      <c r="P461" s="21" t="s">
        <v>27</v>
      </c>
      <c r="Q461" s="21" t="s">
        <v>27</v>
      </c>
      <c r="R461" s="103" t="s">
        <v>656</v>
      </c>
      <c r="S461" s="68" t="str">
        <f t="shared" si="37"/>
        <v>0 m/s²</v>
      </c>
      <c r="T461" s="64" t="s">
        <v>795</v>
      </c>
      <c r="U461" s="64" t="s">
        <v>333</v>
      </c>
      <c r="V461" s="53" t="s">
        <v>1003</v>
      </c>
      <c r="X461" s="94" t="s">
        <v>1004</v>
      </c>
    </row>
    <row r="462" spans="1:24" s="85" customFormat="1" ht="15" thickBot="1">
      <c r="A462" s="86"/>
      <c r="B462" s="42">
        <v>295</v>
      </c>
      <c r="C462" s="2" t="str">
        <f t="shared" si="38"/>
        <v>Verzögerungsfahrt Asphalt nass -3 m/s² leer</v>
      </c>
      <c r="D462" s="42"/>
      <c r="E462" s="42" t="s">
        <v>895</v>
      </c>
      <c r="F462" s="43"/>
      <c r="G462" s="43"/>
      <c r="H462" s="43"/>
      <c r="I462" s="43"/>
      <c r="J462" s="85" t="str">
        <f t="shared" si="35"/>
        <v>-</v>
      </c>
      <c r="K462" s="84" t="str">
        <f t="shared" si="39"/>
        <v>kl. Oval</v>
      </c>
      <c r="L462" s="42" t="s">
        <v>24</v>
      </c>
      <c r="M462" s="42" t="s">
        <v>200</v>
      </c>
      <c r="N462" s="43" t="s">
        <v>201</v>
      </c>
      <c r="O462" s="43"/>
      <c r="P462" s="43" t="s">
        <v>27</v>
      </c>
      <c r="Q462" s="43" t="s">
        <v>27</v>
      </c>
      <c r="R462" s="163" t="s">
        <v>673</v>
      </c>
      <c r="S462" s="83" t="str">
        <f t="shared" si="37"/>
        <v>0 m/s²</v>
      </c>
      <c r="T462" s="86" t="s">
        <v>795</v>
      </c>
      <c r="U462" s="86" t="s">
        <v>333</v>
      </c>
      <c r="V462" s="84"/>
      <c r="X462" s="164"/>
    </row>
    <row r="463" spans="1:24" s="85" customFormat="1" ht="15" thickBot="1">
      <c r="A463" s="86"/>
      <c r="B463" s="42">
        <v>296</v>
      </c>
      <c r="C463" s="2" t="str">
        <f t="shared" si="38"/>
        <v>Verzögerungsfahrt Asphalt nass -max m/s² leer</v>
      </c>
      <c r="D463" s="42"/>
      <c r="E463" s="42" t="s">
        <v>895</v>
      </c>
      <c r="F463" s="43"/>
      <c r="G463" s="43"/>
      <c r="H463" s="43"/>
      <c r="I463" s="43"/>
      <c r="J463" s="85" t="str">
        <f t="shared" si="35"/>
        <v>-</v>
      </c>
      <c r="K463" s="84" t="str">
        <f t="shared" si="39"/>
        <v>kl. Oval</v>
      </c>
      <c r="L463" s="42" t="s">
        <v>24</v>
      </c>
      <c r="M463" s="42" t="s">
        <v>200</v>
      </c>
      <c r="N463" s="43" t="s">
        <v>201</v>
      </c>
      <c r="O463" s="43"/>
      <c r="P463" s="43" t="s">
        <v>27</v>
      </c>
      <c r="Q463" s="43" t="s">
        <v>27</v>
      </c>
      <c r="R463" s="163" t="s">
        <v>677</v>
      </c>
      <c r="S463" s="83" t="str">
        <f t="shared" si="37"/>
        <v>0 m/s²</v>
      </c>
      <c r="T463" s="86" t="s">
        <v>795</v>
      </c>
      <c r="U463" s="86" t="s">
        <v>333</v>
      </c>
      <c r="V463" s="84"/>
      <c r="X463" s="164"/>
    </row>
    <row r="464" spans="1:24" s="106" customFormat="1" ht="15" thickBot="1">
      <c r="A464" s="105"/>
      <c r="B464" s="36">
        <v>297</v>
      </c>
      <c r="C464" s="2" t="str">
        <f t="shared" si="38"/>
        <v>Verzögerungsfahrt Beton nass -1 m/s² leer</v>
      </c>
      <c r="D464" s="36" t="s">
        <v>1005</v>
      </c>
      <c r="E464" s="36"/>
      <c r="F464" s="37">
        <v>1</v>
      </c>
      <c r="G464" s="37" t="s">
        <v>36</v>
      </c>
      <c r="H464" s="37" t="s">
        <v>36</v>
      </c>
      <c r="I464" s="37"/>
      <c r="J464" s="106" t="str">
        <f t="shared" si="35"/>
        <v>-</v>
      </c>
      <c r="K464" s="177" t="str">
        <f t="shared" si="39"/>
        <v>kl. Oval</v>
      </c>
      <c r="L464" s="36" t="s">
        <v>56</v>
      </c>
      <c r="M464" s="36" t="s">
        <v>200</v>
      </c>
      <c r="N464" s="37" t="s">
        <v>201</v>
      </c>
      <c r="O464" s="37"/>
      <c r="P464" s="37" t="s">
        <v>27</v>
      </c>
      <c r="Q464" s="37" t="s">
        <v>27</v>
      </c>
      <c r="R464" s="178" t="s">
        <v>641</v>
      </c>
      <c r="S464" s="108" t="str">
        <f t="shared" si="37"/>
        <v>0 m/s²</v>
      </c>
      <c r="T464" s="105" t="s">
        <v>795</v>
      </c>
      <c r="U464" s="105" t="s">
        <v>333</v>
      </c>
      <c r="V464" s="177" t="s">
        <v>1006</v>
      </c>
      <c r="X464" s="179" t="s">
        <v>1007</v>
      </c>
    </row>
    <row r="465" spans="1:24" s="106" customFormat="1" ht="15" thickBot="1">
      <c r="A465" s="105"/>
      <c r="B465" s="36">
        <v>298</v>
      </c>
      <c r="C465" s="2" t="str">
        <f t="shared" si="38"/>
        <v>Verzögerungsfahrt Beton nass -2 m/s² leer</v>
      </c>
      <c r="D465" s="36" t="s">
        <v>1008</v>
      </c>
      <c r="E465" s="36"/>
      <c r="F465" s="37">
        <v>1</v>
      </c>
      <c r="G465" s="37" t="s">
        <v>36</v>
      </c>
      <c r="H465" s="37" t="s">
        <v>36</v>
      </c>
      <c r="I465" s="37"/>
      <c r="J465" s="106" t="str">
        <f t="shared" si="35"/>
        <v>-</v>
      </c>
      <c r="K465" s="177" t="str">
        <f t="shared" si="39"/>
        <v>kl. Oval</v>
      </c>
      <c r="L465" s="36" t="s">
        <v>56</v>
      </c>
      <c r="M465" s="36" t="s">
        <v>200</v>
      </c>
      <c r="N465" s="37" t="s">
        <v>201</v>
      </c>
      <c r="O465" s="37"/>
      <c r="P465" s="37" t="s">
        <v>27</v>
      </c>
      <c r="Q465" s="37" t="s">
        <v>27</v>
      </c>
      <c r="R465" s="178" t="s">
        <v>656</v>
      </c>
      <c r="S465" s="108" t="str">
        <f t="shared" si="37"/>
        <v>0 m/s²</v>
      </c>
      <c r="T465" s="105" t="s">
        <v>795</v>
      </c>
      <c r="U465" s="105" t="s">
        <v>333</v>
      </c>
      <c r="V465" s="177" t="s">
        <v>1009</v>
      </c>
      <c r="X465" s="179" t="s">
        <v>1010</v>
      </c>
    </row>
    <row r="466" spans="1:24" s="85" customFormat="1" ht="15" thickBot="1">
      <c r="A466" s="86"/>
      <c r="B466" s="42">
        <v>299</v>
      </c>
      <c r="C466" s="2" t="str">
        <f t="shared" si="38"/>
        <v>Verzögerungsfahrt Beton nass -3 m/s² leer</v>
      </c>
      <c r="D466" s="42"/>
      <c r="E466" s="42" t="s">
        <v>895</v>
      </c>
      <c r="F466" s="43"/>
      <c r="G466" s="43"/>
      <c r="H466" s="43"/>
      <c r="I466" s="43"/>
      <c r="J466" s="85" t="str">
        <f t="shared" si="35"/>
        <v>-</v>
      </c>
      <c r="K466" s="84" t="str">
        <f t="shared" si="39"/>
        <v>kl. Oval</v>
      </c>
      <c r="L466" s="42" t="s">
        <v>56</v>
      </c>
      <c r="M466" s="42" t="s">
        <v>200</v>
      </c>
      <c r="N466" s="43" t="s">
        <v>201</v>
      </c>
      <c r="O466" s="43"/>
      <c r="P466" s="43" t="s">
        <v>27</v>
      </c>
      <c r="Q466" s="43" t="s">
        <v>27</v>
      </c>
      <c r="R466" s="163" t="s">
        <v>673</v>
      </c>
      <c r="S466" s="83" t="str">
        <f t="shared" si="37"/>
        <v>0 m/s²</v>
      </c>
      <c r="T466" s="86" t="s">
        <v>795</v>
      </c>
      <c r="U466" s="86" t="s">
        <v>333</v>
      </c>
      <c r="V466" s="84"/>
      <c r="X466" s="164"/>
    </row>
    <row r="467" spans="1:24" s="85" customFormat="1" ht="15" thickBot="1">
      <c r="A467" s="86"/>
      <c r="B467" s="42">
        <v>300</v>
      </c>
      <c r="C467" s="2" t="str">
        <f t="shared" si="38"/>
        <v>Verzögerungsfahrt Beton nass -max m/s² leer</v>
      </c>
      <c r="D467" s="42"/>
      <c r="E467" s="42" t="s">
        <v>895</v>
      </c>
      <c r="F467" s="43"/>
      <c r="G467" s="43"/>
      <c r="H467" s="43"/>
      <c r="I467" s="43"/>
      <c r="J467" s="85" t="str">
        <f t="shared" si="35"/>
        <v>-</v>
      </c>
      <c r="K467" s="84" t="str">
        <f t="shared" si="39"/>
        <v>kl. Oval</v>
      </c>
      <c r="L467" s="42" t="s">
        <v>56</v>
      </c>
      <c r="M467" s="42" t="s">
        <v>200</v>
      </c>
      <c r="N467" s="43" t="s">
        <v>201</v>
      </c>
      <c r="O467" s="43"/>
      <c r="P467" s="43" t="s">
        <v>27</v>
      </c>
      <c r="Q467" s="43" t="s">
        <v>27</v>
      </c>
      <c r="R467" s="163" t="s">
        <v>677</v>
      </c>
      <c r="S467" s="83" t="str">
        <f t="shared" si="37"/>
        <v>0 m/s²</v>
      </c>
      <c r="T467" s="86" t="s">
        <v>795</v>
      </c>
      <c r="U467" s="86" t="s">
        <v>333</v>
      </c>
      <c r="V467" s="84"/>
      <c r="X467" s="164"/>
    </row>
    <row r="468" spans="1:24" s="106" customFormat="1" ht="15" thickBot="1">
      <c r="A468" s="105"/>
      <c r="B468" s="36">
        <v>301</v>
      </c>
      <c r="C468" s="2" t="str">
        <f t="shared" si="38"/>
        <v>Verzögerungsfahrt Blaubasalt nass -1 m/s² leer</v>
      </c>
      <c r="D468" s="36" t="s">
        <v>1011</v>
      </c>
      <c r="E468" s="36" t="s">
        <v>1012</v>
      </c>
      <c r="F468" s="37">
        <v>1</v>
      </c>
      <c r="G468" s="37" t="s">
        <v>36</v>
      </c>
      <c r="H468" s="37" t="s">
        <v>36</v>
      </c>
      <c r="I468" s="37"/>
      <c r="J468" s="106" t="str">
        <f t="shared" si="35"/>
        <v>-</v>
      </c>
      <c r="K468" s="177" t="str">
        <f t="shared" si="39"/>
        <v>kl. Oval</v>
      </c>
      <c r="L468" s="36" t="s">
        <v>86</v>
      </c>
      <c r="M468" s="36" t="s">
        <v>200</v>
      </c>
      <c r="N468" s="37" t="s">
        <v>201</v>
      </c>
      <c r="O468" s="37"/>
      <c r="P468" s="37" t="s">
        <v>27</v>
      </c>
      <c r="Q468" s="37" t="s">
        <v>27</v>
      </c>
      <c r="R468" s="178" t="s">
        <v>641</v>
      </c>
      <c r="S468" s="108" t="str">
        <f t="shared" si="37"/>
        <v>0 m/s²</v>
      </c>
      <c r="T468" s="105" t="s">
        <v>795</v>
      </c>
      <c r="U468" s="105" t="s">
        <v>333</v>
      </c>
      <c r="V468" s="177" t="s">
        <v>1013</v>
      </c>
      <c r="X468" s="179" t="s">
        <v>1014</v>
      </c>
    </row>
    <row r="469" spans="1:24" s="85" customFormat="1" ht="15" thickBot="1">
      <c r="A469" s="86"/>
      <c r="B469" s="42">
        <v>302</v>
      </c>
      <c r="C469" s="2" t="str">
        <f t="shared" si="38"/>
        <v>Verzögerungsfahrt Blaubasalt nass -2 m/s² leer</v>
      </c>
      <c r="D469" s="42"/>
      <c r="E469" s="42" t="s">
        <v>895</v>
      </c>
      <c r="F469" s="43"/>
      <c r="G469" s="43"/>
      <c r="H469" s="43"/>
      <c r="I469" s="43"/>
      <c r="J469" s="85" t="str">
        <f t="shared" si="35"/>
        <v>-</v>
      </c>
      <c r="K469" s="84" t="str">
        <f t="shared" si="39"/>
        <v>kl. Oval</v>
      </c>
      <c r="L469" s="42" t="s">
        <v>86</v>
      </c>
      <c r="M469" s="42" t="s">
        <v>200</v>
      </c>
      <c r="N469" s="43" t="s">
        <v>201</v>
      </c>
      <c r="O469" s="43"/>
      <c r="P469" s="43" t="s">
        <v>27</v>
      </c>
      <c r="Q469" s="43" t="s">
        <v>27</v>
      </c>
      <c r="R469" s="163" t="s">
        <v>656</v>
      </c>
      <c r="S469" s="83" t="str">
        <f t="shared" si="37"/>
        <v>0 m/s²</v>
      </c>
      <c r="T469" s="86" t="s">
        <v>795</v>
      </c>
      <c r="U469" s="86" t="s">
        <v>333</v>
      </c>
      <c r="V469" s="84"/>
      <c r="X469" s="164"/>
    </row>
    <row r="470" spans="1:24" s="85" customFormat="1" ht="15" thickBot="1">
      <c r="A470" s="86"/>
      <c r="B470" s="42">
        <v>303</v>
      </c>
      <c r="C470" s="2" t="str">
        <f t="shared" si="38"/>
        <v>Verzögerungsfahrt Blaubasalt nass -3 m/s² leer</v>
      </c>
      <c r="D470" s="42"/>
      <c r="E470" s="42" t="s">
        <v>895</v>
      </c>
      <c r="F470" s="43"/>
      <c r="G470" s="43"/>
      <c r="H470" s="43"/>
      <c r="I470" s="43"/>
      <c r="J470" s="85" t="str">
        <f t="shared" si="35"/>
        <v>-</v>
      </c>
      <c r="K470" s="84" t="str">
        <f t="shared" si="39"/>
        <v>kl. Oval</v>
      </c>
      <c r="L470" s="42" t="s">
        <v>86</v>
      </c>
      <c r="M470" s="42" t="s">
        <v>200</v>
      </c>
      <c r="N470" s="43" t="s">
        <v>201</v>
      </c>
      <c r="O470" s="43"/>
      <c r="P470" s="43" t="s">
        <v>27</v>
      </c>
      <c r="Q470" s="43" t="s">
        <v>27</v>
      </c>
      <c r="R470" s="163" t="s">
        <v>673</v>
      </c>
      <c r="S470" s="83" t="str">
        <f t="shared" si="37"/>
        <v>0 m/s²</v>
      </c>
      <c r="T470" s="86" t="s">
        <v>795</v>
      </c>
      <c r="U470" s="86" t="s">
        <v>333</v>
      </c>
      <c r="V470" s="84"/>
      <c r="X470" s="164"/>
    </row>
    <row r="471" spans="1:24" s="85" customFormat="1" ht="15" thickBot="1">
      <c r="A471" s="86"/>
      <c r="B471" s="44">
        <v>304</v>
      </c>
      <c r="C471" s="2" t="str">
        <f t="shared" si="38"/>
        <v>Verzögerungsfahrt Blaubasalt nass -max m/s² leer</v>
      </c>
      <c r="D471" s="44"/>
      <c r="E471" s="44" t="s">
        <v>895</v>
      </c>
      <c r="F471" s="46"/>
      <c r="G471" s="46"/>
      <c r="H471" s="46"/>
      <c r="I471" s="46"/>
      <c r="J471" s="85" t="str">
        <f t="shared" si="35"/>
        <v>-</v>
      </c>
      <c r="K471" s="84" t="str">
        <f t="shared" si="39"/>
        <v>kl. Oval</v>
      </c>
      <c r="L471" s="44" t="s">
        <v>86</v>
      </c>
      <c r="M471" s="44" t="s">
        <v>200</v>
      </c>
      <c r="N471" s="46" t="s">
        <v>201</v>
      </c>
      <c r="O471" s="46"/>
      <c r="P471" s="46" t="s">
        <v>27</v>
      </c>
      <c r="Q471" s="46" t="s">
        <v>27</v>
      </c>
      <c r="R471" s="163" t="s">
        <v>677</v>
      </c>
      <c r="S471" s="83" t="str">
        <f t="shared" si="37"/>
        <v>0 m/s²</v>
      </c>
      <c r="T471" s="86" t="s">
        <v>795</v>
      </c>
      <c r="U471" s="86" t="s">
        <v>333</v>
      </c>
      <c r="V471" s="84"/>
      <c r="X471" s="164"/>
    </row>
    <row r="472" spans="1:24" ht="15" thickBot="1">
      <c r="A472" s="4"/>
      <c r="B472" s="5">
        <v>305</v>
      </c>
      <c r="C472" s="2" t="str">
        <f t="shared" si="38"/>
        <v>µ-Split (Blaubasalt) Beton nass 30 km/h 710 rpm leer</v>
      </c>
      <c r="D472" s="5"/>
      <c r="E472" s="5"/>
      <c r="F472" s="4"/>
      <c r="G472" s="4"/>
      <c r="H472" s="4"/>
      <c r="I472" s="4"/>
      <c r="J472" s="1" t="str">
        <f t="shared" si="35"/>
        <v>20 s</v>
      </c>
      <c r="K472" s="2" t="str">
        <f t="shared" si="39"/>
        <v>kl. Oval</v>
      </c>
      <c r="L472" s="5" t="s">
        <v>56</v>
      </c>
      <c r="M472" s="28" t="s">
        <v>237</v>
      </c>
      <c r="N472" s="4" t="s">
        <v>39</v>
      </c>
      <c r="O472" s="4"/>
      <c r="P472" s="4" t="s">
        <v>31</v>
      </c>
      <c r="Q472" s="4">
        <v>10</v>
      </c>
      <c r="R472" s="4" t="str">
        <f t="shared" si="36"/>
        <v>0 m/s²</v>
      </c>
      <c r="S472" s="16" t="str">
        <f t="shared" si="37"/>
        <v>0 m/s²</v>
      </c>
      <c r="T472" s="4" t="s">
        <v>795</v>
      </c>
      <c r="U472" s="4" t="s">
        <v>333</v>
      </c>
    </row>
    <row r="473" spans="1:24" ht="15" thickBot="1">
      <c r="A473" s="4"/>
      <c r="B473" s="2">
        <v>306</v>
      </c>
      <c r="C473" s="2" t="str">
        <f t="shared" si="38"/>
        <v>µ-Split (Blaubasalt) Beton nass 30 km/h 930 rpm leer</v>
      </c>
      <c r="E473" s="2"/>
      <c r="H473" s="1"/>
      <c r="I473" s="1"/>
      <c r="J473" s="1" t="str">
        <f t="shared" si="35"/>
        <v>20 s</v>
      </c>
      <c r="K473" s="2" t="str">
        <f t="shared" si="39"/>
        <v>kl. Oval</v>
      </c>
      <c r="L473" s="5" t="s">
        <v>56</v>
      </c>
      <c r="M473" s="28" t="s">
        <v>237</v>
      </c>
      <c r="N473" s="1" t="s">
        <v>39</v>
      </c>
      <c r="P473" s="1" t="s">
        <v>33</v>
      </c>
      <c r="Q473" s="1">
        <v>9</v>
      </c>
      <c r="R473" s="4" t="str">
        <f t="shared" si="36"/>
        <v>0 m/s²</v>
      </c>
      <c r="S473" s="16" t="str">
        <f t="shared" si="37"/>
        <v>0 m/s²</v>
      </c>
      <c r="T473" s="4" t="s">
        <v>795</v>
      </c>
      <c r="U473" s="4" t="s">
        <v>333</v>
      </c>
    </row>
    <row r="474" spans="1:24" ht="15" thickBot="1">
      <c r="A474" s="4"/>
      <c r="B474" s="2">
        <v>307</v>
      </c>
      <c r="C474" s="2" t="str">
        <f t="shared" si="38"/>
        <v>µ-Split (Blaubasalt) Beton nass 50 km/h 890 rpm leer</v>
      </c>
      <c r="E474" s="2"/>
      <c r="H474" s="1"/>
      <c r="I474" s="1"/>
      <c r="J474" s="1" t="str">
        <f t="shared" ref="J474:J537" si="40">IF(N474="30 km/h","20 s",IF(N474="50 km/h","15 s",IF(N474="80 km/h","10 s",IF(N474="0 km/h","60 s","-"))))</f>
        <v>15 s</v>
      </c>
      <c r="K474" s="2" t="str">
        <f t="shared" si="39"/>
        <v>kl. Oval</v>
      </c>
      <c r="L474" s="5" t="s">
        <v>56</v>
      </c>
      <c r="M474" s="28" t="s">
        <v>237</v>
      </c>
      <c r="N474" s="1" t="s">
        <v>45</v>
      </c>
      <c r="P474" s="1" t="s">
        <v>32</v>
      </c>
      <c r="Q474" s="1">
        <v>11</v>
      </c>
      <c r="R474" s="4" t="str">
        <f t="shared" si="36"/>
        <v>0 m/s²</v>
      </c>
      <c r="S474" s="16" t="str">
        <f t="shared" si="37"/>
        <v>0 m/s²</v>
      </c>
      <c r="T474" s="4" t="s">
        <v>795</v>
      </c>
      <c r="U474" s="4" t="s">
        <v>333</v>
      </c>
    </row>
    <row r="475" spans="1:24" ht="15" thickBot="1">
      <c r="A475" s="4"/>
      <c r="B475" s="2">
        <v>308</v>
      </c>
      <c r="C475" s="2" t="str">
        <f t="shared" si="38"/>
        <v>µ-Split (Blaubasalt) Beton nass 50 km/h 930 rpm leer</v>
      </c>
      <c r="E475" s="2"/>
      <c r="H475" s="1"/>
      <c r="I475" s="1"/>
      <c r="J475" s="1" t="str">
        <f t="shared" si="40"/>
        <v>15 s</v>
      </c>
      <c r="K475" s="2" t="str">
        <f t="shared" si="39"/>
        <v>kl. Oval</v>
      </c>
      <c r="L475" s="5" t="s">
        <v>56</v>
      </c>
      <c r="M475" s="28" t="s">
        <v>237</v>
      </c>
      <c r="N475" s="1" t="s">
        <v>45</v>
      </c>
      <c r="P475" s="1" t="s">
        <v>33</v>
      </c>
      <c r="Q475" s="1">
        <v>11</v>
      </c>
      <c r="R475" s="4" t="str">
        <f t="shared" si="36"/>
        <v>0 m/s²</v>
      </c>
      <c r="S475" s="16" t="str">
        <f t="shared" si="37"/>
        <v>0 m/s²</v>
      </c>
      <c r="T475" s="4" t="s">
        <v>795</v>
      </c>
      <c r="U475" s="4" t="s">
        <v>333</v>
      </c>
    </row>
    <row r="476" spans="1:24" ht="15" thickBot="1">
      <c r="A476" s="4"/>
      <c r="B476" s="2">
        <v>309</v>
      </c>
      <c r="C476" s="2" t="str">
        <f t="shared" si="38"/>
        <v>µ-Split (Blaubasalt) Beton nass 80 km/h 1075 rpm leer</v>
      </c>
      <c r="E476" s="2"/>
      <c r="H476" s="1"/>
      <c r="I476" s="1"/>
      <c r="J476" s="1" t="str">
        <f t="shared" si="40"/>
        <v>10 s</v>
      </c>
      <c r="K476" s="2" t="str">
        <f t="shared" si="39"/>
        <v>kl. Oval</v>
      </c>
      <c r="L476" s="5" t="s">
        <v>56</v>
      </c>
      <c r="M476" s="28" t="s">
        <v>237</v>
      </c>
      <c r="N476" s="1" t="s">
        <v>50</v>
      </c>
      <c r="P476" s="1" t="s">
        <v>34</v>
      </c>
      <c r="Q476" s="1">
        <v>12</v>
      </c>
      <c r="R476" s="4" t="str">
        <f t="shared" si="36"/>
        <v>0 m/s²</v>
      </c>
      <c r="S476" s="16" t="str">
        <f t="shared" si="37"/>
        <v>0 m/s²</v>
      </c>
      <c r="T476" s="4" t="s">
        <v>795</v>
      </c>
      <c r="U476" s="4" t="s">
        <v>333</v>
      </c>
    </row>
    <row r="477" spans="1:24" ht="15" thickBot="1">
      <c r="A477" s="4"/>
      <c r="B477" s="2">
        <v>310</v>
      </c>
      <c r="C477" s="2" t="str">
        <f t="shared" si="38"/>
        <v>µ-Split (Blaubasalt) Beton nass 80 km/h 1150 rpm leer</v>
      </c>
      <c r="E477" s="2"/>
      <c r="H477" s="1"/>
      <c r="I477" s="1"/>
      <c r="J477" s="1" t="str">
        <f t="shared" si="40"/>
        <v>10 s</v>
      </c>
      <c r="K477" s="2" t="str">
        <f t="shared" si="39"/>
        <v>kl. Oval</v>
      </c>
      <c r="L477" s="5" t="s">
        <v>56</v>
      </c>
      <c r="M477" s="28" t="s">
        <v>237</v>
      </c>
      <c r="N477" s="1" t="s">
        <v>50</v>
      </c>
      <c r="P477" s="1" t="s">
        <v>35</v>
      </c>
      <c r="Q477" s="1">
        <v>12</v>
      </c>
      <c r="R477" s="4" t="str">
        <f t="shared" si="36"/>
        <v>0 m/s²</v>
      </c>
      <c r="S477" s="16" t="str">
        <f t="shared" si="37"/>
        <v>0 m/s²</v>
      </c>
      <c r="T477" s="4" t="s">
        <v>795</v>
      </c>
      <c r="U477" s="4" t="s">
        <v>333</v>
      </c>
    </row>
    <row r="478" spans="1:24" ht="15" thickBot="1">
      <c r="A478" s="4"/>
      <c r="B478" s="2">
        <v>311</v>
      </c>
      <c r="C478" s="2" t="str">
        <f t="shared" si="38"/>
        <v>µ-Split (Asphalt) Blaubasalt nass 30 km/h 710 rpm leer</v>
      </c>
      <c r="E478" s="2"/>
      <c r="H478" s="1"/>
      <c r="I478" s="1"/>
      <c r="J478" s="1" t="str">
        <f t="shared" si="40"/>
        <v>20 s</v>
      </c>
      <c r="K478" s="2" t="str">
        <f t="shared" si="39"/>
        <v>kl. Oval</v>
      </c>
      <c r="L478" s="2" t="s">
        <v>86</v>
      </c>
      <c r="M478" s="29" t="s">
        <v>238</v>
      </c>
      <c r="N478" s="4" t="s">
        <v>39</v>
      </c>
      <c r="O478" s="4"/>
      <c r="P478" s="4" t="s">
        <v>31</v>
      </c>
      <c r="Q478" s="4">
        <v>10</v>
      </c>
      <c r="R478" s="4" t="str">
        <f t="shared" si="36"/>
        <v>0 m/s²</v>
      </c>
      <c r="S478" s="16" t="str">
        <f t="shared" si="37"/>
        <v>0 m/s²</v>
      </c>
      <c r="T478" s="4" t="s">
        <v>795</v>
      </c>
      <c r="U478" s="4" t="s">
        <v>333</v>
      </c>
    </row>
    <row r="479" spans="1:24" ht="15" thickBot="1">
      <c r="A479" s="4"/>
      <c r="B479" s="2">
        <v>312</v>
      </c>
      <c r="C479" s="2" t="str">
        <f t="shared" si="38"/>
        <v>µ-Split (Asphalt) Blaubasalt nass 30 km/h 930 rpm leer</v>
      </c>
      <c r="E479" s="2"/>
      <c r="H479" s="1"/>
      <c r="I479" s="1"/>
      <c r="J479" s="1" t="str">
        <f t="shared" si="40"/>
        <v>20 s</v>
      </c>
      <c r="K479" s="2" t="str">
        <f t="shared" si="39"/>
        <v>kl. Oval</v>
      </c>
      <c r="L479" s="2" t="s">
        <v>86</v>
      </c>
      <c r="M479" s="29" t="s">
        <v>238</v>
      </c>
      <c r="N479" s="1" t="s">
        <v>39</v>
      </c>
      <c r="P479" s="1" t="s">
        <v>33</v>
      </c>
      <c r="Q479" s="1">
        <v>9</v>
      </c>
      <c r="R479" s="4" t="str">
        <f t="shared" si="36"/>
        <v>0 m/s²</v>
      </c>
      <c r="S479" s="16" t="str">
        <f t="shared" si="37"/>
        <v>0 m/s²</v>
      </c>
      <c r="T479" s="4" t="s">
        <v>795</v>
      </c>
      <c r="U479" s="4" t="s">
        <v>333</v>
      </c>
    </row>
    <row r="480" spans="1:24" ht="15" thickBot="1">
      <c r="A480" s="4"/>
      <c r="B480" s="2">
        <v>313</v>
      </c>
      <c r="C480" s="2" t="str">
        <f t="shared" si="38"/>
        <v>µ-Split (Asphalt) Blaubasalt nass 50 km/h 890 rpm leer</v>
      </c>
      <c r="E480" s="2"/>
      <c r="H480" s="1"/>
      <c r="I480" s="1"/>
      <c r="J480" s="1" t="str">
        <f t="shared" si="40"/>
        <v>15 s</v>
      </c>
      <c r="K480" s="2" t="str">
        <f t="shared" si="39"/>
        <v>kl. Oval</v>
      </c>
      <c r="L480" s="2" t="s">
        <v>86</v>
      </c>
      <c r="M480" s="29" t="s">
        <v>238</v>
      </c>
      <c r="N480" s="1" t="s">
        <v>45</v>
      </c>
      <c r="P480" s="1" t="s">
        <v>32</v>
      </c>
      <c r="Q480" s="1">
        <v>11</v>
      </c>
      <c r="R480" s="4" t="str">
        <f t="shared" si="36"/>
        <v>0 m/s²</v>
      </c>
      <c r="S480" s="16" t="str">
        <f t="shared" si="37"/>
        <v>0 m/s²</v>
      </c>
      <c r="T480" s="4" t="s">
        <v>795</v>
      </c>
      <c r="U480" s="4" t="s">
        <v>333</v>
      </c>
    </row>
    <row r="481" spans="1:24" ht="15" thickBot="1">
      <c r="A481" s="4"/>
      <c r="B481" s="2">
        <v>314</v>
      </c>
      <c r="C481" s="2" t="str">
        <f t="shared" si="38"/>
        <v>µ-Split (Asphalt) Blaubasalt nass 50 km/h 930 rpm leer</v>
      </c>
      <c r="E481" s="2"/>
      <c r="H481" s="1"/>
      <c r="I481" s="1"/>
      <c r="J481" s="1" t="str">
        <f t="shared" si="40"/>
        <v>15 s</v>
      </c>
      <c r="K481" s="2" t="str">
        <f t="shared" si="39"/>
        <v>kl. Oval</v>
      </c>
      <c r="L481" s="2" t="s">
        <v>86</v>
      </c>
      <c r="M481" s="29" t="s">
        <v>238</v>
      </c>
      <c r="N481" s="1" t="s">
        <v>45</v>
      </c>
      <c r="P481" s="1" t="s">
        <v>33</v>
      </c>
      <c r="Q481" s="1">
        <v>11</v>
      </c>
      <c r="R481" s="4" t="str">
        <f t="shared" si="36"/>
        <v>0 m/s²</v>
      </c>
      <c r="S481" s="16" t="str">
        <f t="shared" si="37"/>
        <v>0 m/s²</v>
      </c>
      <c r="T481" s="4" t="s">
        <v>795</v>
      </c>
      <c r="U481" s="4" t="s">
        <v>333</v>
      </c>
    </row>
    <row r="482" spans="1:24" ht="15" thickBot="1">
      <c r="A482" s="4"/>
      <c r="B482" s="2">
        <v>315</v>
      </c>
      <c r="C482" s="2" t="str">
        <f t="shared" si="38"/>
        <v>µ-Split (Asphalt) Blaubasalt nass 80 km/h 1075 rpm leer</v>
      </c>
      <c r="E482" s="2"/>
      <c r="H482" s="1"/>
      <c r="I482" s="1"/>
      <c r="J482" s="1" t="str">
        <f t="shared" si="40"/>
        <v>10 s</v>
      </c>
      <c r="K482" s="2" t="str">
        <f t="shared" si="39"/>
        <v>kl. Oval</v>
      </c>
      <c r="L482" s="2" t="s">
        <v>86</v>
      </c>
      <c r="M482" s="29" t="s">
        <v>238</v>
      </c>
      <c r="N482" s="1" t="s">
        <v>50</v>
      </c>
      <c r="P482" s="1" t="s">
        <v>34</v>
      </c>
      <c r="Q482" s="1">
        <v>12</v>
      </c>
      <c r="R482" s="4" t="str">
        <f t="shared" si="36"/>
        <v>0 m/s²</v>
      </c>
      <c r="S482" s="16" t="str">
        <f t="shared" si="37"/>
        <v>0 m/s²</v>
      </c>
      <c r="T482" s="4" t="s">
        <v>795</v>
      </c>
      <c r="U482" s="4" t="s">
        <v>333</v>
      </c>
    </row>
    <row r="483" spans="1:24" ht="15" thickBot="1">
      <c r="A483" s="4"/>
      <c r="B483" s="9">
        <v>316</v>
      </c>
      <c r="C483" s="2" t="str">
        <f t="shared" si="38"/>
        <v>µ-Split (Asphalt) Blaubasalt nass 80 km/h 1150 rpm leer</v>
      </c>
      <c r="D483" s="9"/>
      <c r="E483" s="9"/>
      <c r="F483" s="16"/>
      <c r="G483" s="16"/>
      <c r="H483" s="16"/>
      <c r="I483" s="16"/>
      <c r="J483" s="1" t="str">
        <f t="shared" si="40"/>
        <v>10 s</v>
      </c>
      <c r="K483" s="2" t="str">
        <f t="shared" si="39"/>
        <v>kl. Oval</v>
      </c>
      <c r="L483" s="9" t="s">
        <v>86</v>
      </c>
      <c r="M483" s="30" t="s">
        <v>238</v>
      </c>
      <c r="N483" s="16" t="s">
        <v>50</v>
      </c>
      <c r="O483" s="16"/>
      <c r="P483" s="16" t="s">
        <v>35</v>
      </c>
      <c r="Q483" s="16">
        <v>12</v>
      </c>
      <c r="R483" s="4" t="str">
        <f t="shared" si="36"/>
        <v>0 m/s²</v>
      </c>
      <c r="S483" s="16" t="str">
        <f t="shared" si="37"/>
        <v>0 m/s²</v>
      </c>
      <c r="T483" s="4" t="s">
        <v>795</v>
      </c>
      <c r="U483" s="4" t="s">
        <v>333</v>
      </c>
    </row>
    <row r="484" spans="1:24" ht="15" thickBot="1">
      <c r="A484" s="4"/>
      <c r="B484" s="5">
        <v>317</v>
      </c>
      <c r="C484" s="2" t="str">
        <f t="shared" si="38"/>
        <v>Sinus-Fahrt (langsam) nass 30 km/h leer</v>
      </c>
      <c r="D484" s="5"/>
      <c r="E484" s="5" t="s">
        <v>1015</v>
      </c>
      <c r="F484" s="4"/>
      <c r="G484" s="4"/>
      <c r="H484" s="4"/>
      <c r="I484" s="4"/>
      <c r="J484" s="1" t="str">
        <f t="shared" si="40"/>
        <v>20 s</v>
      </c>
      <c r="K484" s="2" t="str">
        <f t="shared" si="39"/>
        <v>Fahrdyn.Fl.</v>
      </c>
      <c r="L484" s="5" t="s">
        <v>24</v>
      </c>
      <c r="M484" s="5" t="s">
        <v>240</v>
      </c>
      <c r="N484" s="4" t="s">
        <v>39</v>
      </c>
      <c r="O484" s="4"/>
      <c r="P484" s="4" t="s">
        <v>27</v>
      </c>
      <c r="Q484" s="4" t="s">
        <v>27</v>
      </c>
      <c r="R484" s="4" t="str">
        <f t="shared" si="36"/>
        <v>0 m/s²</v>
      </c>
      <c r="S484" s="16" t="str">
        <f t="shared" si="37"/>
        <v>-</v>
      </c>
      <c r="T484" s="4" t="s">
        <v>795</v>
      </c>
      <c r="U484" s="4" t="s">
        <v>333</v>
      </c>
    </row>
    <row r="485" spans="1:24" s="51" customFormat="1" ht="15" thickBot="1">
      <c r="A485" s="64"/>
      <c r="B485" s="20">
        <v>318</v>
      </c>
      <c r="C485" s="2" t="str">
        <f t="shared" si="38"/>
        <v>Sinus-Fahrt (schnell) nass 50 km/h leer</v>
      </c>
      <c r="D485" s="20" t="s">
        <v>1016</v>
      </c>
      <c r="E485" s="20" t="s">
        <v>1017</v>
      </c>
      <c r="F485" s="21">
        <v>1</v>
      </c>
      <c r="G485" s="21" t="s">
        <v>36</v>
      </c>
      <c r="H485" s="21" t="s">
        <v>37</v>
      </c>
      <c r="I485" s="21"/>
      <c r="J485" s="51" t="str">
        <f t="shared" si="40"/>
        <v>15 s</v>
      </c>
      <c r="K485" s="53" t="str">
        <f t="shared" si="39"/>
        <v>Fahrdyn.Fl.</v>
      </c>
      <c r="L485" s="20" t="s">
        <v>24</v>
      </c>
      <c r="M485" s="20" t="s">
        <v>244</v>
      </c>
      <c r="N485" s="21" t="s">
        <v>45</v>
      </c>
      <c r="O485" s="21"/>
      <c r="P485" s="21" t="s">
        <v>27</v>
      </c>
      <c r="Q485" s="21" t="s">
        <v>27</v>
      </c>
      <c r="R485" s="64" t="str">
        <f t="shared" si="36"/>
        <v>0 m/s²</v>
      </c>
      <c r="S485" s="68" t="str">
        <f t="shared" si="37"/>
        <v>-</v>
      </c>
      <c r="T485" s="64" t="s">
        <v>795</v>
      </c>
      <c r="U485" s="64" t="s">
        <v>333</v>
      </c>
      <c r="V485" s="53"/>
      <c r="X485" s="94" t="s">
        <v>1018</v>
      </c>
    </row>
    <row r="486" spans="1:24" ht="15" thickBot="1">
      <c r="A486" s="4"/>
      <c r="B486" s="2">
        <v>319</v>
      </c>
      <c r="C486" s="2" t="str">
        <f t="shared" si="38"/>
        <v>Sweep nass 30 km/h leer</v>
      </c>
      <c r="E486" s="2"/>
      <c r="H486" s="1"/>
      <c r="I486" s="1"/>
      <c r="J486" s="1" t="str">
        <f t="shared" si="40"/>
        <v>20 s</v>
      </c>
      <c r="K486" s="2" t="str">
        <f t="shared" si="39"/>
        <v>Fahrdyn.Fl.</v>
      </c>
      <c r="L486" s="2" t="s">
        <v>24</v>
      </c>
      <c r="M486" s="2" t="s">
        <v>279</v>
      </c>
      <c r="N486" s="1" t="s">
        <v>39</v>
      </c>
      <c r="P486" s="1" t="s">
        <v>27</v>
      </c>
      <c r="Q486" s="1" t="s">
        <v>27</v>
      </c>
      <c r="R486" s="4" t="str">
        <f t="shared" si="36"/>
        <v>0 m/s²</v>
      </c>
      <c r="S486" s="16" t="str">
        <f t="shared" si="37"/>
        <v>-</v>
      </c>
      <c r="T486" s="4" t="s">
        <v>795</v>
      </c>
      <c r="U486" s="4" t="s">
        <v>333</v>
      </c>
    </row>
    <row r="487" spans="1:24" ht="15" thickBot="1">
      <c r="A487" s="4"/>
      <c r="B487" s="9">
        <v>320</v>
      </c>
      <c r="C487" s="2" t="str">
        <f t="shared" si="38"/>
        <v>Sweep nass 50 km/h leer</v>
      </c>
      <c r="D487" s="9"/>
      <c r="E487" s="9"/>
      <c r="F487" s="16"/>
      <c r="G487" s="16"/>
      <c r="H487" s="16"/>
      <c r="I487" s="16"/>
      <c r="J487" s="1" t="str">
        <f t="shared" si="40"/>
        <v>15 s</v>
      </c>
      <c r="K487" s="2" t="str">
        <f t="shared" si="39"/>
        <v>Fahrdyn.Fl.</v>
      </c>
      <c r="L487" s="9" t="s">
        <v>24</v>
      </c>
      <c r="M487" s="9" t="s">
        <v>279</v>
      </c>
      <c r="N487" s="16" t="s">
        <v>45</v>
      </c>
      <c r="O487" s="16"/>
      <c r="P487" s="16" t="s">
        <v>27</v>
      </c>
      <c r="Q487" s="16" t="s">
        <v>27</v>
      </c>
      <c r="R487" s="4" t="str">
        <f t="shared" si="36"/>
        <v>0 m/s²</v>
      </c>
      <c r="S487" s="16" t="str">
        <f t="shared" si="37"/>
        <v>-</v>
      </c>
      <c r="T487" s="4" t="s">
        <v>795</v>
      </c>
      <c r="U487" s="4" t="s">
        <v>333</v>
      </c>
    </row>
    <row r="488" spans="1:24" s="51" customFormat="1" ht="15" thickBot="1">
      <c r="A488" s="64"/>
      <c r="B488" s="18">
        <v>321</v>
      </c>
      <c r="C488" s="2" t="str">
        <f t="shared" si="38"/>
        <v>Stat. Kreisfahrt (links) nass leer</v>
      </c>
      <c r="D488" s="18" t="s">
        <v>1019</v>
      </c>
      <c r="E488" s="18" t="s">
        <v>1020</v>
      </c>
      <c r="F488" s="19">
        <v>2</v>
      </c>
      <c r="G488" s="19" t="s">
        <v>36</v>
      </c>
      <c r="H488" s="19" t="s">
        <v>37</v>
      </c>
      <c r="I488" s="19"/>
      <c r="J488" s="51" t="str">
        <f t="shared" si="40"/>
        <v>20 s</v>
      </c>
      <c r="K488" s="53" t="str">
        <f t="shared" si="39"/>
        <v>Fahrdyn.Fl.</v>
      </c>
      <c r="L488" s="18" t="s">
        <v>24</v>
      </c>
      <c r="M488" s="18" t="s">
        <v>292</v>
      </c>
      <c r="N488" s="19" t="s">
        <v>39</v>
      </c>
      <c r="O488" s="19"/>
      <c r="P488" s="19" t="s">
        <v>27</v>
      </c>
      <c r="Q488" s="19" t="s">
        <v>27</v>
      </c>
      <c r="R488" s="64" t="str">
        <f t="shared" si="36"/>
        <v>0 m/s²</v>
      </c>
      <c r="S488" s="68" t="str">
        <f t="shared" si="37"/>
        <v>-</v>
      </c>
      <c r="T488" s="64" t="s">
        <v>795</v>
      </c>
      <c r="U488" s="64" t="s">
        <v>333</v>
      </c>
      <c r="V488" s="53" t="s">
        <v>1021</v>
      </c>
      <c r="X488" s="94" t="s">
        <v>1022</v>
      </c>
    </row>
    <row r="489" spans="1:24" s="51" customFormat="1" ht="15" thickBot="1">
      <c r="A489" s="64"/>
      <c r="B489" s="18" t="s">
        <v>1023</v>
      </c>
      <c r="C489" s="2" t="str">
        <f t="shared" si="38"/>
        <v>Stat. Kreisfahrt (links) nass leer</v>
      </c>
      <c r="D489" s="18" t="s">
        <v>1024</v>
      </c>
      <c r="E489" s="18"/>
      <c r="F489" s="19">
        <v>2</v>
      </c>
      <c r="G489" s="19"/>
      <c r="H489" s="19"/>
      <c r="I489" s="19"/>
      <c r="J489" s="51" t="str">
        <f t="shared" si="40"/>
        <v>20 s</v>
      </c>
      <c r="K489" s="53" t="str">
        <f t="shared" si="39"/>
        <v>Fahrdyn.Fl.</v>
      </c>
      <c r="L489" s="18" t="s">
        <v>24</v>
      </c>
      <c r="M489" s="18" t="s">
        <v>292</v>
      </c>
      <c r="N489" s="19" t="s">
        <v>39</v>
      </c>
      <c r="O489" s="19"/>
      <c r="P489" s="19" t="s">
        <v>27</v>
      </c>
      <c r="Q489" s="19" t="s">
        <v>27</v>
      </c>
      <c r="R489" s="64" t="str">
        <f t="shared" si="36"/>
        <v>0 m/s²</v>
      </c>
      <c r="S489" s="68" t="str">
        <f t="shared" si="37"/>
        <v>-</v>
      </c>
      <c r="T489" s="64" t="s">
        <v>795</v>
      </c>
      <c r="U489" s="64" t="s">
        <v>333</v>
      </c>
      <c r="V489" s="53"/>
      <c r="X489" s="94"/>
    </row>
    <row r="490" spans="1:24" ht="15" thickBot="1">
      <c r="A490" s="4"/>
      <c r="B490" s="2">
        <v>322</v>
      </c>
      <c r="C490" s="2" t="str">
        <f t="shared" si="38"/>
        <v>Stat. Kreisfahrt (links) nass leer</v>
      </c>
      <c r="E490" s="2"/>
      <c r="H490" s="1"/>
      <c r="I490" s="1"/>
      <c r="J490" s="1" t="str">
        <f t="shared" si="40"/>
        <v>20 s</v>
      </c>
      <c r="K490" s="2" t="str">
        <f t="shared" si="39"/>
        <v>Fahrdyn.Fl.</v>
      </c>
      <c r="L490" s="2" t="s">
        <v>24</v>
      </c>
      <c r="M490" s="2" t="s">
        <v>292</v>
      </c>
      <c r="N490" s="1" t="s">
        <v>39</v>
      </c>
      <c r="P490" s="1" t="s">
        <v>27</v>
      </c>
      <c r="Q490" s="1" t="s">
        <v>27</v>
      </c>
      <c r="R490" s="4" t="str">
        <f t="shared" si="36"/>
        <v>0 m/s²</v>
      </c>
      <c r="S490" s="16" t="str">
        <f t="shared" si="37"/>
        <v>-</v>
      </c>
      <c r="T490" s="4" t="s">
        <v>795</v>
      </c>
      <c r="U490" s="4" t="s">
        <v>333</v>
      </c>
    </row>
    <row r="491" spans="1:24" s="51" customFormat="1" ht="15" thickBot="1">
      <c r="A491" s="64"/>
      <c r="B491" s="18">
        <v>323</v>
      </c>
      <c r="C491" s="2" t="str">
        <f t="shared" si="38"/>
        <v>Stat. Kreisfahrt (rechts) nass leer</v>
      </c>
      <c r="D491" s="18" t="s">
        <v>1025</v>
      </c>
      <c r="E491" s="18" t="s">
        <v>1026</v>
      </c>
      <c r="F491" s="19">
        <v>2</v>
      </c>
      <c r="G491" s="19" t="s">
        <v>36</v>
      </c>
      <c r="H491" s="19" t="s">
        <v>37</v>
      </c>
      <c r="I491" s="19"/>
      <c r="J491" s="51" t="str">
        <f t="shared" si="40"/>
        <v>20 s</v>
      </c>
      <c r="K491" s="53" t="str">
        <f t="shared" si="39"/>
        <v>Fahrdyn.Fl.</v>
      </c>
      <c r="L491" s="20" t="s">
        <v>24</v>
      </c>
      <c r="M491" s="20" t="s">
        <v>304</v>
      </c>
      <c r="N491" s="21" t="s">
        <v>39</v>
      </c>
      <c r="O491" s="21"/>
      <c r="P491" s="21" t="s">
        <v>27</v>
      </c>
      <c r="Q491" s="21" t="s">
        <v>27</v>
      </c>
      <c r="R491" s="64" t="str">
        <f t="shared" si="36"/>
        <v>0 m/s²</v>
      </c>
      <c r="S491" s="68" t="str">
        <f t="shared" si="37"/>
        <v>-</v>
      </c>
      <c r="T491" s="64" t="s">
        <v>795</v>
      </c>
      <c r="U491" s="64" t="s">
        <v>333</v>
      </c>
      <c r="V491" s="53" t="s">
        <v>1027</v>
      </c>
      <c r="X491" s="94" t="s">
        <v>1028</v>
      </c>
    </row>
    <row r="492" spans="1:24" s="51" customFormat="1" ht="15" thickBot="1">
      <c r="A492" s="64"/>
      <c r="B492" s="18" t="s">
        <v>1029</v>
      </c>
      <c r="C492" s="2" t="str">
        <f t="shared" si="38"/>
        <v>Stat. Kreisfahrt (rechts) nass leer</v>
      </c>
      <c r="D492" s="18" t="s">
        <v>1030</v>
      </c>
      <c r="E492" s="18"/>
      <c r="F492" s="19">
        <v>2</v>
      </c>
      <c r="G492" s="19"/>
      <c r="H492" s="19"/>
      <c r="I492" s="19"/>
      <c r="J492" s="51" t="str">
        <f t="shared" si="40"/>
        <v>20 s</v>
      </c>
      <c r="K492" s="53" t="str">
        <f t="shared" si="39"/>
        <v>Fahrdyn.Fl.</v>
      </c>
      <c r="L492" s="20" t="s">
        <v>24</v>
      </c>
      <c r="M492" s="20" t="s">
        <v>304</v>
      </c>
      <c r="N492" s="21" t="s">
        <v>39</v>
      </c>
      <c r="O492" s="21"/>
      <c r="P492" s="21" t="s">
        <v>27</v>
      </c>
      <c r="Q492" s="21" t="s">
        <v>27</v>
      </c>
      <c r="R492" s="64" t="str">
        <f t="shared" si="36"/>
        <v>0 m/s²</v>
      </c>
      <c r="S492" s="68" t="str">
        <f t="shared" si="37"/>
        <v>-</v>
      </c>
      <c r="T492" s="64" t="s">
        <v>795</v>
      </c>
      <c r="U492" s="64" t="s">
        <v>333</v>
      </c>
      <c r="V492" s="53"/>
      <c r="X492" s="94"/>
    </row>
    <row r="493" spans="1:24" ht="15" thickBot="1">
      <c r="A493" s="4"/>
      <c r="B493" s="5">
        <v>324</v>
      </c>
      <c r="C493" s="2" t="str">
        <f t="shared" si="38"/>
        <v>Stat. Kreisfahrt (rechts) nass leer</v>
      </c>
      <c r="E493" s="2"/>
      <c r="H493" s="1"/>
      <c r="I493" s="1"/>
      <c r="J493" s="1" t="str">
        <f t="shared" si="40"/>
        <v>20 s</v>
      </c>
      <c r="K493" s="2" t="str">
        <f t="shared" si="39"/>
        <v>Fahrdyn.Fl.</v>
      </c>
      <c r="L493" s="2" t="s">
        <v>24</v>
      </c>
      <c r="M493" s="2" t="s">
        <v>304</v>
      </c>
      <c r="N493" s="1" t="s">
        <v>39</v>
      </c>
      <c r="P493" s="1" t="s">
        <v>27</v>
      </c>
      <c r="Q493" s="1" t="s">
        <v>27</v>
      </c>
      <c r="R493" s="4" t="str">
        <f t="shared" si="36"/>
        <v>0 m/s²</v>
      </c>
      <c r="S493" s="16" t="str">
        <f t="shared" si="37"/>
        <v>-</v>
      </c>
      <c r="T493" s="4" t="s">
        <v>795</v>
      </c>
      <c r="U493" s="4" t="s">
        <v>333</v>
      </c>
    </row>
    <row r="494" spans="1:24" s="168" customFormat="1" ht="15" thickBot="1">
      <c r="A494" s="165"/>
      <c r="B494" s="166">
        <v>618</v>
      </c>
      <c r="C494" s="2" t="str">
        <f t="shared" si="38"/>
        <v>Spurwechsel Asphalt nass 50 km/h leer</v>
      </c>
      <c r="D494" s="166" t="s">
        <v>1031</v>
      </c>
      <c r="E494" s="168" t="s">
        <v>1032</v>
      </c>
      <c r="F494" s="168">
        <v>1</v>
      </c>
      <c r="H494" s="166"/>
      <c r="I494" s="166"/>
      <c r="J494" s="169" t="str">
        <f t="shared" si="40"/>
        <v>15 s</v>
      </c>
      <c r="K494" s="167" t="str">
        <f t="shared" si="39"/>
        <v>kl. Oval</v>
      </c>
      <c r="L494" s="166" t="s">
        <v>24</v>
      </c>
      <c r="M494" s="166" t="s">
        <v>314</v>
      </c>
      <c r="N494" s="168" t="s">
        <v>45</v>
      </c>
      <c r="P494" s="168" t="s">
        <v>27</v>
      </c>
      <c r="Q494" s="168">
        <v>11</v>
      </c>
      <c r="R494" s="165" t="str">
        <f t="shared" si="36"/>
        <v>0 m/s²</v>
      </c>
      <c r="S494" s="171" t="str">
        <f t="shared" si="37"/>
        <v>-</v>
      </c>
      <c r="T494" s="165" t="s">
        <v>795</v>
      </c>
      <c r="U494" s="165" t="s">
        <v>333</v>
      </c>
      <c r="V494" s="166"/>
      <c r="W494" s="168" t="s">
        <v>1033</v>
      </c>
      <c r="X494" s="172" t="s">
        <v>1034</v>
      </c>
    </row>
    <row r="495" spans="1:24" s="169" customFormat="1" ht="15" thickBot="1">
      <c r="A495" s="165"/>
      <c r="B495" s="167">
        <v>621</v>
      </c>
      <c r="C495" s="2" t="str">
        <f t="shared" si="38"/>
        <v>Klothoid (links)  26 km/h leer</v>
      </c>
      <c r="D495" s="167" t="s">
        <v>1035</v>
      </c>
      <c r="E495" s="169" t="s">
        <v>1032</v>
      </c>
      <c r="F495" s="169">
        <v>1</v>
      </c>
      <c r="H495" s="167"/>
      <c r="I495" s="167"/>
      <c r="J495" s="169" t="str">
        <f t="shared" si="40"/>
        <v>-</v>
      </c>
      <c r="K495" s="167" t="str">
        <f t="shared" si="39"/>
        <v>Fahrdyn.Fl.</v>
      </c>
      <c r="L495" s="167" t="s">
        <v>24</v>
      </c>
      <c r="M495" s="167" t="s">
        <v>787</v>
      </c>
      <c r="N495" s="169" t="s">
        <v>1036</v>
      </c>
      <c r="P495" s="169" t="s">
        <v>27</v>
      </c>
      <c r="Q495" s="169">
        <v>8</v>
      </c>
      <c r="R495" s="165" t="str">
        <f t="shared" si="36"/>
        <v>0 m/s²</v>
      </c>
      <c r="S495" s="171" t="str">
        <f t="shared" si="37"/>
        <v>-</v>
      </c>
      <c r="T495" s="165" t="s">
        <v>795</v>
      </c>
      <c r="U495" s="165"/>
      <c r="V495" s="167"/>
      <c r="X495" s="174" t="s">
        <v>1037</v>
      </c>
    </row>
    <row r="496" spans="1:24" s="169" customFormat="1" ht="15" thickBot="1">
      <c r="A496" s="165"/>
      <c r="B496" s="167">
        <v>624</v>
      </c>
      <c r="C496" s="2" t="str">
        <f t="shared" si="38"/>
        <v>Klothoid (rechts)  26 km/h leer</v>
      </c>
      <c r="D496" s="167" t="s">
        <v>1038</v>
      </c>
      <c r="E496" s="169" t="s">
        <v>1032</v>
      </c>
      <c r="F496" s="169">
        <v>1</v>
      </c>
      <c r="H496" s="167"/>
      <c r="I496" s="167"/>
      <c r="J496" s="169" t="str">
        <f t="shared" si="40"/>
        <v>-</v>
      </c>
      <c r="K496" s="167" t="str">
        <f t="shared" si="39"/>
        <v>Fahrdyn.Fl.</v>
      </c>
      <c r="L496" s="167" t="s">
        <v>24</v>
      </c>
      <c r="M496" s="167" t="s">
        <v>792</v>
      </c>
      <c r="N496" s="169" t="s">
        <v>1036</v>
      </c>
      <c r="P496" s="169" t="s">
        <v>27</v>
      </c>
      <c r="Q496" s="169">
        <v>8</v>
      </c>
      <c r="R496" s="165" t="str">
        <f t="shared" ref="R496:R559" si="41">IF(OR(M496="Konstantfahrt",M496="Stillstand Motor aus",M496="Stillstand Leerlauf",M496="Stillstand Drehzahl", M496="Rollen (Leerlauf)", M496="Motor aus", M496="µ-Split (Asphalt)", M496="µ-Split (Blaubasalt)", M496="Sinus-Fahrt (langsam)", M496="Sinus-Fahrt (schnell)",M496="Sweep",M496="Stat. Kreisfahrt (links)",M496="Stat. Kreisfahrt (rechts)",M496="Spurwechsel",M496="Klothoid (links)",M496="Klothoid (rechts)"),"0 m/s²")</f>
        <v>0 m/s²</v>
      </c>
      <c r="S496" s="171" t="str">
        <f t="shared" si="37"/>
        <v>-</v>
      </c>
      <c r="T496" s="165" t="s">
        <v>795</v>
      </c>
      <c r="U496" s="165"/>
      <c r="V496" s="167"/>
      <c r="X496" s="174" t="s">
        <v>1039</v>
      </c>
    </row>
    <row r="497" spans="1:21" ht="15" thickBot="1">
      <c r="A497" s="4"/>
      <c r="B497" s="5">
        <v>325</v>
      </c>
      <c r="C497" s="2" t="str">
        <f t="shared" si="38"/>
        <v>Stillstand Motor aus trocken mittel</v>
      </c>
      <c r="D497" s="5"/>
      <c r="E497" s="5"/>
      <c r="F497" s="4"/>
      <c r="G497" s="4"/>
      <c r="H497" s="4"/>
      <c r="I497" s="4"/>
      <c r="J497" s="1" t="str">
        <f t="shared" si="40"/>
        <v>60 s</v>
      </c>
      <c r="K497" s="2" t="str">
        <f t="shared" si="39"/>
        <v>kl. Oval</v>
      </c>
      <c r="L497" s="5" t="s">
        <v>24</v>
      </c>
      <c r="M497" s="5" t="s">
        <v>25</v>
      </c>
      <c r="N497" s="4" t="s">
        <v>26</v>
      </c>
      <c r="O497" s="4"/>
      <c r="P497" s="4" t="s">
        <v>27</v>
      </c>
      <c r="Q497" s="4">
        <v>0</v>
      </c>
      <c r="R497" s="4" t="str">
        <f t="shared" si="41"/>
        <v>0 m/s²</v>
      </c>
      <c r="S497" s="16" t="str">
        <f t="shared" si="37"/>
        <v>0 m/s²</v>
      </c>
      <c r="T497" s="4" t="s">
        <v>1040</v>
      </c>
      <c r="U497" s="4" t="s">
        <v>28</v>
      </c>
    </row>
    <row r="498" spans="1:21" ht="15" thickBot="1">
      <c r="A498" s="4"/>
      <c r="B498" s="2">
        <v>326</v>
      </c>
      <c r="C498" s="2" t="str">
        <f t="shared" si="38"/>
        <v>Stillstand Leerlauf trocken mittel</v>
      </c>
      <c r="E498" s="2"/>
      <c r="H498" s="1"/>
      <c r="I498" s="1"/>
      <c r="J498" s="1" t="str">
        <f t="shared" si="40"/>
        <v>60 s</v>
      </c>
      <c r="K498" s="2" t="str">
        <f t="shared" si="39"/>
        <v>kl. Oval</v>
      </c>
      <c r="L498" s="2" t="s">
        <v>24</v>
      </c>
      <c r="M498" s="2" t="s">
        <v>29</v>
      </c>
      <c r="N498" s="1" t="s">
        <v>26</v>
      </c>
      <c r="P498" s="1" t="s">
        <v>27</v>
      </c>
      <c r="Q498" s="1">
        <v>0</v>
      </c>
      <c r="R498" s="4" t="str">
        <f t="shared" si="41"/>
        <v>0 m/s²</v>
      </c>
      <c r="S498" s="16" t="str">
        <f t="shared" si="37"/>
        <v>0 m/s²</v>
      </c>
      <c r="T498" s="4" t="s">
        <v>1040</v>
      </c>
      <c r="U498" s="4" t="s">
        <v>28</v>
      </c>
    </row>
    <row r="499" spans="1:21" ht="15" thickBot="1">
      <c r="A499" s="4"/>
      <c r="B499" s="2">
        <v>327</v>
      </c>
      <c r="C499" s="2" t="str">
        <f t="shared" si="38"/>
        <v>Stillstand Drehzahl trocken 710 rpm mittel</v>
      </c>
      <c r="E499" s="2"/>
      <c r="H499" s="1"/>
      <c r="I499" s="1"/>
      <c r="J499" s="1" t="str">
        <f t="shared" si="40"/>
        <v>60 s</v>
      </c>
      <c r="K499" s="2" t="str">
        <f t="shared" si="39"/>
        <v>kl. Oval</v>
      </c>
      <c r="L499" s="2" t="s">
        <v>24</v>
      </c>
      <c r="M499" s="2" t="s">
        <v>30</v>
      </c>
      <c r="N499" s="1" t="s">
        <v>26</v>
      </c>
      <c r="P499" s="1" t="s">
        <v>31</v>
      </c>
      <c r="Q499" s="1">
        <v>0</v>
      </c>
      <c r="R499" s="4" t="str">
        <f t="shared" si="41"/>
        <v>0 m/s²</v>
      </c>
      <c r="S499" s="16" t="str">
        <f t="shared" si="37"/>
        <v>0 m/s²</v>
      </c>
      <c r="T499" s="4" t="s">
        <v>1040</v>
      </c>
      <c r="U499" s="4" t="s">
        <v>28</v>
      </c>
    </row>
    <row r="500" spans="1:21" ht="15" thickBot="1">
      <c r="A500" s="4"/>
      <c r="B500" s="2">
        <v>328</v>
      </c>
      <c r="C500" s="2" t="str">
        <f t="shared" si="38"/>
        <v>Stillstand Drehzahl trocken 890 rpm mittel</v>
      </c>
      <c r="E500" s="2"/>
      <c r="H500" s="1"/>
      <c r="I500" s="1"/>
      <c r="J500" s="1" t="str">
        <f t="shared" si="40"/>
        <v>60 s</v>
      </c>
      <c r="K500" s="2" t="str">
        <f t="shared" si="39"/>
        <v>kl. Oval</v>
      </c>
      <c r="L500" s="2" t="s">
        <v>24</v>
      </c>
      <c r="M500" s="2" t="s">
        <v>30</v>
      </c>
      <c r="N500" s="1" t="s">
        <v>26</v>
      </c>
      <c r="P500" s="1" t="s">
        <v>32</v>
      </c>
      <c r="Q500" s="1">
        <v>0</v>
      </c>
      <c r="R500" s="4" t="str">
        <f t="shared" si="41"/>
        <v>0 m/s²</v>
      </c>
      <c r="S500" s="16" t="str">
        <f t="shared" si="37"/>
        <v>0 m/s²</v>
      </c>
      <c r="T500" s="4" t="s">
        <v>1040</v>
      </c>
      <c r="U500" s="4" t="s">
        <v>28</v>
      </c>
    </row>
    <row r="501" spans="1:21" ht="15" thickBot="1">
      <c r="A501" s="4"/>
      <c r="B501" s="2">
        <v>329</v>
      </c>
      <c r="C501" s="2" t="str">
        <f t="shared" si="38"/>
        <v>Stillstand Drehzahl trocken 930 rpm mittel</v>
      </c>
      <c r="E501" s="2"/>
      <c r="H501" s="1"/>
      <c r="I501" s="1"/>
      <c r="J501" s="1" t="str">
        <f t="shared" si="40"/>
        <v>60 s</v>
      </c>
      <c r="K501" s="2" t="str">
        <f t="shared" si="39"/>
        <v>kl. Oval</v>
      </c>
      <c r="L501" s="2" t="s">
        <v>24</v>
      </c>
      <c r="M501" s="2" t="s">
        <v>30</v>
      </c>
      <c r="N501" s="1" t="s">
        <v>26</v>
      </c>
      <c r="P501" s="1" t="s">
        <v>33</v>
      </c>
      <c r="Q501" s="1">
        <v>0</v>
      </c>
      <c r="R501" s="4" t="str">
        <f t="shared" si="41"/>
        <v>0 m/s²</v>
      </c>
      <c r="S501" s="16" t="str">
        <f t="shared" si="37"/>
        <v>0 m/s²</v>
      </c>
      <c r="T501" s="4" t="s">
        <v>1040</v>
      </c>
      <c r="U501" s="4" t="s">
        <v>28</v>
      </c>
    </row>
    <row r="502" spans="1:21" ht="15" thickBot="1">
      <c r="A502" s="4"/>
      <c r="B502" s="2">
        <v>330</v>
      </c>
      <c r="C502" s="2" t="str">
        <f t="shared" si="38"/>
        <v>Stillstand Drehzahl trocken 1075 rpm mittel</v>
      </c>
      <c r="E502" s="2"/>
      <c r="H502" s="1"/>
      <c r="I502" s="1"/>
      <c r="J502" s="1" t="str">
        <f t="shared" si="40"/>
        <v>60 s</v>
      </c>
      <c r="K502" s="2" t="str">
        <f t="shared" si="39"/>
        <v>kl. Oval</v>
      </c>
      <c r="L502" s="2" t="s">
        <v>24</v>
      </c>
      <c r="M502" s="2" t="s">
        <v>30</v>
      </c>
      <c r="N502" s="1" t="s">
        <v>26</v>
      </c>
      <c r="P502" s="1" t="s">
        <v>34</v>
      </c>
      <c r="Q502" s="1">
        <v>0</v>
      </c>
      <c r="R502" s="4" t="str">
        <f t="shared" si="41"/>
        <v>0 m/s²</v>
      </c>
      <c r="S502" s="16" t="str">
        <f t="shared" si="37"/>
        <v>0 m/s²</v>
      </c>
      <c r="T502" s="4" t="s">
        <v>1040</v>
      </c>
      <c r="U502" s="4" t="s">
        <v>28</v>
      </c>
    </row>
    <row r="503" spans="1:21" ht="15" thickBot="1">
      <c r="A503" s="4"/>
      <c r="B503" s="9">
        <v>331</v>
      </c>
      <c r="C503" s="2" t="str">
        <f t="shared" si="38"/>
        <v>Stillstand Drehzahl trocken 1150 rpm mittel</v>
      </c>
      <c r="D503" s="9"/>
      <c r="E503" s="9"/>
      <c r="F503" s="16"/>
      <c r="G503" s="16"/>
      <c r="H503" s="16"/>
      <c r="I503" s="16"/>
      <c r="J503" s="1" t="str">
        <f t="shared" si="40"/>
        <v>60 s</v>
      </c>
      <c r="K503" s="2" t="str">
        <f t="shared" si="39"/>
        <v>kl. Oval</v>
      </c>
      <c r="L503" s="9" t="s">
        <v>24</v>
      </c>
      <c r="M503" s="9" t="s">
        <v>30</v>
      </c>
      <c r="N503" s="16" t="s">
        <v>26</v>
      </c>
      <c r="O503" s="16"/>
      <c r="P503" s="16" t="s">
        <v>35</v>
      </c>
      <c r="Q503" s="16">
        <v>0</v>
      </c>
      <c r="R503" s="4" t="str">
        <f t="shared" si="41"/>
        <v>0 m/s²</v>
      </c>
      <c r="S503" s="16" t="str">
        <f t="shared" si="37"/>
        <v>0 m/s²</v>
      </c>
      <c r="T503" s="4" t="s">
        <v>1040</v>
      </c>
      <c r="U503" s="4" t="s">
        <v>28</v>
      </c>
    </row>
    <row r="504" spans="1:21" ht="15" thickBot="1">
      <c r="A504" s="4"/>
      <c r="B504" s="5">
        <v>332</v>
      </c>
      <c r="C504" s="2" t="str">
        <f t="shared" si="38"/>
        <v>Konstantfahrt Asphalt trocken 30 km/h 710 rpm mittel</v>
      </c>
      <c r="D504" s="5"/>
      <c r="E504" s="5"/>
      <c r="F504" s="4"/>
      <c r="G504" s="4"/>
      <c r="H504" s="4"/>
      <c r="I504" s="4"/>
      <c r="J504" s="1" t="str">
        <f t="shared" si="40"/>
        <v>20 s</v>
      </c>
      <c r="K504" s="2" t="str">
        <f t="shared" si="39"/>
        <v>kl. Oval</v>
      </c>
      <c r="L504" s="5" t="s">
        <v>24</v>
      </c>
      <c r="M504" s="5" t="s">
        <v>38</v>
      </c>
      <c r="N504" s="4" t="s">
        <v>39</v>
      </c>
      <c r="O504" s="4"/>
      <c r="P504" s="4" t="s">
        <v>31</v>
      </c>
      <c r="Q504" s="4">
        <v>10</v>
      </c>
      <c r="R504" s="4" t="str">
        <f t="shared" si="41"/>
        <v>0 m/s²</v>
      </c>
      <c r="S504" s="16" t="str">
        <f t="shared" si="37"/>
        <v>0 m/s²</v>
      </c>
      <c r="T504" s="4" t="s">
        <v>1040</v>
      </c>
      <c r="U504" s="4" t="s">
        <v>28</v>
      </c>
    </row>
    <row r="505" spans="1:21" ht="15" thickBot="1">
      <c r="A505" s="4"/>
      <c r="B505" s="2">
        <v>333</v>
      </c>
      <c r="C505" s="2" t="str">
        <f t="shared" si="38"/>
        <v>Konstantfahrt Asphalt trocken 30 km/h 930 rpm mittel</v>
      </c>
      <c r="E505" s="2"/>
      <c r="H505" s="1"/>
      <c r="I505" s="1"/>
      <c r="J505" s="1" t="str">
        <f t="shared" si="40"/>
        <v>20 s</v>
      </c>
      <c r="K505" s="2" t="str">
        <f t="shared" si="39"/>
        <v>kl. Oval</v>
      </c>
      <c r="L505" s="2" t="s">
        <v>24</v>
      </c>
      <c r="M505" s="2" t="s">
        <v>38</v>
      </c>
      <c r="N505" s="1" t="s">
        <v>39</v>
      </c>
      <c r="P505" s="1" t="s">
        <v>33</v>
      </c>
      <c r="Q505" s="1">
        <v>9</v>
      </c>
      <c r="R505" s="4" t="str">
        <f t="shared" si="41"/>
        <v>0 m/s²</v>
      </c>
      <c r="S505" s="16" t="str">
        <f t="shared" si="37"/>
        <v>0 m/s²</v>
      </c>
      <c r="T505" s="4" t="s">
        <v>1040</v>
      </c>
      <c r="U505" s="4" t="s">
        <v>28</v>
      </c>
    </row>
    <row r="506" spans="1:21" ht="15" thickBot="1">
      <c r="A506" s="4"/>
      <c r="B506" s="2">
        <v>334</v>
      </c>
      <c r="C506" s="2" t="str">
        <f t="shared" si="38"/>
        <v>Konstantfahrt Asphalt trocken 50 km/h 890 rpm mittel</v>
      </c>
      <c r="E506" s="2"/>
      <c r="H506" s="1"/>
      <c r="I506" s="1"/>
      <c r="J506" s="1" t="str">
        <f t="shared" si="40"/>
        <v>15 s</v>
      </c>
      <c r="K506" s="2" t="str">
        <f t="shared" si="39"/>
        <v>kl. Oval</v>
      </c>
      <c r="L506" s="2" t="s">
        <v>24</v>
      </c>
      <c r="M506" s="2" t="s">
        <v>38</v>
      </c>
      <c r="N506" s="1" t="s">
        <v>45</v>
      </c>
      <c r="P506" s="1" t="s">
        <v>32</v>
      </c>
      <c r="Q506" s="1">
        <v>11</v>
      </c>
      <c r="R506" s="4" t="str">
        <f t="shared" si="41"/>
        <v>0 m/s²</v>
      </c>
      <c r="S506" s="16" t="str">
        <f t="shared" si="37"/>
        <v>0 m/s²</v>
      </c>
      <c r="T506" s="4" t="s">
        <v>1040</v>
      </c>
      <c r="U506" s="4" t="s">
        <v>28</v>
      </c>
    </row>
    <row r="507" spans="1:21" ht="15" thickBot="1">
      <c r="A507" s="4"/>
      <c r="B507" s="2">
        <v>335</v>
      </c>
      <c r="C507" s="2" t="str">
        <f t="shared" si="38"/>
        <v>Konstantfahrt Asphalt trocken 50 km/h 930 rpm mittel</v>
      </c>
      <c r="E507" s="2"/>
      <c r="H507" s="1"/>
      <c r="I507" s="1"/>
      <c r="J507" s="1" t="str">
        <f t="shared" si="40"/>
        <v>15 s</v>
      </c>
      <c r="K507" s="2" t="str">
        <f t="shared" si="39"/>
        <v>kl. Oval</v>
      </c>
      <c r="L507" s="2" t="s">
        <v>24</v>
      </c>
      <c r="M507" s="2" t="s">
        <v>38</v>
      </c>
      <c r="N507" s="1" t="s">
        <v>45</v>
      </c>
      <c r="P507" s="1" t="s">
        <v>33</v>
      </c>
      <c r="Q507" s="1">
        <v>11</v>
      </c>
      <c r="R507" s="4" t="str">
        <f t="shared" si="41"/>
        <v>0 m/s²</v>
      </c>
      <c r="S507" s="16" t="str">
        <f t="shared" si="37"/>
        <v>0 m/s²</v>
      </c>
      <c r="T507" s="4" t="s">
        <v>1040</v>
      </c>
      <c r="U507" s="4" t="s">
        <v>28</v>
      </c>
    </row>
    <row r="508" spans="1:21" ht="15" thickBot="1">
      <c r="A508" s="4"/>
      <c r="B508" s="2">
        <v>336</v>
      </c>
      <c r="C508" s="2" t="str">
        <f t="shared" si="38"/>
        <v>Konstantfahrt Asphalt trocken 80 km/h 1075 rpm mittel</v>
      </c>
      <c r="E508" s="2"/>
      <c r="H508" s="1"/>
      <c r="I508" s="1"/>
      <c r="J508" s="1" t="str">
        <f t="shared" si="40"/>
        <v>10 s</v>
      </c>
      <c r="K508" s="2" t="str">
        <f t="shared" si="39"/>
        <v>kl. Oval</v>
      </c>
      <c r="L508" s="2" t="s">
        <v>24</v>
      </c>
      <c r="M508" s="2" t="s">
        <v>38</v>
      </c>
      <c r="N508" s="1" t="s">
        <v>50</v>
      </c>
      <c r="P508" s="1" t="s">
        <v>34</v>
      </c>
      <c r="Q508" s="1">
        <v>12</v>
      </c>
      <c r="R508" s="4" t="str">
        <f t="shared" si="41"/>
        <v>0 m/s²</v>
      </c>
      <c r="S508" s="16" t="str">
        <f t="shared" si="37"/>
        <v>0 m/s²</v>
      </c>
      <c r="T508" s="4" t="s">
        <v>1040</v>
      </c>
      <c r="U508" s="4" t="s">
        <v>28</v>
      </c>
    </row>
    <row r="509" spans="1:21" ht="15" thickBot="1">
      <c r="A509" s="4"/>
      <c r="B509" s="2">
        <v>337</v>
      </c>
      <c r="C509" s="2" t="str">
        <f t="shared" si="38"/>
        <v>Konstantfahrt Asphalt trocken 80 km/h 1150 rpm mittel</v>
      </c>
      <c r="E509" s="2"/>
      <c r="H509" s="1"/>
      <c r="I509" s="1"/>
      <c r="J509" s="1" t="str">
        <f t="shared" si="40"/>
        <v>10 s</v>
      </c>
      <c r="K509" s="2" t="str">
        <f t="shared" si="39"/>
        <v>kl. Oval</v>
      </c>
      <c r="L509" s="2" t="s">
        <v>24</v>
      </c>
      <c r="M509" s="2" t="s">
        <v>38</v>
      </c>
      <c r="N509" s="1" t="s">
        <v>50</v>
      </c>
      <c r="P509" s="1" t="s">
        <v>35</v>
      </c>
      <c r="Q509" s="1">
        <v>12</v>
      </c>
      <c r="R509" s="4" t="str">
        <f t="shared" si="41"/>
        <v>0 m/s²</v>
      </c>
      <c r="S509" s="16" t="str">
        <f t="shared" si="37"/>
        <v>0 m/s²</v>
      </c>
      <c r="T509" s="4" t="s">
        <v>1040</v>
      </c>
      <c r="U509" s="4" t="s">
        <v>28</v>
      </c>
    </row>
    <row r="510" spans="1:21" ht="15" thickBot="1">
      <c r="A510" s="4"/>
      <c r="B510" s="2">
        <v>338</v>
      </c>
      <c r="C510" s="2" t="str">
        <f t="shared" si="38"/>
        <v>Konstantfahrt Beton trocken 30 km/h 710 rpm mittel</v>
      </c>
      <c r="E510" s="2"/>
      <c r="H510" s="1"/>
      <c r="I510" s="1"/>
      <c r="J510" s="1" t="str">
        <f t="shared" si="40"/>
        <v>20 s</v>
      </c>
      <c r="K510" s="2" t="str">
        <f t="shared" si="39"/>
        <v>kl. Oval</v>
      </c>
      <c r="L510" s="2" t="s">
        <v>56</v>
      </c>
      <c r="M510" s="2" t="s">
        <v>38</v>
      </c>
      <c r="N510" s="1" t="s">
        <v>39</v>
      </c>
      <c r="P510" s="1" t="s">
        <v>31</v>
      </c>
      <c r="Q510" s="1">
        <v>10</v>
      </c>
      <c r="R510" s="4" t="str">
        <f t="shared" si="41"/>
        <v>0 m/s²</v>
      </c>
      <c r="S510" s="16" t="str">
        <f t="shared" si="37"/>
        <v>0 m/s²</v>
      </c>
      <c r="T510" s="4" t="s">
        <v>1040</v>
      </c>
      <c r="U510" s="4" t="s">
        <v>28</v>
      </c>
    </row>
    <row r="511" spans="1:21" ht="15" thickBot="1">
      <c r="A511" s="4"/>
      <c r="B511" s="2">
        <v>339</v>
      </c>
      <c r="C511" s="2" t="str">
        <f t="shared" si="38"/>
        <v>Konstantfahrt Beton trocken 30 km/h 930 rpm mittel</v>
      </c>
      <c r="E511" s="2"/>
      <c r="H511" s="1"/>
      <c r="I511" s="1"/>
      <c r="J511" s="1" t="str">
        <f t="shared" si="40"/>
        <v>20 s</v>
      </c>
      <c r="K511" s="2" t="str">
        <f t="shared" si="39"/>
        <v>kl. Oval</v>
      </c>
      <c r="L511" s="2" t="s">
        <v>56</v>
      </c>
      <c r="M511" s="2" t="s">
        <v>38</v>
      </c>
      <c r="N511" s="1" t="s">
        <v>39</v>
      </c>
      <c r="P511" s="1" t="s">
        <v>33</v>
      </c>
      <c r="Q511" s="1">
        <v>9</v>
      </c>
      <c r="R511" s="4" t="str">
        <f t="shared" si="41"/>
        <v>0 m/s²</v>
      </c>
      <c r="S511" s="16" t="str">
        <f t="shared" si="37"/>
        <v>0 m/s²</v>
      </c>
      <c r="T511" s="4" t="s">
        <v>1040</v>
      </c>
      <c r="U511" s="4" t="s">
        <v>28</v>
      </c>
    </row>
    <row r="512" spans="1:21" ht="15" thickBot="1">
      <c r="A512" s="4"/>
      <c r="B512" s="2">
        <v>340</v>
      </c>
      <c r="C512" s="2" t="str">
        <f t="shared" si="38"/>
        <v>Konstantfahrt Beton trocken 50 km/h 890 rpm mittel</v>
      </c>
      <c r="E512" s="2"/>
      <c r="H512" s="1"/>
      <c r="I512" s="1"/>
      <c r="J512" s="1" t="str">
        <f t="shared" si="40"/>
        <v>15 s</v>
      </c>
      <c r="K512" s="2" t="str">
        <f t="shared" si="39"/>
        <v>kl. Oval</v>
      </c>
      <c r="L512" s="2" t="s">
        <v>56</v>
      </c>
      <c r="M512" s="2" t="s">
        <v>38</v>
      </c>
      <c r="N512" s="1" t="s">
        <v>45</v>
      </c>
      <c r="P512" s="1" t="s">
        <v>32</v>
      </c>
      <c r="Q512" s="1">
        <v>11</v>
      </c>
      <c r="R512" s="4" t="str">
        <f t="shared" si="41"/>
        <v>0 m/s²</v>
      </c>
      <c r="S512" s="16" t="str">
        <f t="shared" si="37"/>
        <v>0 m/s²</v>
      </c>
      <c r="T512" s="4" t="s">
        <v>1040</v>
      </c>
      <c r="U512" s="4" t="s">
        <v>28</v>
      </c>
    </row>
    <row r="513" spans="1:21" ht="15" thickBot="1">
      <c r="A513" s="4"/>
      <c r="B513" s="2">
        <v>341</v>
      </c>
      <c r="C513" s="2" t="str">
        <f t="shared" si="38"/>
        <v>Konstantfahrt Beton trocken 50 km/h 930 rpm mittel</v>
      </c>
      <c r="E513" s="22"/>
      <c r="F513" s="23"/>
      <c r="G513" s="23"/>
      <c r="H513" s="23"/>
      <c r="I513" s="1"/>
      <c r="J513" s="1" t="str">
        <f t="shared" si="40"/>
        <v>15 s</v>
      </c>
      <c r="K513" s="2" t="str">
        <f t="shared" si="39"/>
        <v>kl. Oval</v>
      </c>
      <c r="L513" s="2" t="s">
        <v>56</v>
      </c>
      <c r="M513" s="2" t="s">
        <v>38</v>
      </c>
      <c r="N513" s="1" t="s">
        <v>45</v>
      </c>
      <c r="P513" s="1" t="s">
        <v>33</v>
      </c>
      <c r="Q513" s="1">
        <v>11</v>
      </c>
      <c r="R513" s="4" t="str">
        <f t="shared" si="41"/>
        <v>0 m/s²</v>
      </c>
      <c r="S513" s="16" t="str">
        <f t="shared" si="37"/>
        <v>0 m/s²</v>
      </c>
      <c r="T513" s="4" t="s">
        <v>1040</v>
      </c>
      <c r="U513" s="4" t="s">
        <v>28</v>
      </c>
    </row>
    <row r="514" spans="1:21" ht="15" thickBot="1">
      <c r="A514" s="4"/>
      <c r="B514" s="2">
        <v>342</v>
      </c>
      <c r="C514" s="2" t="str">
        <f t="shared" si="38"/>
        <v>Konstantfahrt Beton trocken 80 km/h 1075 rpm mittel</v>
      </c>
      <c r="E514" s="2"/>
      <c r="H514" s="1"/>
      <c r="I514" s="1"/>
      <c r="J514" s="1" t="str">
        <f t="shared" si="40"/>
        <v>10 s</v>
      </c>
      <c r="K514" s="2" t="str">
        <f t="shared" si="39"/>
        <v>kl. Oval</v>
      </c>
      <c r="L514" s="2" t="s">
        <v>56</v>
      </c>
      <c r="M514" s="2" t="s">
        <v>38</v>
      </c>
      <c r="N514" s="1" t="s">
        <v>50</v>
      </c>
      <c r="P514" s="1" t="s">
        <v>34</v>
      </c>
      <c r="Q514" s="1">
        <v>12</v>
      </c>
      <c r="R514" s="4" t="str">
        <f t="shared" si="41"/>
        <v>0 m/s²</v>
      </c>
      <c r="S514" s="16" t="str">
        <f t="shared" si="37"/>
        <v>0 m/s²</v>
      </c>
      <c r="T514" s="4" t="s">
        <v>1040</v>
      </c>
      <c r="U514" s="4" t="s">
        <v>28</v>
      </c>
    </row>
    <row r="515" spans="1:21" ht="15" thickBot="1">
      <c r="A515" s="4"/>
      <c r="B515" s="2">
        <v>343</v>
      </c>
      <c r="C515" s="2" t="str">
        <f t="shared" si="38"/>
        <v>Konstantfahrt Beton trocken 80 km/h 1150 rpm mittel</v>
      </c>
      <c r="E515" s="2"/>
      <c r="H515" s="1"/>
      <c r="I515" s="1"/>
      <c r="J515" s="1" t="str">
        <f t="shared" si="40"/>
        <v>10 s</v>
      </c>
      <c r="K515" s="2" t="str">
        <f t="shared" si="39"/>
        <v>kl. Oval</v>
      </c>
      <c r="L515" s="2" t="s">
        <v>56</v>
      </c>
      <c r="M515" s="2" t="s">
        <v>38</v>
      </c>
      <c r="N515" s="1" t="s">
        <v>50</v>
      </c>
      <c r="P515" s="1" t="s">
        <v>35</v>
      </c>
      <c r="Q515" s="1">
        <v>12</v>
      </c>
      <c r="R515" s="4" t="str">
        <f t="shared" si="41"/>
        <v>0 m/s²</v>
      </c>
      <c r="S515" s="16" t="str">
        <f t="shared" si="37"/>
        <v>0 m/s²</v>
      </c>
      <c r="T515" s="4" t="s">
        <v>1040</v>
      </c>
      <c r="U515" s="4" t="s">
        <v>28</v>
      </c>
    </row>
    <row r="516" spans="1:21" ht="15" thickBot="1">
      <c r="A516" s="4"/>
      <c r="B516" s="2">
        <v>344</v>
      </c>
      <c r="C516" s="2" t="str">
        <f t="shared" si="38"/>
        <v>Konstantfahrt Blaubasalt trocken 30 km/h 710 rpm mittel</v>
      </c>
      <c r="E516" s="2"/>
      <c r="H516" s="1"/>
      <c r="I516" s="1"/>
      <c r="J516" s="1" t="str">
        <f t="shared" si="40"/>
        <v>20 s</v>
      </c>
      <c r="K516" s="2" t="str">
        <f t="shared" si="39"/>
        <v>kl. Oval</v>
      </c>
      <c r="L516" s="2" t="s">
        <v>86</v>
      </c>
      <c r="M516" s="2" t="s">
        <v>38</v>
      </c>
      <c r="N516" s="1" t="s">
        <v>39</v>
      </c>
      <c r="P516" s="1" t="s">
        <v>31</v>
      </c>
      <c r="Q516" s="1">
        <v>10</v>
      </c>
      <c r="R516" s="4" t="str">
        <f t="shared" si="41"/>
        <v>0 m/s²</v>
      </c>
      <c r="S516" s="16" t="str">
        <f t="shared" si="37"/>
        <v>0 m/s²</v>
      </c>
      <c r="T516" s="4" t="s">
        <v>1040</v>
      </c>
      <c r="U516" s="4" t="s">
        <v>28</v>
      </c>
    </row>
    <row r="517" spans="1:21" ht="15" thickBot="1">
      <c r="A517" s="4"/>
      <c r="B517" s="2">
        <v>345</v>
      </c>
      <c r="C517" s="2" t="str">
        <f t="shared" si="38"/>
        <v>Konstantfahrt Blaubasalt trocken 30 km/h 930 rpm mittel</v>
      </c>
      <c r="E517" s="2"/>
      <c r="H517" s="1"/>
      <c r="I517" s="1"/>
      <c r="J517" s="1" t="str">
        <f t="shared" si="40"/>
        <v>20 s</v>
      </c>
      <c r="K517" s="2" t="str">
        <f t="shared" si="39"/>
        <v>kl. Oval</v>
      </c>
      <c r="L517" s="2" t="s">
        <v>86</v>
      </c>
      <c r="M517" s="2" t="s">
        <v>38</v>
      </c>
      <c r="N517" s="1" t="s">
        <v>39</v>
      </c>
      <c r="P517" s="1" t="s">
        <v>33</v>
      </c>
      <c r="Q517" s="1">
        <v>9</v>
      </c>
      <c r="R517" s="4" t="str">
        <f t="shared" si="41"/>
        <v>0 m/s²</v>
      </c>
      <c r="S517" s="16" t="str">
        <f t="shared" ref="S517:S580" si="42">IF(OR(M517="Konstantfahrt",M517="Stillstand Motor aus",M517="Stillstand Leerlauf",M517="Stillstand Drehzahl", M517="Rollen (Leerlauf)", M517="Motor aus", M517="Beschleunigungsfahrt", M517="Verzögerungsfahrt", M517="µ-Split (Asphalt)", M517="µ-Split (Blaubasalt)"),"0 m/s²","-")</f>
        <v>0 m/s²</v>
      </c>
      <c r="T517" s="4" t="s">
        <v>1040</v>
      </c>
      <c r="U517" s="4" t="s">
        <v>28</v>
      </c>
    </row>
    <row r="518" spans="1:21" ht="15" thickBot="1">
      <c r="A518" s="4"/>
      <c r="B518" s="2">
        <v>346</v>
      </c>
      <c r="C518" s="2" t="str">
        <f t="shared" ref="C518:C581" si="43">IF(OR(M518="Stillstand Motor aus",M518="Stillstand Leerlauf"),M518&amp;" "&amp;U518,IF(OR(M518="Stillstand Drehzahl"),M518&amp;" "&amp;U518&amp;" "&amp;P518,M518&amp;IF(NOT(K518="Fahrdyn.Fl.")," "&amp;L518,)&amp;" "&amp;U518&amp;IF(NOT(OR(M518="Beschleunigungsfahrt",M518="Verzögerungsfahrt",M518="Stat. Kreisfahrt (links)",M518="Stat. Kreisfahrt (rechts)"))," "&amp;N518,)&amp;IF(NOT(P518="-")," "&amp;P518,)&amp;IF(NOT(R518="0 m/s²")," "&amp;R518,)&amp;IF(NOT((OR(S518="0 m/s²",S518="-")))," "&amp;S518,))) &amp; IF(NOT(T518="-")," "&amp; T518,)</f>
        <v>Konstantfahrt Blaubasalt trocken 50 km/h 890 rpm mittel</v>
      </c>
      <c r="E518" s="2"/>
      <c r="H518" s="1"/>
      <c r="I518" s="1"/>
      <c r="J518" s="1" t="str">
        <f t="shared" si="40"/>
        <v>15 s</v>
      </c>
      <c r="K518" s="2" t="str">
        <f t="shared" ref="K518:K581" si="44">IF(OR(M518="Stillstand Motor aus",M518="Stillstand Leerlauf",M518="Stillstand Drehzahl",M518="Konstantfahrt",M518="Rollen (Leerlauf)",M518="Spurwechsel",M518="Motor aus",M518="Beschleunigungsfahrt",M518="Verzögerungsfahrt",M518="µ-Split (Asphalt)",M518="µ-Split (Blaubasalt)"),"kl. Oval",IF(OR(M518="Sinus-Fahrt (langsam)",M518="Sinus-Fahrt (schnell)",M518="Klothoid (links)",M518="Klothoid (rechts)",M518="Sweep",M518="Stat. Kreisfahrt (links)",M518="Stat. Kreisfahrt (rechts)"),"Fahrdyn.Fl."))</f>
        <v>kl. Oval</v>
      </c>
      <c r="L518" s="2" t="s">
        <v>86</v>
      </c>
      <c r="M518" s="2" t="s">
        <v>38</v>
      </c>
      <c r="N518" s="1" t="s">
        <v>45</v>
      </c>
      <c r="P518" s="1" t="s">
        <v>32</v>
      </c>
      <c r="Q518" s="1">
        <v>11</v>
      </c>
      <c r="R518" s="4" t="str">
        <f t="shared" si="41"/>
        <v>0 m/s²</v>
      </c>
      <c r="S518" s="16" t="str">
        <f t="shared" si="42"/>
        <v>0 m/s²</v>
      </c>
      <c r="T518" s="4" t="s">
        <v>1040</v>
      </c>
      <c r="U518" s="4" t="s">
        <v>28</v>
      </c>
    </row>
    <row r="519" spans="1:21" ht="15" thickBot="1">
      <c r="A519" s="4"/>
      <c r="B519" s="2">
        <v>347</v>
      </c>
      <c r="C519" s="2" t="str">
        <f t="shared" si="43"/>
        <v>Konstantfahrt Blaubasalt trocken 50 km/h 930 rpm mittel</v>
      </c>
      <c r="E519" s="2"/>
      <c r="H519" s="1"/>
      <c r="I519" s="1"/>
      <c r="J519" s="1" t="str">
        <f t="shared" si="40"/>
        <v>15 s</v>
      </c>
      <c r="K519" s="2" t="str">
        <f t="shared" si="44"/>
        <v>kl. Oval</v>
      </c>
      <c r="L519" s="2" t="s">
        <v>86</v>
      </c>
      <c r="M519" s="2" t="s">
        <v>38</v>
      </c>
      <c r="N519" s="1" t="s">
        <v>45</v>
      </c>
      <c r="P519" s="1" t="s">
        <v>33</v>
      </c>
      <c r="Q519" s="1">
        <v>11</v>
      </c>
      <c r="R519" s="4" t="str">
        <f t="shared" si="41"/>
        <v>0 m/s²</v>
      </c>
      <c r="S519" s="16" t="str">
        <f t="shared" si="42"/>
        <v>0 m/s²</v>
      </c>
      <c r="T519" s="4" t="s">
        <v>1040</v>
      </c>
      <c r="U519" s="4" t="s">
        <v>28</v>
      </c>
    </row>
    <row r="520" spans="1:21" ht="15" thickBot="1">
      <c r="A520" s="4"/>
      <c r="B520" s="2">
        <v>348</v>
      </c>
      <c r="C520" s="2" t="str">
        <f t="shared" si="43"/>
        <v>Konstantfahrt Blaubasalt trocken 80 km/h 1075 rpm mittel</v>
      </c>
      <c r="E520" s="2"/>
      <c r="H520" s="1"/>
      <c r="I520" s="1"/>
      <c r="J520" s="1" t="str">
        <f t="shared" si="40"/>
        <v>10 s</v>
      </c>
      <c r="K520" s="2" t="str">
        <f t="shared" si="44"/>
        <v>kl. Oval</v>
      </c>
      <c r="L520" s="2" t="s">
        <v>86</v>
      </c>
      <c r="M520" s="2" t="s">
        <v>38</v>
      </c>
      <c r="N520" s="1" t="s">
        <v>50</v>
      </c>
      <c r="P520" s="1" t="s">
        <v>34</v>
      </c>
      <c r="Q520" s="1">
        <v>12</v>
      </c>
      <c r="R520" s="4" t="str">
        <f t="shared" si="41"/>
        <v>0 m/s²</v>
      </c>
      <c r="S520" s="16" t="str">
        <f t="shared" si="42"/>
        <v>0 m/s²</v>
      </c>
      <c r="T520" s="4" t="s">
        <v>1040</v>
      </c>
      <c r="U520" s="4" t="s">
        <v>28</v>
      </c>
    </row>
    <row r="521" spans="1:21" ht="15" thickBot="1">
      <c r="A521" s="4"/>
      <c r="B521" s="9">
        <v>349</v>
      </c>
      <c r="C521" s="2" t="str">
        <f t="shared" si="43"/>
        <v>Konstantfahrt Blaubasalt trocken 80 km/h 1150 rpm mittel</v>
      </c>
      <c r="D521" s="9"/>
      <c r="E521" s="9"/>
      <c r="F521" s="16"/>
      <c r="G521" s="16"/>
      <c r="H521" s="16"/>
      <c r="I521" s="16"/>
      <c r="J521" s="1" t="str">
        <f t="shared" si="40"/>
        <v>10 s</v>
      </c>
      <c r="K521" s="2" t="str">
        <f t="shared" si="44"/>
        <v>kl. Oval</v>
      </c>
      <c r="L521" s="9" t="s">
        <v>86</v>
      </c>
      <c r="M521" s="9" t="s">
        <v>38</v>
      </c>
      <c r="N521" s="16" t="s">
        <v>50</v>
      </c>
      <c r="O521" s="16"/>
      <c r="P521" s="16" t="s">
        <v>35</v>
      </c>
      <c r="Q521" s="16">
        <v>12</v>
      </c>
      <c r="R521" s="4" t="str">
        <f t="shared" si="41"/>
        <v>0 m/s²</v>
      </c>
      <c r="S521" s="16" t="str">
        <f t="shared" si="42"/>
        <v>0 m/s²</v>
      </c>
      <c r="T521" s="4" t="s">
        <v>1040</v>
      </c>
      <c r="U521" s="4" t="s">
        <v>28</v>
      </c>
    </row>
    <row r="522" spans="1:21" ht="15" thickBot="1">
      <c r="A522" s="4"/>
      <c r="B522" s="5">
        <v>350</v>
      </c>
      <c r="C522" s="2" t="str">
        <f t="shared" si="43"/>
        <v>Rollen (Leerlauf) Asphalt trocken 80 km/h - x mittel</v>
      </c>
      <c r="D522" s="5"/>
      <c r="E522" s="5"/>
      <c r="F522" s="4"/>
      <c r="G522" s="4"/>
      <c r="H522" s="4"/>
      <c r="I522" s="4"/>
      <c r="J522" s="1" t="str">
        <f t="shared" si="40"/>
        <v>-</v>
      </c>
      <c r="K522" s="2" t="str">
        <f t="shared" si="44"/>
        <v>kl. Oval</v>
      </c>
      <c r="L522" s="5" t="s">
        <v>24</v>
      </c>
      <c r="M522" s="5" t="s">
        <v>99</v>
      </c>
      <c r="N522" s="4" t="s">
        <v>100</v>
      </c>
      <c r="O522" s="4"/>
      <c r="P522" s="4" t="s">
        <v>27</v>
      </c>
      <c r="Q522" s="4" t="s">
        <v>27</v>
      </c>
      <c r="R522" s="4" t="str">
        <f t="shared" si="41"/>
        <v>0 m/s²</v>
      </c>
      <c r="S522" s="16" t="str">
        <f t="shared" si="42"/>
        <v>0 m/s²</v>
      </c>
      <c r="T522" s="4" t="s">
        <v>1040</v>
      </c>
      <c r="U522" s="4" t="s">
        <v>28</v>
      </c>
    </row>
    <row r="523" spans="1:21" ht="15" thickBot="1">
      <c r="A523" s="4"/>
      <c r="B523" s="2">
        <v>351</v>
      </c>
      <c r="C523" s="2" t="str">
        <f t="shared" si="43"/>
        <v>Rollen (Leerlauf) Beton trocken 80 km/h - x mittel</v>
      </c>
      <c r="E523" s="2"/>
      <c r="H523" s="1"/>
      <c r="I523" s="1"/>
      <c r="J523" s="1" t="str">
        <f t="shared" si="40"/>
        <v>-</v>
      </c>
      <c r="K523" s="2" t="str">
        <f t="shared" si="44"/>
        <v>kl. Oval</v>
      </c>
      <c r="L523" s="2" t="s">
        <v>56</v>
      </c>
      <c r="M523" s="2" t="s">
        <v>99</v>
      </c>
      <c r="N523" s="1" t="s">
        <v>100</v>
      </c>
      <c r="P523" s="1" t="s">
        <v>27</v>
      </c>
      <c r="Q523" s="1" t="s">
        <v>27</v>
      </c>
      <c r="R523" s="4" t="str">
        <f t="shared" si="41"/>
        <v>0 m/s²</v>
      </c>
      <c r="S523" s="16" t="str">
        <f t="shared" si="42"/>
        <v>0 m/s²</v>
      </c>
      <c r="T523" s="4" t="s">
        <v>1040</v>
      </c>
      <c r="U523" s="4" t="s">
        <v>28</v>
      </c>
    </row>
    <row r="524" spans="1:21" ht="15" thickBot="1">
      <c r="A524" s="4"/>
      <c r="B524" s="9">
        <v>352</v>
      </c>
      <c r="C524" s="2" t="str">
        <f t="shared" si="43"/>
        <v>Rollen (Leerlauf) Blaubasalt trocken 80 km/h - x mittel</v>
      </c>
      <c r="D524" s="9"/>
      <c r="E524" s="9"/>
      <c r="F524" s="16"/>
      <c r="G524" s="16"/>
      <c r="H524" s="16"/>
      <c r="I524" s="16"/>
      <c r="J524" s="1" t="str">
        <f t="shared" si="40"/>
        <v>-</v>
      </c>
      <c r="K524" s="2" t="str">
        <f t="shared" si="44"/>
        <v>kl. Oval</v>
      </c>
      <c r="L524" s="9" t="s">
        <v>86</v>
      </c>
      <c r="M524" s="9" t="s">
        <v>99</v>
      </c>
      <c r="N524" s="16" t="s">
        <v>100</v>
      </c>
      <c r="O524" s="16"/>
      <c r="P524" s="16" t="s">
        <v>27</v>
      </c>
      <c r="Q524" s="16" t="s">
        <v>27</v>
      </c>
      <c r="R524" s="4" t="str">
        <f t="shared" si="41"/>
        <v>0 m/s²</v>
      </c>
      <c r="S524" s="16" t="str">
        <f t="shared" si="42"/>
        <v>0 m/s²</v>
      </c>
      <c r="T524" s="4" t="s">
        <v>1040</v>
      </c>
      <c r="U524" s="4" t="s">
        <v>28</v>
      </c>
    </row>
    <row r="525" spans="1:21" ht="15" thickBot="1">
      <c r="A525" s="4"/>
      <c r="B525" s="5">
        <v>353</v>
      </c>
      <c r="C525" s="2" t="str">
        <f t="shared" si="43"/>
        <v>Motor aus Asphalt trocken 35 km/h - x  mittel</v>
      </c>
      <c r="D525" s="5"/>
      <c r="E525" s="5"/>
      <c r="F525" s="4"/>
      <c r="G525" s="4"/>
      <c r="H525" s="4"/>
      <c r="I525" s="4"/>
      <c r="J525" s="1" t="str">
        <f t="shared" si="40"/>
        <v>-</v>
      </c>
      <c r="K525" s="2" t="str">
        <f t="shared" si="44"/>
        <v>kl. Oval</v>
      </c>
      <c r="L525" s="5" t="s">
        <v>24</v>
      </c>
      <c r="M525" s="5" t="s">
        <v>140</v>
      </c>
      <c r="N525" s="4" t="s">
        <v>141</v>
      </c>
      <c r="O525" s="4"/>
      <c r="P525" s="4" t="s">
        <v>27</v>
      </c>
      <c r="Q525" s="4" t="s">
        <v>27</v>
      </c>
      <c r="R525" s="4" t="str">
        <f t="shared" si="41"/>
        <v>0 m/s²</v>
      </c>
      <c r="S525" s="16" t="str">
        <f t="shared" si="42"/>
        <v>0 m/s²</v>
      </c>
      <c r="T525" s="4" t="s">
        <v>1040</v>
      </c>
      <c r="U525" s="4" t="s">
        <v>28</v>
      </c>
    </row>
    <row r="526" spans="1:21" ht="15" thickBot="1">
      <c r="A526" s="4"/>
      <c r="B526" s="2">
        <v>354</v>
      </c>
      <c r="C526" s="2" t="str">
        <f t="shared" si="43"/>
        <v>Motor aus Asphalt trocken 55 km/h - x mittel</v>
      </c>
      <c r="E526" s="2"/>
      <c r="H526" s="1"/>
      <c r="I526" s="1"/>
      <c r="J526" s="1" t="str">
        <f t="shared" si="40"/>
        <v>-</v>
      </c>
      <c r="K526" s="2" t="str">
        <f t="shared" si="44"/>
        <v>kl. Oval</v>
      </c>
      <c r="L526" s="2" t="s">
        <v>24</v>
      </c>
      <c r="M526" s="2" t="s">
        <v>140</v>
      </c>
      <c r="N526" s="1" t="s">
        <v>142</v>
      </c>
      <c r="P526" s="1" t="s">
        <v>27</v>
      </c>
      <c r="Q526" s="1" t="s">
        <v>27</v>
      </c>
      <c r="R526" s="4" t="str">
        <f t="shared" si="41"/>
        <v>0 m/s²</v>
      </c>
      <c r="S526" s="16" t="str">
        <f t="shared" si="42"/>
        <v>0 m/s²</v>
      </c>
      <c r="T526" s="4" t="s">
        <v>1040</v>
      </c>
      <c r="U526" s="4" t="s">
        <v>28</v>
      </c>
    </row>
    <row r="527" spans="1:21" ht="15" thickBot="1">
      <c r="A527" s="4"/>
      <c r="B527" s="2">
        <v>355</v>
      </c>
      <c r="C527" s="2" t="str">
        <f t="shared" si="43"/>
        <v>Motor aus Asphalt trocken 85 km/h - x mittel</v>
      </c>
      <c r="E527" s="2"/>
      <c r="H527" s="1"/>
      <c r="I527" s="1"/>
      <c r="J527" s="1" t="str">
        <f t="shared" si="40"/>
        <v>-</v>
      </c>
      <c r="K527" s="2" t="str">
        <f t="shared" si="44"/>
        <v>kl. Oval</v>
      </c>
      <c r="L527" s="2" t="s">
        <v>24</v>
      </c>
      <c r="M527" s="2" t="s">
        <v>140</v>
      </c>
      <c r="N527" s="1" t="s">
        <v>143</v>
      </c>
      <c r="P527" s="1" t="s">
        <v>27</v>
      </c>
      <c r="Q527" s="1" t="s">
        <v>27</v>
      </c>
      <c r="R527" s="4" t="str">
        <f t="shared" si="41"/>
        <v>0 m/s²</v>
      </c>
      <c r="S527" s="16" t="str">
        <f t="shared" si="42"/>
        <v>0 m/s²</v>
      </c>
      <c r="T527" s="4" t="s">
        <v>1040</v>
      </c>
      <c r="U527" s="4" t="s">
        <v>28</v>
      </c>
    </row>
    <row r="528" spans="1:21" ht="15" thickBot="1">
      <c r="A528" s="4"/>
      <c r="B528" s="2">
        <v>356</v>
      </c>
      <c r="C528" s="2" t="str">
        <f t="shared" si="43"/>
        <v>Motor aus Beton trocken 35 km/h - x  mittel</v>
      </c>
      <c r="E528" s="2"/>
      <c r="H528" s="1"/>
      <c r="I528" s="1"/>
      <c r="J528" s="1" t="str">
        <f t="shared" si="40"/>
        <v>-</v>
      </c>
      <c r="K528" s="2" t="str">
        <f t="shared" si="44"/>
        <v>kl. Oval</v>
      </c>
      <c r="L528" s="2" t="s">
        <v>56</v>
      </c>
      <c r="M528" s="2" t="s">
        <v>140</v>
      </c>
      <c r="N528" s="1" t="s">
        <v>141</v>
      </c>
      <c r="P528" s="1" t="s">
        <v>27</v>
      </c>
      <c r="Q528" s="1" t="s">
        <v>27</v>
      </c>
      <c r="R528" s="4" t="str">
        <f t="shared" si="41"/>
        <v>0 m/s²</v>
      </c>
      <c r="S528" s="16" t="str">
        <f t="shared" si="42"/>
        <v>0 m/s²</v>
      </c>
      <c r="T528" s="4" t="s">
        <v>1040</v>
      </c>
      <c r="U528" s="4" t="s">
        <v>28</v>
      </c>
    </row>
    <row r="529" spans="1:21" ht="15" thickBot="1">
      <c r="A529" s="4"/>
      <c r="B529" s="2">
        <v>357</v>
      </c>
      <c r="C529" s="2" t="str">
        <f t="shared" si="43"/>
        <v>Motor aus Beton trocken 55 km/h - x mittel</v>
      </c>
      <c r="E529" s="2"/>
      <c r="H529" s="1"/>
      <c r="I529" s="1"/>
      <c r="J529" s="1" t="str">
        <f t="shared" si="40"/>
        <v>-</v>
      </c>
      <c r="K529" s="2" t="str">
        <f t="shared" si="44"/>
        <v>kl. Oval</v>
      </c>
      <c r="L529" s="2" t="s">
        <v>56</v>
      </c>
      <c r="M529" s="2" t="s">
        <v>140</v>
      </c>
      <c r="N529" s="1" t="s">
        <v>142</v>
      </c>
      <c r="P529" s="1" t="s">
        <v>27</v>
      </c>
      <c r="Q529" s="1" t="s">
        <v>27</v>
      </c>
      <c r="R529" s="4" t="str">
        <f t="shared" si="41"/>
        <v>0 m/s²</v>
      </c>
      <c r="S529" s="16" t="str">
        <f t="shared" si="42"/>
        <v>0 m/s²</v>
      </c>
      <c r="T529" s="4" t="s">
        <v>1040</v>
      </c>
      <c r="U529" s="4" t="s">
        <v>28</v>
      </c>
    </row>
    <row r="530" spans="1:21" ht="15" thickBot="1">
      <c r="A530" s="4"/>
      <c r="B530" s="2">
        <v>358</v>
      </c>
      <c r="C530" s="2" t="str">
        <f t="shared" si="43"/>
        <v>Motor aus Beton trocken 85 km/h - x mittel</v>
      </c>
      <c r="E530" s="2"/>
      <c r="H530" s="1"/>
      <c r="I530" s="1"/>
      <c r="J530" s="1" t="str">
        <f t="shared" si="40"/>
        <v>-</v>
      </c>
      <c r="K530" s="2" t="str">
        <f t="shared" si="44"/>
        <v>kl. Oval</v>
      </c>
      <c r="L530" s="2" t="s">
        <v>56</v>
      </c>
      <c r="M530" s="2" t="s">
        <v>140</v>
      </c>
      <c r="N530" s="1" t="s">
        <v>143</v>
      </c>
      <c r="P530" s="1" t="s">
        <v>27</v>
      </c>
      <c r="Q530" s="1" t="s">
        <v>27</v>
      </c>
      <c r="R530" s="4" t="str">
        <f t="shared" si="41"/>
        <v>0 m/s²</v>
      </c>
      <c r="S530" s="16" t="str">
        <f t="shared" si="42"/>
        <v>0 m/s²</v>
      </c>
      <c r="T530" s="4" t="s">
        <v>1040</v>
      </c>
      <c r="U530" s="4" t="s">
        <v>28</v>
      </c>
    </row>
    <row r="531" spans="1:21" ht="15" thickBot="1">
      <c r="A531" s="4"/>
      <c r="B531" s="2">
        <v>359</v>
      </c>
      <c r="C531" s="2" t="str">
        <f t="shared" si="43"/>
        <v>Motor aus Blaubasalt trocken 35 km/h - x  mittel</v>
      </c>
      <c r="E531" s="2"/>
      <c r="H531" s="1"/>
      <c r="I531" s="1"/>
      <c r="J531" s="1" t="str">
        <f t="shared" si="40"/>
        <v>-</v>
      </c>
      <c r="K531" s="2" t="str">
        <f t="shared" si="44"/>
        <v>kl. Oval</v>
      </c>
      <c r="L531" s="2" t="s">
        <v>86</v>
      </c>
      <c r="M531" s="2" t="s">
        <v>140</v>
      </c>
      <c r="N531" s="1" t="s">
        <v>141</v>
      </c>
      <c r="P531" s="1" t="s">
        <v>27</v>
      </c>
      <c r="Q531" s="1" t="s">
        <v>27</v>
      </c>
      <c r="R531" s="4" t="str">
        <f t="shared" si="41"/>
        <v>0 m/s²</v>
      </c>
      <c r="S531" s="16" t="str">
        <f t="shared" si="42"/>
        <v>0 m/s²</v>
      </c>
      <c r="T531" s="4" t="s">
        <v>1040</v>
      </c>
      <c r="U531" s="4" t="s">
        <v>28</v>
      </c>
    </row>
    <row r="532" spans="1:21" ht="15" thickBot="1">
      <c r="A532" s="4"/>
      <c r="B532" s="2">
        <v>360</v>
      </c>
      <c r="C532" s="2" t="str">
        <f t="shared" si="43"/>
        <v>Motor aus Blaubasalt trocken 55 km/h - x mittel</v>
      </c>
      <c r="E532" s="2"/>
      <c r="H532" s="1"/>
      <c r="I532" s="1"/>
      <c r="J532" s="1" t="str">
        <f t="shared" si="40"/>
        <v>-</v>
      </c>
      <c r="K532" s="2" t="str">
        <f t="shared" si="44"/>
        <v>kl. Oval</v>
      </c>
      <c r="L532" s="2" t="s">
        <v>86</v>
      </c>
      <c r="M532" s="2" t="s">
        <v>140</v>
      </c>
      <c r="N532" s="1" t="s">
        <v>142</v>
      </c>
      <c r="P532" s="1" t="s">
        <v>27</v>
      </c>
      <c r="Q532" s="1" t="s">
        <v>27</v>
      </c>
      <c r="R532" s="4" t="str">
        <f t="shared" si="41"/>
        <v>0 m/s²</v>
      </c>
      <c r="S532" s="16" t="str">
        <f t="shared" si="42"/>
        <v>0 m/s²</v>
      </c>
      <c r="T532" s="4" t="s">
        <v>1040</v>
      </c>
      <c r="U532" s="4" t="s">
        <v>28</v>
      </c>
    </row>
    <row r="533" spans="1:21" ht="15" thickBot="1">
      <c r="A533" s="4"/>
      <c r="B533" s="9">
        <v>361</v>
      </c>
      <c r="C533" s="2" t="str">
        <f t="shared" si="43"/>
        <v>Motor aus Blaubasalt trocken 85 km/h - x mittel</v>
      </c>
      <c r="D533" s="9"/>
      <c r="E533" s="9"/>
      <c r="F533" s="16"/>
      <c r="G533" s="16"/>
      <c r="H533" s="16"/>
      <c r="I533" s="16"/>
      <c r="J533" s="1" t="str">
        <f t="shared" si="40"/>
        <v>-</v>
      </c>
      <c r="K533" s="2" t="str">
        <f t="shared" si="44"/>
        <v>kl. Oval</v>
      </c>
      <c r="L533" s="9" t="s">
        <v>86</v>
      </c>
      <c r="M533" s="9" t="s">
        <v>140</v>
      </c>
      <c r="N533" s="16" t="s">
        <v>143</v>
      </c>
      <c r="O533" s="16"/>
      <c r="P533" s="16" t="s">
        <v>27</v>
      </c>
      <c r="Q533" s="16" t="s">
        <v>27</v>
      </c>
      <c r="R533" s="4" t="str">
        <f t="shared" si="41"/>
        <v>0 m/s²</v>
      </c>
      <c r="S533" s="16" t="str">
        <f t="shared" si="42"/>
        <v>0 m/s²</v>
      </c>
      <c r="T533" s="4" t="s">
        <v>1040</v>
      </c>
      <c r="U533" s="4" t="s">
        <v>28</v>
      </c>
    </row>
    <row r="534" spans="1:21" ht="15" thickBot="1">
      <c r="A534" s="4"/>
      <c r="B534" s="5">
        <v>362</v>
      </c>
      <c r="C534" s="2" t="str">
        <f t="shared" si="43"/>
        <v>Beschleunigungsfahrt Asphalt trocken 1 m/s² mittel</v>
      </c>
      <c r="D534" s="5"/>
      <c r="E534" s="5"/>
      <c r="F534" s="4"/>
      <c r="G534" s="4"/>
      <c r="H534" s="4"/>
      <c r="I534" s="4"/>
      <c r="J534" s="1" t="str">
        <f t="shared" si="40"/>
        <v>-</v>
      </c>
      <c r="K534" s="2" t="str">
        <f t="shared" si="44"/>
        <v>kl. Oval</v>
      </c>
      <c r="L534" s="5" t="s">
        <v>24</v>
      </c>
      <c r="M534" s="5" t="s">
        <v>145</v>
      </c>
      <c r="N534" s="4" t="s">
        <v>146</v>
      </c>
      <c r="O534" s="4"/>
      <c r="P534" s="4" t="s">
        <v>27</v>
      </c>
      <c r="Q534" s="4" t="s">
        <v>27</v>
      </c>
      <c r="R534" s="4" t="s">
        <v>565</v>
      </c>
      <c r="S534" s="16" t="str">
        <f t="shared" si="42"/>
        <v>0 m/s²</v>
      </c>
      <c r="T534" s="4" t="s">
        <v>1040</v>
      </c>
      <c r="U534" s="4" t="s">
        <v>28</v>
      </c>
    </row>
    <row r="535" spans="1:21" ht="15" thickBot="1">
      <c r="A535" s="4"/>
      <c r="B535" s="2">
        <v>363</v>
      </c>
      <c r="C535" s="2" t="str">
        <f t="shared" si="43"/>
        <v>Beschleunigungsfahrt Asphalt trocken 2 m/s² mittel</v>
      </c>
      <c r="E535" s="2"/>
      <c r="H535" s="1"/>
      <c r="I535" s="1"/>
      <c r="J535" s="1" t="str">
        <f t="shared" si="40"/>
        <v>-</v>
      </c>
      <c r="K535" s="2" t="str">
        <f t="shared" si="44"/>
        <v>kl. Oval</v>
      </c>
      <c r="L535" s="2" t="s">
        <v>24</v>
      </c>
      <c r="M535" s="2" t="s">
        <v>145</v>
      </c>
      <c r="N535" s="1" t="s">
        <v>146</v>
      </c>
      <c r="P535" s="1" t="s">
        <v>27</v>
      </c>
      <c r="Q535" s="1" t="s">
        <v>27</v>
      </c>
      <c r="R535" s="4" t="s">
        <v>578</v>
      </c>
      <c r="S535" s="16" t="str">
        <f t="shared" si="42"/>
        <v>0 m/s²</v>
      </c>
      <c r="T535" s="4" t="s">
        <v>1040</v>
      </c>
      <c r="U535" s="4" t="s">
        <v>28</v>
      </c>
    </row>
    <row r="536" spans="1:21" ht="15" thickBot="1">
      <c r="A536" s="4"/>
      <c r="B536" s="2">
        <v>364</v>
      </c>
      <c r="C536" s="2" t="str">
        <f t="shared" si="43"/>
        <v>Beschleunigungsfahrt Asphalt trocken 3 m/s² mittel</v>
      </c>
      <c r="E536" s="2"/>
      <c r="H536" s="1"/>
      <c r="I536" s="1"/>
      <c r="J536" s="1" t="str">
        <f t="shared" si="40"/>
        <v>-</v>
      </c>
      <c r="K536" s="2" t="str">
        <f t="shared" si="44"/>
        <v>kl. Oval</v>
      </c>
      <c r="L536" s="2" t="s">
        <v>24</v>
      </c>
      <c r="M536" s="2" t="s">
        <v>145</v>
      </c>
      <c r="N536" s="1" t="s">
        <v>146</v>
      </c>
      <c r="P536" s="1" t="s">
        <v>27</v>
      </c>
      <c r="Q536" s="1" t="s">
        <v>27</v>
      </c>
      <c r="R536" s="4" t="s">
        <v>583</v>
      </c>
      <c r="S536" s="16" t="str">
        <f t="shared" si="42"/>
        <v>0 m/s²</v>
      </c>
      <c r="T536" s="4" t="s">
        <v>1040</v>
      </c>
      <c r="U536" s="4" t="s">
        <v>28</v>
      </c>
    </row>
    <row r="537" spans="1:21" ht="15" thickBot="1">
      <c r="A537" s="4"/>
      <c r="B537" s="2">
        <v>365</v>
      </c>
      <c r="C537" s="2" t="str">
        <f t="shared" si="43"/>
        <v>Beschleunigungsfahrt Asphalt trocken max m/s² mittel</v>
      </c>
      <c r="E537" s="2"/>
      <c r="H537" s="1"/>
      <c r="I537" s="1"/>
      <c r="J537" s="1" t="str">
        <f t="shared" si="40"/>
        <v>-</v>
      </c>
      <c r="K537" s="2" t="str">
        <f t="shared" si="44"/>
        <v>kl. Oval</v>
      </c>
      <c r="L537" s="2" t="s">
        <v>24</v>
      </c>
      <c r="M537" s="2" t="s">
        <v>145</v>
      </c>
      <c r="N537" s="1" t="s">
        <v>146</v>
      </c>
      <c r="P537" s="1" t="s">
        <v>27</v>
      </c>
      <c r="Q537" s="1" t="s">
        <v>27</v>
      </c>
      <c r="R537" s="4" t="s">
        <v>586</v>
      </c>
      <c r="S537" s="16" t="str">
        <f t="shared" si="42"/>
        <v>0 m/s²</v>
      </c>
      <c r="T537" s="4" t="s">
        <v>1040</v>
      </c>
      <c r="U537" s="4" t="s">
        <v>28</v>
      </c>
    </row>
    <row r="538" spans="1:21" ht="15" thickBot="1">
      <c r="A538" s="4"/>
      <c r="B538" s="2">
        <v>366</v>
      </c>
      <c r="C538" s="2" t="str">
        <f t="shared" si="43"/>
        <v>Beschleunigungsfahrt Beton trocken 1 m/s² mittel</v>
      </c>
      <c r="E538" s="2"/>
      <c r="H538" s="1"/>
      <c r="I538" s="1"/>
      <c r="J538" s="1" t="str">
        <f t="shared" ref="J538:J601" si="45">IF(N538="30 km/h","20 s",IF(N538="50 km/h","15 s",IF(N538="80 km/h","10 s",IF(N538="0 km/h","60 s","-"))))</f>
        <v>-</v>
      </c>
      <c r="K538" s="2" t="str">
        <f t="shared" si="44"/>
        <v>kl. Oval</v>
      </c>
      <c r="L538" s="2" t="s">
        <v>56</v>
      </c>
      <c r="M538" s="2" t="s">
        <v>145</v>
      </c>
      <c r="N538" s="1" t="s">
        <v>146</v>
      </c>
      <c r="P538" s="1" t="s">
        <v>27</v>
      </c>
      <c r="Q538" s="1" t="s">
        <v>27</v>
      </c>
      <c r="R538" s="4" t="s">
        <v>565</v>
      </c>
      <c r="S538" s="16" t="str">
        <f t="shared" si="42"/>
        <v>0 m/s²</v>
      </c>
      <c r="T538" s="4" t="s">
        <v>1040</v>
      </c>
      <c r="U538" s="4" t="s">
        <v>28</v>
      </c>
    </row>
    <row r="539" spans="1:21" ht="15" thickBot="1">
      <c r="A539" s="4"/>
      <c r="B539" s="2">
        <v>367</v>
      </c>
      <c r="C539" s="2" t="str">
        <f t="shared" si="43"/>
        <v>Beschleunigungsfahrt Beton trocken 2 m/s² mittel</v>
      </c>
      <c r="E539" s="2"/>
      <c r="H539" s="1"/>
      <c r="I539" s="1"/>
      <c r="J539" s="1" t="str">
        <f t="shared" si="45"/>
        <v>-</v>
      </c>
      <c r="K539" s="2" t="str">
        <f t="shared" si="44"/>
        <v>kl. Oval</v>
      </c>
      <c r="L539" s="2" t="s">
        <v>56</v>
      </c>
      <c r="M539" s="2" t="s">
        <v>145</v>
      </c>
      <c r="N539" s="1" t="s">
        <v>146</v>
      </c>
      <c r="P539" s="1" t="s">
        <v>27</v>
      </c>
      <c r="Q539" s="1" t="s">
        <v>27</v>
      </c>
      <c r="R539" s="4" t="s">
        <v>578</v>
      </c>
      <c r="S539" s="16" t="str">
        <f t="shared" si="42"/>
        <v>0 m/s²</v>
      </c>
      <c r="T539" s="4" t="s">
        <v>1040</v>
      </c>
      <c r="U539" s="4" t="s">
        <v>28</v>
      </c>
    </row>
    <row r="540" spans="1:21" ht="15" thickBot="1">
      <c r="A540" s="4"/>
      <c r="B540" s="2">
        <v>368</v>
      </c>
      <c r="C540" s="2" t="str">
        <f t="shared" si="43"/>
        <v>Beschleunigungsfahrt Beton trocken 3 m/s² mittel</v>
      </c>
      <c r="E540" s="2"/>
      <c r="H540" s="1"/>
      <c r="I540" s="1"/>
      <c r="J540" s="1" t="str">
        <f t="shared" si="45"/>
        <v>-</v>
      </c>
      <c r="K540" s="2" t="str">
        <f t="shared" si="44"/>
        <v>kl. Oval</v>
      </c>
      <c r="L540" s="2" t="s">
        <v>56</v>
      </c>
      <c r="M540" s="2" t="s">
        <v>145</v>
      </c>
      <c r="N540" s="1" t="s">
        <v>146</v>
      </c>
      <c r="P540" s="1" t="s">
        <v>27</v>
      </c>
      <c r="Q540" s="1" t="s">
        <v>27</v>
      </c>
      <c r="R540" s="4" t="s">
        <v>583</v>
      </c>
      <c r="S540" s="16" t="str">
        <f t="shared" si="42"/>
        <v>0 m/s²</v>
      </c>
      <c r="T540" s="4" t="s">
        <v>1040</v>
      </c>
      <c r="U540" s="4" t="s">
        <v>28</v>
      </c>
    </row>
    <row r="541" spans="1:21" ht="15" thickBot="1">
      <c r="A541" s="4"/>
      <c r="B541" s="2">
        <v>369</v>
      </c>
      <c r="C541" s="2" t="str">
        <f t="shared" si="43"/>
        <v>Beschleunigungsfahrt Beton trocken max m/s² mittel</v>
      </c>
      <c r="E541" s="2"/>
      <c r="H541" s="1"/>
      <c r="I541" s="1"/>
      <c r="J541" s="1" t="str">
        <f t="shared" si="45"/>
        <v>-</v>
      </c>
      <c r="K541" s="2" t="str">
        <f t="shared" si="44"/>
        <v>kl. Oval</v>
      </c>
      <c r="L541" s="2" t="s">
        <v>56</v>
      </c>
      <c r="M541" s="2" t="s">
        <v>145</v>
      </c>
      <c r="N541" s="1" t="s">
        <v>146</v>
      </c>
      <c r="P541" s="1" t="s">
        <v>27</v>
      </c>
      <c r="Q541" s="1" t="s">
        <v>27</v>
      </c>
      <c r="R541" s="4" t="s">
        <v>586</v>
      </c>
      <c r="S541" s="16" t="str">
        <f t="shared" si="42"/>
        <v>0 m/s²</v>
      </c>
      <c r="T541" s="4" t="s">
        <v>1040</v>
      </c>
      <c r="U541" s="4" t="s">
        <v>28</v>
      </c>
    </row>
    <row r="542" spans="1:21" ht="15" thickBot="1">
      <c r="A542" s="4"/>
      <c r="B542" s="2">
        <v>370</v>
      </c>
      <c r="C542" s="2" t="str">
        <f t="shared" si="43"/>
        <v>Beschleunigungsfahrt Blaubasalt trocken 1 m/s² mittel</v>
      </c>
      <c r="E542" s="2"/>
      <c r="H542" s="1"/>
      <c r="I542" s="1"/>
      <c r="J542" s="1" t="str">
        <f t="shared" si="45"/>
        <v>-</v>
      </c>
      <c r="K542" s="2" t="str">
        <f t="shared" si="44"/>
        <v>kl. Oval</v>
      </c>
      <c r="L542" s="2" t="s">
        <v>86</v>
      </c>
      <c r="M542" s="2" t="s">
        <v>145</v>
      </c>
      <c r="N542" s="1" t="s">
        <v>146</v>
      </c>
      <c r="P542" s="1" t="s">
        <v>27</v>
      </c>
      <c r="Q542" s="1" t="s">
        <v>27</v>
      </c>
      <c r="R542" s="4" t="s">
        <v>565</v>
      </c>
      <c r="S542" s="16" t="str">
        <f t="shared" si="42"/>
        <v>0 m/s²</v>
      </c>
      <c r="T542" s="4" t="s">
        <v>1040</v>
      </c>
      <c r="U542" s="4" t="s">
        <v>28</v>
      </c>
    </row>
    <row r="543" spans="1:21" ht="15" thickBot="1">
      <c r="A543" s="4"/>
      <c r="B543" s="2">
        <v>371</v>
      </c>
      <c r="C543" s="2" t="str">
        <f t="shared" si="43"/>
        <v>Beschleunigungsfahrt Blaubasalt trocken 2 m/s² mittel</v>
      </c>
      <c r="E543" s="2"/>
      <c r="H543" s="1"/>
      <c r="I543" s="1"/>
      <c r="J543" s="1" t="str">
        <f t="shared" si="45"/>
        <v>-</v>
      </c>
      <c r="K543" s="2" t="str">
        <f t="shared" si="44"/>
        <v>kl. Oval</v>
      </c>
      <c r="L543" s="2" t="s">
        <v>86</v>
      </c>
      <c r="M543" s="2" t="s">
        <v>145</v>
      </c>
      <c r="N543" s="1" t="s">
        <v>146</v>
      </c>
      <c r="P543" s="1" t="s">
        <v>27</v>
      </c>
      <c r="Q543" s="1" t="s">
        <v>27</v>
      </c>
      <c r="R543" s="4" t="s">
        <v>578</v>
      </c>
      <c r="S543" s="16" t="str">
        <f t="shared" si="42"/>
        <v>0 m/s²</v>
      </c>
      <c r="T543" s="4" t="s">
        <v>1040</v>
      </c>
      <c r="U543" s="4" t="s">
        <v>28</v>
      </c>
    </row>
    <row r="544" spans="1:21" ht="15" thickBot="1">
      <c r="A544" s="4"/>
      <c r="B544" s="2">
        <v>372</v>
      </c>
      <c r="C544" s="2" t="str">
        <f t="shared" si="43"/>
        <v>Beschleunigungsfahrt Blaubasalt trocken 3v mittel</v>
      </c>
      <c r="E544" s="2"/>
      <c r="H544" s="1"/>
      <c r="I544" s="1"/>
      <c r="J544" s="1" t="str">
        <f t="shared" si="45"/>
        <v>-</v>
      </c>
      <c r="K544" s="2" t="str">
        <f t="shared" si="44"/>
        <v>kl. Oval</v>
      </c>
      <c r="L544" s="2" t="s">
        <v>86</v>
      </c>
      <c r="M544" s="2" t="s">
        <v>145</v>
      </c>
      <c r="N544" s="1" t="s">
        <v>146</v>
      </c>
      <c r="P544" s="1" t="s">
        <v>27</v>
      </c>
      <c r="Q544" s="1" t="s">
        <v>27</v>
      </c>
      <c r="R544" s="4" t="s">
        <v>1041</v>
      </c>
      <c r="S544" s="16" t="str">
        <f t="shared" si="42"/>
        <v>0 m/s²</v>
      </c>
      <c r="T544" s="4" t="s">
        <v>1040</v>
      </c>
      <c r="U544" s="4" t="s">
        <v>28</v>
      </c>
    </row>
    <row r="545" spans="1:24" ht="15" thickBot="1">
      <c r="A545" s="4"/>
      <c r="B545" s="9">
        <v>373</v>
      </c>
      <c r="C545" s="2" t="str">
        <f t="shared" si="43"/>
        <v>Beschleunigungsfahrt Blaubasalt trocken max m/s² mittel</v>
      </c>
      <c r="D545" s="9"/>
      <c r="E545" s="9"/>
      <c r="F545" s="16"/>
      <c r="G545" s="16"/>
      <c r="H545" s="16"/>
      <c r="I545" s="16"/>
      <c r="J545" s="1" t="str">
        <f t="shared" si="45"/>
        <v>-</v>
      </c>
      <c r="K545" s="2" t="str">
        <f t="shared" si="44"/>
        <v>kl. Oval</v>
      </c>
      <c r="L545" s="9" t="s">
        <v>86</v>
      </c>
      <c r="M545" s="9" t="s">
        <v>145</v>
      </c>
      <c r="N545" s="16" t="s">
        <v>146</v>
      </c>
      <c r="O545" s="16"/>
      <c r="P545" s="16" t="s">
        <v>27</v>
      </c>
      <c r="Q545" s="16" t="s">
        <v>27</v>
      </c>
      <c r="R545" s="4" t="s">
        <v>586</v>
      </c>
      <c r="S545" s="16" t="str">
        <f t="shared" si="42"/>
        <v>0 m/s²</v>
      </c>
      <c r="T545" s="4" t="s">
        <v>1040</v>
      </c>
      <c r="U545" s="4" t="s">
        <v>28</v>
      </c>
    </row>
    <row r="546" spans="1:24" ht="15" thickBot="1">
      <c r="A546" s="4"/>
      <c r="B546" s="5">
        <v>374</v>
      </c>
      <c r="C546" s="2" t="str">
        <f t="shared" si="43"/>
        <v>Verzögerungsfahrt Asphalt trocken -1 m/s² mittel</v>
      </c>
      <c r="D546" s="5"/>
      <c r="E546" s="5"/>
      <c r="F546" s="4"/>
      <c r="G546" s="4"/>
      <c r="H546" s="4"/>
      <c r="I546" s="4"/>
      <c r="J546" s="1" t="str">
        <f t="shared" si="45"/>
        <v>-</v>
      </c>
      <c r="K546" s="2" t="str">
        <f t="shared" si="44"/>
        <v>kl. Oval</v>
      </c>
      <c r="L546" s="5" t="s">
        <v>24</v>
      </c>
      <c r="M546" s="5" t="s">
        <v>200</v>
      </c>
      <c r="N546" s="4" t="s">
        <v>201</v>
      </c>
      <c r="O546" s="4"/>
      <c r="P546" s="4" t="s">
        <v>27</v>
      </c>
      <c r="Q546" s="4" t="s">
        <v>27</v>
      </c>
      <c r="R546" s="161" t="s">
        <v>641</v>
      </c>
      <c r="S546" s="16" t="str">
        <f t="shared" si="42"/>
        <v>0 m/s²</v>
      </c>
      <c r="T546" s="4" t="s">
        <v>1040</v>
      </c>
      <c r="U546" s="4" t="s">
        <v>28</v>
      </c>
    </row>
    <row r="547" spans="1:24" ht="15" thickBot="1">
      <c r="A547" s="4"/>
      <c r="B547" s="2">
        <v>375</v>
      </c>
      <c r="C547" s="2" t="str">
        <f t="shared" si="43"/>
        <v>Verzögerungsfahrt Asphalt trocken -2 m/s² mittel</v>
      </c>
      <c r="E547" s="2"/>
      <c r="H547" s="1"/>
      <c r="I547" s="1"/>
      <c r="J547" s="1" t="str">
        <f t="shared" si="45"/>
        <v>-</v>
      </c>
      <c r="K547" s="2" t="str">
        <f t="shared" si="44"/>
        <v>kl. Oval</v>
      </c>
      <c r="L547" s="2" t="s">
        <v>24</v>
      </c>
      <c r="M547" s="2" t="s">
        <v>200</v>
      </c>
      <c r="N547" s="1" t="s">
        <v>201</v>
      </c>
      <c r="P547" s="1" t="s">
        <v>27</v>
      </c>
      <c r="Q547" s="1" t="s">
        <v>27</v>
      </c>
      <c r="R547" s="161" t="s">
        <v>656</v>
      </c>
      <c r="S547" s="16" t="str">
        <f t="shared" si="42"/>
        <v>0 m/s²</v>
      </c>
      <c r="T547" s="4" t="s">
        <v>1040</v>
      </c>
      <c r="U547" s="4" t="s">
        <v>28</v>
      </c>
    </row>
    <row r="548" spans="1:24" ht="15" thickBot="1">
      <c r="A548" s="4"/>
      <c r="B548" s="2">
        <v>376</v>
      </c>
      <c r="C548" s="2" t="str">
        <f t="shared" si="43"/>
        <v>Verzögerungsfahrt Asphalt trocken -3 m/s² mittel</v>
      </c>
      <c r="E548" s="2"/>
      <c r="H548" s="1"/>
      <c r="I548" s="1"/>
      <c r="J548" s="1" t="str">
        <f t="shared" si="45"/>
        <v>-</v>
      </c>
      <c r="K548" s="2" t="str">
        <f t="shared" si="44"/>
        <v>kl. Oval</v>
      </c>
      <c r="L548" s="2" t="s">
        <v>24</v>
      </c>
      <c r="M548" s="2" t="s">
        <v>200</v>
      </c>
      <c r="N548" s="1" t="s">
        <v>201</v>
      </c>
      <c r="P548" s="1" t="s">
        <v>27</v>
      </c>
      <c r="Q548" s="1" t="s">
        <v>27</v>
      </c>
      <c r="R548" s="161" t="s">
        <v>673</v>
      </c>
      <c r="S548" s="16" t="str">
        <f t="shared" si="42"/>
        <v>0 m/s²</v>
      </c>
      <c r="T548" s="4" t="s">
        <v>1040</v>
      </c>
      <c r="U548" s="4" t="s">
        <v>28</v>
      </c>
    </row>
    <row r="549" spans="1:24" s="85" customFormat="1" ht="15" thickBot="1">
      <c r="A549" s="86"/>
      <c r="B549" s="42">
        <v>377</v>
      </c>
      <c r="C549" s="2" t="str">
        <f t="shared" si="43"/>
        <v>Verzögerungsfahrt Asphalt trocken -max m/s² mittel</v>
      </c>
      <c r="D549" s="42"/>
      <c r="E549" s="42" t="s">
        <v>895</v>
      </c>
      <c r="F549" s="43"/>
      <c r="G549" s="43"/>
      <c r="H549" s="43"/>
      <c r="I549" s="43"/>
      <c r="J549" s="85" t="str">
        <f t="shared" si="45"/>
        <v>-</v>
      </c>
      <c r="K549" s="84" t="str">
        <f t="shared" si="44"/>
        <v>kl. Oval</v>
      </c>
      <c r="L549" s="42" t="s">
        <v>24</v>
      </c>
      <c r="M549" s="42" t="s">
        <v>200</v>
      </c>
      <c r="N549" s="43" t="s">
        <v>201</v>
      </c>
      <c r="O549" s="43"/>
      <c r="P549" s="43" t="s">
        <v>27</v>
      </c>
      <c r="Q549" s="43" t="s">
        <v>27</v>
      </c>
      <c r="R549" s="163" t="s">
        <v>677</v>
      </c>
      <c r="S549" s="83" t="str">
        <f t="shared" si="42"/>
        <v>0 m/s²</v>
      </c>
      <c r="T549" s="86" t="s">
        <v>1040</v>
      </c>
      <c r="U549" s="86" t="s">
        <v>28</v>
      </c>
      <c r="V549" s="84"/>
      <c r="X549" s="164"/>
    </row>
    <row r="550" spans="1:24" ht="15" thickBot="1">
      <c r="A550" s="4"/>
      <c r="B550" s="2">
        <v>378</v>
      </c>
      <c r="C550" s="2" t="str">
        <f t="shared" si="43"/>
        <v>Verzögerungsfahrt Beton trocken -1 m/s² mittel</v>
      </c>
      <c r="E550" s="2"/>
      <c r="H550" s="1"/>
      <c r="I550" s="1"/>
      <c r="J550" s="1" t="str">
        <f t="shared" si="45"/>
        <v>-</v>
      </c>
      <c r="K550" s="2" t="str">
        <f t="shared" si="44"/>
        <v>kl. Oval</v>
      </c>
      <c r="L550" s="2" t="s">
        <v>56</v>
      </c>
      <c r="M550" s="2" t="s">
        <v>200</v>
      </c>
      <c r="N550" s="1" t="s">
        <v>201</v>
      </c>
      <c r="P550" s="1" t="s">
        <v>27</v>
      </c>
      <c r="Q550" s="1" t="s">
        <v>27</v>
      </c>
      <c r="R550" s="161" t="s">
        <v>641</v>
      </c>
      <c r="S550" s="16" t="str">
        <f t="shared" si="42"/>
        <v>0 m/s²</v>
      </c>
      <c r="T550" s="4" t="s">
        <v>1040</v>
      </c>
      <c r="U550" s="4" t="s">
        <v>28</v>
      </c>
    </row>
    <row r="551" spans="1:24" ht="15" thickBot="1">
      <c r="A551" s="4"/>
      <c r="B551" s="2">
        <v>379</v>
      </c>
      <c r="C551" s="2" t="str">
        <f t="shared" si="43"/>
        <v>Verzögerungsfahrt Beton trocken -2 m/s² mittel</v>
      </c>
      <c r="E551" s="2"/>
      <c r="H551" s="1"/>
      <c r="I551" s="1"/>
      <c r="J551" s="1" t="str">
        <f t="shared" si="45"/>
        <v>-</v>
      </c>
      <c r="K551" s="2" t="str">
        <f t="shared" si="44"/>
        <v>kl. Oval</v>
      </c>
      <c r="L551" s="2" t="s">
        <v>56</v>
      </c>
      <c r="M551" s="2" t="s">
        <v>200</v>
      </c>
      <c r="N551" s="1" t="s">
        <v>201</v>
      </c>
      <c r="P551" s="1" t="s">
        <v>27</v>
      </c>
      <c r="Q551" s="1" t="s">
        <v>27</v>
      </c>
      <c r="R551" s="161" t="s">
        <v>656</v>
      </c>
      <c r="S551" s="16" t="str">
        <f t="shared" si="42"/>
        <v>0 m/s²</v>
      </c>
      <c r="T551" s="4" t="s">
        <v>1040</v>
      </c>
      <c r="U551" s="4" t="s">
        <v>28</v>
      </c>
    </row>
    <row r="552" spans="1:24" ht="15" thickBot="1">
      <c r="A552" s="4"/>
      <c r="B552" s="2">
        <v>380</v>
      </c>
      <c r="C552" s="2" t="str">
        <f t="shared" si="43"/>
        <v>Verzögerungsfahrt Beton trocken -3 m/s² mittel</v>
      </c>
      <c r="E552" s="2"/>
      <c r="H552" s="1"/>
      <c r="I552" s="1"/>
      <c r="J552" s="1" t="str">
        <f t="shared" si="45"/>
        <v>-</v>
      </c>
      <c r="K552" s="2" t="str">
        <f t="shared" si="44"/>
        <v>kl. Oval</v>
      </c>
      <c r="L552" s="2" t="s">
        <v>56</v>
      </c>
      <c r="M552" s="2" t="s">
        <v>200</v>
      </c>
      <c r="N552" s="1" t="s">
        <v>201</v>
      </c>
      <c r="P552" s="1" t="s">
        <v>27</v>
      </c>
      <c r="Q552" s="1" t="s">
        <v>27</v>
      </c>
      <c r="R552" s="161" t="s">
        <v>673</v>
      </c>
      <c r="S552" s="16" t="str">
        <f t="shared" si="42"/>
        <v>0 m/s²</v>
      </c>
      <c r="T552" s="4" t="s">
        <v>1040</v>
      </c>
      <c r="U552" s="4" t="s">
        <v>28</v>
      </c>
    </row>
    <row r="553" spans="1:24" s="85" customFormat="1" ht="15" thickBot="1">
      <c r="A553" s="86"/>
      <c r="B553" s="42">
        <v>381</v>
      </c>
      <c r="C553" s="2" t="str">
        <f t="shared" si="43"/>
        <v>Verzögerungsfahrt Beton trocken -max m/s² mittel</v>
      </c>
      <c r="D553" s="42"/>
      <c r="E553" s="42" t="s">
        <v>895</v>
      </c>
      <c r="F553" s="43"/>
      <c r="G553" s="43"/>
      <c r="H553" s="43"/>
      <c r="I553" s="43"/>
      <c r="J553" s="85" t="str">
        <f t="shared" si="45"/>
        <v>-</v>
      </c>
      <c r="K553" s="84" t="str">
        <f t="shared" si="44"/>
        <v>kl. Oval</v>
      </c>
      <c r="L553" s="42" t="s">
        <v>56</v>
      </c>
      <c r="M553" s="42" t="s">
        <v>200</v>
      </c>
      <c r="N553" s="43" t="s">
        <v>201</v>
      </c>
      <c r="O553" s="43"/>
      <c r="P553" s="43" t="s">
        <v>27</v>
      </c>
      <c r="Q553" s="43" t="s">
        <v>27</v>
      </c>
      <c r="R553" s="163" t="s">
        <v>677</v>
      </c>
      <c r="S553" s="83" t="str">
        <f t="shared" si="42"/>
        <v>0 m/s²</v>
      </c>
      <c r="T553" s="86" t="s">
        <v>1040</v>
      </c>
      <c r="U553" s="86" t="s">
        <v>28</v>
      </c>
      <c r="V553" s="84"/>
      <c r="X553" s="164"/>
    </row>
    <row r="554" spans="1:24" ht="15" thickBot="1">
      <c r="A554" s="4"/>
      <c r="B554" s="2">
        <v>382</v>
      </c>
      <c r="C554" s="2" t="str">
        <f t="shared" si="43"/>
        <v>Verzögerungsfahrt Blaubasalt trocken -1 m/s² mittel</v>
      </c>
      <c r="E554" s="2"/>
      <c r="H554" s="1"/>
      <c r="I554" s="1"/>
      <c r="J554" s="1" t="str">
        <f t="shared" si="45"/>
        <v>-</v>
      </c>
      <c r="K554" s="2" t="str">
        <f t="shared" si="44"/>
        <v>kl. Oval</v>
      </c>
      <c r="L554" s="2" t="s">
        <v>86</v>
      </c>
      <c r="M554" s="2" t="s">
        <v>200</v>
      </c>
      <c r="N554" s="1" t="s">
        <v>201</v>
      </c>
      <c r="P554" s="1" t="s">
        <v>27</v>
      </c>
      <c r="Q554" s="1" t="s">
        <v>27</v>
      </c>
      <c r="R554" s="161" t="s">
        <v>641</v>
      </c>
      <c r="S554" s="16" t="str">
        <f t="shared" si="42"/>
        <v>0 m/s²</v>
      </c>
      <c r="T554" s="4" t="s">
        <v>1040</v>
      </c>
      <c r="U554" s="4" t="s">
        <v>28</v>
      </c>
    </row>
    <row r="555" spans="1:24" ht="15" thickBot="1">
      <c r="A555" s="4"/>
      <c r="B555" s="2">
        <v>383</v>
      </c>
      <c r="C555" s="2" t="str">
        <f t="shared" si="43"/>
        <v>Verzögerungsfahrt Blaubasalt trocken -2 m/s² mittel</v>
      </c>
      <c r="E555" s="2"/>
      <c r="H555" s="1"/>
      <c r="I555" s="1"/>
      <c r="J555" s="1" t="str">
        <f t="shared" si="45"/>
        <v>-</v>
      </c>
      <c r="K555" s="2" t="str">
        <f t="shared" si="44"/>
        <v>kl. Oval</v>
      </c>
      <c r="L555" s="2" t="s">
        <v>86</v>
      </c>
      <c r="M555" s="2" t="s">
        <v>200</v>
      </c>
      <c r="N555" s="1" t="s">
        <v>201</v>
      </c>
      <c r="P555" s="1" t="s">
        <v>27</v>
      </c>
      <c r="Q555" s="1" t="s">
        <v>27</v>
      </c>
      <c r="R555" s="161" t="s">
        <v>656</v>
      </c>
      <c r="S555" s="16" t="str">
        <f t="shared" si="42"/>
        <v>0 m/s²</v>
      </c>
      <c r="T555" s="4" t="s">
        <v>1040</v>
      </c>
      <c r="U555" s="4" t="s">
        <v>28</v>
      </c>
    </row>
    <row r="556" spans="1:24" s="85" customFormat="1" ht="15" thickBot="1">
      <c r="A556" s="86"/>
      <c r="B556" s="42">
        <v>384</v>
      </c>
      <c r="C556" s="2" t="str">
        <f t="shared" si="43"/>
        <v>Verzögerungsfahrt Blaubasalt trocken -3 m/s² mittel</v>
      </c>
      <c r="D556" s="42"/>
      <c r="E556" s="42" t="s">
        <v>895</v>
      </c>
      <c r="F556" s="43"/>
      <c r="G556" s="43"/>
      <c r="H556" s="43"/>
      <c r="I556" s="43"/>
      <c r="J556" s="85" t="str">
        <f t="shared" si="45"/>
        <v>-</v>
      </c>
      <c r="K556" s="84" t="str">
        <f t="shared" si="44"/>
        <v>kl. Oval</v>
      </c>
      <c r="L556" s="42" t="s">
        <v>86</v>
      </c>
      <c r="M556" s="42" t="s">
        <v>200</v>
      </c>
      <c r="N556" s="43" t="s">
        <v>201</v>
      </c>
      <c r="O556" s="43"/>
      <c r="P556" s="43" t="s">
        <v>27</v>
      </c>
      <c r="Q556" s="43" t="s">
        <v>27</v>
      </c>
      <c r="R556" s="163" t="s">
        <v>673</v>
      </c>
      <c r="S556" s="83" t="str">
        <f t="shared" si="42"/>
        <v>0 m/s²</v>
      </c>
      <c r="T556" s="86" t="s">
        <v>1040</v>
      </c>
      <c r="U556" s="86" t="s">
        <v>28</v>
      </c>
      <c r="V556" s="84"/>
      <c r="X556" s="164"/>
    </row>
    <row r="557" spans="1:24" s="85" customFormat="1" ht="15" thickBot="1">
      <c r="A557" s="86"/>
      <c r="B557" s="44">
        <v>385</v>
      </c>
      <c r="C557" s="2" t="str">
        <f t="shared" si="43"/>
        <v>Verzögerungsfahrt Blaubasalt trocken -max m/s² mittel</v>
      </c>
      <c r="D557" s="47"/>
      <c r="E557" s="42" t="s">
        <v>895</v>
      </c>
      <c r="F557" s="46"/>
      <c r="G557" s="46"/>
      <c r="H557" s="46"/>
      <c r="I557" s="46"/>
      <c r="J557" s="85" t="str">
        <f t="shared" si="45"/>
        <v>-</v>
      </c>
      <c r="K557" s="84" t="str">
        <f t="shared" si="44"/>
        <v>kl. Oval</v>
      </c>
      <c r="L557" s="44" t="s">
        <v>86</v>
      </c>
      <c r="M557" s="44" t="s">
        <v>200</v>
      </c>
      <c r="N557" s="46" t="s">
        <v>201</v>
      </c>
      <c r="O557" s="46"/>
      <c r="P557" s="46" t="s">
        <v>27</v>
      </c>
      <c r="Q557" s="46" t="s">
        <v>27</v>
      </c>
      <c r="R557" s="163" t="s">
        <v>677</v>
      </c>
      <c r="S557" s="83" t="str">
        <f t="shared" si="42"/>
        <v>0 m/s²</v>
      </c>
      <c r="T557" s="86" t="s">
        <v>1040</v>
      </c>
      <c r="U557" s="86" t="s">
        <v>28</v>
      </c>
      <c r="V557" s="84"/>
      <c r="X557" s="164"/>
    </row>
    <row r="558" spans="1:24" ht="15" thickBot="1">
      <c r="A558" s="4"/>
      <c r="B558" s="5">
        <v>386</v>
      </c>
      <c r="C558" s="2" t="str">
        <f t="shared" si="43"/>
        <v>µ-Split (Blaubasalt) Beton trocken 30 km/h 710 rpm mittel</v>
      </c>
      <c r="D558" s="5"/>
      <c r="E558" s="5"/>
      <c r="F558" s="4"/>
      <c r="G558" s="4"/>
      <c r="H558" s="4"/>
      <c r="I558" s="4"/>
      <c r="J558" s="1" t="str">
        <f t="shared" si="45"/>
        <v>20 s</v>
      </c>
      <c r="K558" s="2" t="str">
        <f t="shared" si="44"/>
        <v>kl. Oval</v>
      </c>
      <c r="L558" s="5" t="s">
        <v>56</v>
      </c>
      <c r="M558" s="28" t="s">
        <v>237</v>
      </c>
      <c r="N558" s="4" t="s">
        <v>39</v>
      </c>
      <c r="O558" s="4"/>
      <c r="P558" s="4" t="s">
        <v>31</v>
      </c>
      <c r="Q558" s="4">
        <v>10</v>
      </c>
      <c r="R558" s="4" t="str">
        <f t="shared" si="41"/>
        <v>0 m/s²</v>
      </c>
      <c r="S558" s="16" t="str">
        <f t="shared" si="42"/>
        <v>0 m/s²</v>
      </c>
      <c r="T558" s="4" t="s">
        <v>1040</v>
      </c>
      <c r="U558" s="4" t="s">
        <v>28</v>
      </c>
    </row>
    <row r="559" spans="1:24" ht="15" thickBot="1">
      <c r="A559" s="4"/>
      <c r="B559" s="2">
        <v>387</v>
      </c>
      <c r="C559" s="2" t="str">
        <f t="shared" si="43"/>
        <v>µ-Split (Blaubasalt) Beton trocken 30 km/h 930 rpm mittel</v>
      </c>
      <c r="E559" s="2"/>
      <c r="H559" s="1"/>
      <c r="I559" s="1"/>
      <c r="J559" s="1" t="str">
        <f t="shared" si="45"/>
        <v>20 s</v>
      </c>
      <c r="K559" s="2" t="str">
        <f t="shared" si="44"/>
        <v>kl. Oval</v>
      </c>
      <c r="L559" s="5" t="s">
        <v>56</v>
      </c>
      <c r="M559" s="28" t="s">
        <v>237</v>
      </c>
      <c r="N559" s="1" t="s">
        <v>39</v>
      </c>
      <c r="P559" s="1" t="s">
        <v>33</v>
      </c>
      <c r="Q559" s="1">
        <v>9</v>
      </c>
      <c r="R559" s="4" t="str">
        <f t="shared" si="41"/>
        <v>0 m/s²</v>
      </c>
      <c r="S559" s="16" t="str">
        <f t="shared" si="42"/>
        <v>0 m/s²</v>
      </c>
      <c r="T559" s="4" t="s">
        <v>1040</v>
      </c>
      <c r="U559" s="4" t="s">
        <v>28</v>
      </c>
    </row>
    <row r="560" spans="1:24" ht="15" thickBot="1">
      <c r="A560" s="4"/>
      <c r="B560" s="2">
        <v>388</v>
      </c>
      <c r="C560" s="2" t="str">
        <f t="shared" si="43"/>
        <v>µ-Split (Blaubasalt) Beton trocken 50 km/h 890 rpm mittel</v>
      </c>
      <c r="E560" s="2"/>
      <c r="H560" s="1"/>
      <c r="I560" s="1"/>
      <c r="J560" s="1" t="str">
        <f t="shared" si="45"/>
        <v>15 s</v>
      </c>
      <c r="K560" s="2" t="str">
        <f t="shared" si="44"/>
        <v>kl. Oval</v>
      </c>
      <c r="L560" s="5" t="s">
        <v>56</v>
      </c>
      <c r="M560" s="28" t="s">
        <v>237</v>
      </c>
      <c r="N560" s="1" t="s">
        <v>45</v>
      </c>
      <c r="P560" s="1" t="s">
        <v>32</v>
      </c>
      <c r="Q560" s="1">
        <v>11</v>
      </c>
      <c r="R560" s="4" t="str">
        <f t="shared" ref="R560:R614" si="46">IF(OR(M560="Konstantfahrt",M560="Stillstand Motor aus",M560="Stillstand Leerlauf",M560="Stillstand Drehzahl", M560="Rollen (Leerlauf)", M560="Motor aus", M560="µ-Split (Asphalt)", M560="µ-Split (Blaubasalt)", M560="Sinus-Fahrt (langsam)", M560="Sinus-Fahrt (schnell)",M560="Sweep",M560="Stat. Kreisfahrt (links)",M560="Stat. Kreisfahrt (rechts)",M560="Spurwechsel",M560="Klothoid (links)",M560="Klothoid (rechts)"),"0 m/s²")</f>
        <v>0 m/s²</v>
      </c>
      <c r="S560" s="16" t="str">
        <f t="shared" si="42"/>
        <v>0 m/s²</v>
      </c>
      <c r="T560" s="4" t="s">
        <v>1040</v>
      </c>
      <c r="U560" s="4" t="s">
        <v>28</v>
      </c>
    </row>
    <row r="561" spans="1:21" ht="15" thickBot="1">
      <c r="A561" s="4"/>
      <c r="B561" s="2">
        <v>389</v>
      </c>
      <c r="C561" s="2" t="str">
        <f t="shared" si="43"/>
        <v>µ-Split (Blaubasalt) Beton trocken 50 km/h 930 rpm mittel</v>
      </c>
      <c r="E561" s="2"/>
      <c r="H561" s="1"/>
      <c r="I561" s="1"/>
      <c r="J561" s="1" t="str">
        <f t="shared" si="45"/>
        <v>15 s</v>
      </c>
      <c r="K561" s="2" t="str">
        <f t="shared" si="44"/>
        <v>kl. Oval</v>
      </c>
      <c r="L561" s="5" t="s">
        <v>56</v>
      </c>
      <c r="M561" s="28" t="s">
        <v>237</v>
      </c>
      <c r="N561" s="1" t="s">
        <v>45</v>
      </c>
      <c r="P561" s="1" t="s">
        <v>33</v>
      </c>
      <c r="Q561" s="1">
        <v>11</v>
      </c>
      <c r="R561" s="4" t="str">
        <f t="shared" si="46"/>
        <v>0 m/s²</v>
      </c>
      <c r="S561" s="16" t="str">
        <f t="shared" si="42"/>
        <v>0 m/s²</v>
      </c>
      <c r="T561" s="4" t="s">
        <v>1040</v>
      </c>
      <c r="U561" s="4" t="s">
        <v>28</v>
      </c>
    </row>
    <row r="562" spans="1:21" ht="15" thickBot="1">
      <c r="A562" s="4"/>
      <c r="B562" s="2">
        <v>390</v>
      </c>
      <c r="C562" s="2" t="str">
        <f t="shared" si="43"/>
        <v>µ-Split (Blaubasalt) Beton trocken 80 km/h 1075 rpm mittel</v>
      </c>
      <c r="E562" s="2"/>
      <c r="H562" s="1"/>
      <c r="I562" s="1"/>
      <c r="J562" s="1" t="str">
        <f t="shared" si="45"/>
        <v>10 s</v>
      </c>
      <c r="K562" s="2" t="str">
        <f t="shared" si="44"/>
        <v>kl. Oval</v>
      </c>
      <c r="L562" s="5" t="s">
        <v>56</v>
      </c>
      <c r="M562" s="28" t="s">
        <v>237</v>
      </c>
      <c r="N562" s="1" t="s">
        <v>50</v>
      </c>
      <c r="P562" s="1" t="s">
        <v>34</v>
      </c>
      <c r="Q562" s="1">
        <v>12</v>
      </c>
      <c r="R562" s="4" t="str">
        <f t="shared" si="46"/>
        <v>0 m/s²</v>
      </c>
      <c r="S562" s="16" t="str">
        <f t="shared" si="42"/>
        <v>0 m/s²</v>
      </c>
      <c r="T562" s="4" t="s">
        <v>1040</v>
      </c>
      <c r="U562" s="4" t="s">
        <v>28</v>
      </c>
    </row>
    <row r="563" spans="1:21" ht="15" thickBot="1">
      <c r="A563" s="4"/>
      <c r="B563" s="2">
        <v>391</v>
      </c>
      <c r="C563" s="2" t="str">
        <f t="shared" si="43"/>
        <v>µ-Split (Blaubasalt) Beton trocken 80 km/h 1150 rpm mittel</v>
      </c>
      <c r="E563" s="2"/>
      <c r="H563" s="1"/>
      <c r="I563" s="1"/>
      <c r="J563" s="1" t="str">
        <f t="shared" si="45"/>
        <v>10 s</v>
      </c>
      <c r="K563" s="2" t="str">
        <f t="shared" si="44"/>
        <v>kl. Oval</v>
      </c>
      <c r="L563" s="5" t="s">
        <v>56</v>
      </c>
      <c r="M563" s="28" t="s">
        <v>237</v>
      </c>
      <c r="N563" s="1" t="s">
        <v>50</v>
      </c>
      <c r="P563" s="1" t="s">
        <v>35</v>
      </c>
      <c r="Q563" s="1">
        <v>12</v>
      </c>
      <c r="R563" s="4" t="str">
        <f t="shared" si="46"/>
        <v>0 m/s²</v>
      </c>
      <c r="S563" s="16" t="str">
        <f t="shared" si="42"/>
        <v>0 m/s²</v>
      </c>
      <c r="T563" s="4" t="s">
        <v>1040</v>
      </c>
      <c r="U563" s="4" t="s">
        <v>28</v>
      </c>
    </row>
    <row r="564" spans="1:21" ht="15" thickBot="1">
      <c r="A564" s="4"/>
      <c r="B564" s="2">
        <v>392</v>
      </c>
      <c r="C564" s="2" t="str">
        <f t="shared" si="43"/>
        <v>µ-Split (Asphalt) Blaubasalt trocken 30 km/h 710 rpm mittel</v>
      </c>
      <c r="E564" s="2"/>
      <c r="H564" s="1"/>
      <c r="I564" s="1"/>
      <c r="J564" s="1" t="str">
        <f t="shared" si="45"/>
        <v>20 s</v>
      </c>
      <c r="K564" s="2" t="str">
        <f t="shared" si="44"/>
        <v>kl. Oval</v>
      </c>
      <c r="L564" s="2" t="s">
        <v>86</v>
      </c>
      <c r="M564" s="29" t="s">
        <v>238</v>
      </c>
      <c r="N564" s="4" t="s">
        <v>39</v>
      </c>
      <c r="O564" s="4"/>
      <c r="P564" s="4" t="s">
        <v>31</v>
      </c>
      <c r="Q564" s="4">
        <v>10</v>
      </c>
      <c r="R564" s="4" t="str">
        <f t="shared" si="46"/>
        <v>0 m/s²</v>
      </c>
      <c r="S564" s="16" t="str">
        <f t="shared" si="42"/>
        <v>0 m/s²</v>
      </c>
      <c r="T564" s="4" t="s">
        <v>1040</v>
      </c>
      <c r="U564" s="4" t="s">
        <v>28</v>
      </c>
    </row>
    <row r="565" spans="1:21" ht="15" thickBot="1">
      <c r="A565" s="4"/>
      <c r="B565" s="2">
        <v>393</v>
      </c>
      <c r="C565" s="2" t="str">
        <f t="shared" si="43"/>
        <v>µ-Split (Asphalt) Blaubasalt trocken 30 km/h 930 rpm mittel</v>
      </c>
      <c r="E565" s="2"/>
      <c r="H565" s="1"/>
      <c r="I565" s="1"/>
      <c r="J565" s="1" t="str">
        <f t="shared" si="45"/>
        <v>20 s</v>
      </c>
      <c r="K565" s="2" t="str">
        <f t="shared" si="44"/>
        <v>kl. Oval</v>
      </c>
      <c r="L565" s="2" t="s">
        <v>86</v>
      </c>
      <c r="M565" s="29" t="s">
        <v>238</v>
      </c>
      <c r="N565" s="1" t="s">
        <v>39</v>
      </c>
      <c r="P565" s="1" t="s">
        <v>33</v>
      </c>
      <c r="Q565" s="1">
        <v>9</v>
      </c>
      <c r="R565" s="4" t="str">
        <f t="shared" si="46"/>
        <v>0 m/s²</v>
      </c>
      <c r="S565" s="16" t="str">
        <f t="shared" si="42"/>
        <v>0 m/s²</v>
      </c>
      <c r="T565" s="4" t="s">
        <v>1040</v>
      </c>
      <c r="U565" s="4" t="s">
        <v>28</v>
      </c>
    </row>
    <row r="566" spans="1:21" ht="15" thickBot="1">
      <c r="A566" s="4"/>
      <c r="B566" s="2">
        <v>394</v>
      </c>
      <c r="C566" s="2" t="str">
        <f t="shared" si="43"/>
        <v>µ-Split (Asphalt) Blaubasalt trocken 50 km/h 890 rpm mittel</v>
      </c>
      <c r="E566" s="2"/>
      <c r="H566" s="1"/>
      <c r="I566" s="1"/>
      <c r="J566" s="1" t="str">
        <f t="shared" si="45"/>
        <v>15 s</v>
      </c>
      <c r="K566" s="2" t="str">
        <f t="shared" si="44"/>
        <v>kl. Oval</v>
      </c>
      <c r="L566" s="2" t="s">
        <v>86</v>
      </c>
      <c r="M566" s="29" t="s">
        <v>238</v>
      </c>
      <c r="N566" s="1" t="s">
        <v>45</v>
      </c>
      <c r="P566" s="1" t="s">
        <v>32</v>
      </c>
      <c r="Q566" s="1">
        <v>11</v>
      </c>
      <c r="R566" s="4" t="str">
        <f t="shared" si="46"/>
        <v>0 m/s²</v>
      </c>
      <c r="S566" s="16" t="str">
        <f t="shared" si="42"/>
        <v>0 m/s²</v>
      </c>
      <c r="T566" s="4" t="s">
        <v>1040</v>
      </c>
      <c r="U566" s="4" t="s">
        <v>28</v>
      </c>
    </row>
    <row r="567" spans="1:21" ht="15" thickBot="1">
      <c r="A567" s="4"/>
      <c r="B567" s="2">
        <v>395</v>
      </c>
      <c r="C567" s="2" t="str">
        <f t="shared" si="43"/>
        <v>µ-Split (Asphalt) Blaubasalt trocken 50 km/h 930 rpm mittel</v>
      </c>
      <c r="E567" s="2"/>
      <c r="H567" s="1"/>
      <c r="I567" s="1"/>
      <c r="J567" s="1" t="str">
        <f t="shared" si="45"/>
        <v>15 s</v>
      </c>
      <c r="K567" s="2" t="str">
        <f t="shared" si="44"/>
        <v>kl. Oval</v>
      </c>
      <c r="L567" s="2" t="s">
        <v>86</v>
      </c>
      <c r="M567" s="29" t="s">
        <v>238</v>
      </c>
      <c r="N567" s="1" t="s">
        <v>45</v>
      </c>
      <c r="P567" s="1" t="s">
        <v>33</v>
      </c>
      <c r="Q567" s="1">
        <v>11</v>
      </c>
      <c r="R567" s="4" t="str">
        <f t="shared" si="46"/>
        <v>0 m/s²</v>
      </c>
      <c r="S567" s="16" t="str">
        <f t="shared" si="42"/>
        <v>0 m/s²</v>
      </c>
      <c r="T567" s="4" t="s">
        <v>1040</v>
      </c>
      <c r="U567" s="4" t="s">
        <v>28</v>
      </c>
    </row>
    <row r="568" spans="1:21" ht="15" thickBot="1">
      <c r="A568" s="4"/>
      <c r="B568" s="2">
        <v>396</v>
      </c>
      <c r="C568" s="2" t="str">
        <f t="shared" si="43"/>
        <v>µ-Split (Asphalt) Blaubasalt trocken 80 km/h 1075 rpm mittel</v>
      </c>
      <c r="E568" s="2"/>
      <c r="H568" s="1"/>
      <c r="I568" s="1"/>
      <c r="J568" s="1" t="str">
        <f t="shared" si="45"/>
        <v>10 s</v>
      </c>
      <c r="K568" s="2" t="str">
        <f t="shared" si="44"/>
        <v>kl. Oval</v>
      </c>
      <c r="L568" s="2" t="s">
        <v>86</v>
      </c>
      <c r="M568" s="29" t="s">
        <v>238</v>
      </c>
      <c r="N568" s="1" t="s">
        <v>50</v>
      </c>
      <c r="P568" s="1" t="s">
        <v>34</v>
      </c>
      <c r="Q568" s="1">
        <v>12</v>
      </c>
      <c r="R568" s="4" t="str">
        <f t="shared" si="46"/>
        <v>0 m/s²</v>
      </c>
      <c r="S568" s="16" t="str">
        <f t="shared" si="42"/>
        <v>0 m/s²</v>
      </c>
      <c r="T568" s="4" t="s">
        <v>1040</v>
      </c>
      <c r="U568" s="4" t="s">
        <v>28</v>
      </c>
    </row>
    <row r="569" spans="1:21" ht="15" thickBot="1">
      <c r="A569" s="4"/>
      <c r="B569" s="9">
        <v>397</v>
      </c>
      <c r="C569" s="2" t="str">
        <f t="shared" si="43"/>
        <v>µ-Split (Asphalt) Blaubasalt trocken 80 km/h 1150 rpm mittel</v>
      </c>
      <c r="D569" s="9"/>
      <c r="E569" s="9"/>
      <c r="F569" s="16"/>
      <c r="G569" s="16"/>
      <c r="H569" s="16"/>
      <c r="I569" s="16"/>
      <c r="J569" s="1" t="str">
        <f t="shared" si="45"/>
        <v>10 s</v>
      </c>
      <c r="K569" s="2" t="str">
        <f t="shared" si="44"/>
        <v>kl. Oval</v>
      </c>
      <c r="L569" s="9" t="s">
        <v>86</v>
      </c>
      <c r="M569" s="30" t="s">
        <v>238</v>
      </c>
      <c r="N569" s="16" t="s">
        <v>50</v>
      </c>
      <c r="O569" s="16"/>
      <c r="P569" s="16" t="s">
        <v>35</v>
      </c>
      <c r="Q569" s="16">
        <v>12</v>
      </c>
      <c r="R569" s="4" t="str">
        <f t="shared" si="46"/>
        <v>0 m/s²</v>
      </c>
      <c r="S569" s="16" t="str">
        <f t="shared" si="42"/>
        <v>0 m/s²</v>
      </c>
      <c r="T569" s="4" t="s">
        <v>1040</v>
      </c>
      <c r="U569" s="4" t="s">
        <v>28</v>
      </c>
    </row>
    <row r="570" spans="1:21" ht="15" thickBot="1">
      <c r="A570" s="4"/>
      <c r="B570" s="5">
        <v>398</v>
      </c>
      <c r="C570" s="2" t="str">
        <f t="shared" si="43"/>
        <v>Sinus-Fahrt (langsam) trocken 30 km/h mittel</v>
      </c>
      <c r="D570" s="5"/>
      <c r="E570" s="5"/>
      <c r="F570" s="4"/>
      <c r="G570" s="4"/>
      <c r="H570" s="4"/>
      <c r="I570" s="4"/>
      <c r="J570" s="1" t="str">
        <f t="shared" si="45"/>
        <v>20 s</v>
      </c>
      <c r="K570" s="2" t="str">
        <f t="shared" si="44"/>
        <v>Fahrdyn.Fl.</v>
      </c>
      <c r="L570" s="5" t="s">
        <v>24</v>
      </c>
      <c r="M570" s="5" t="s">
        <v>240</v>
      </c>
      <c r="N570" s="4" t="s">
        <v>39</v>
      </c>
      <c r="O570" s="4"/>
      <c r="P570" s="4" t="s">
        <v>27</v>
      </c>
      <c r="Q570" s="4" t="s">
        <v>27</v>
      </c>
      <c r="R570" s="4" t="str">
        <f t="shared" si="46"/>
        <v>0 m/s²</v>
      </c>
      <c r="S570" s="16" t="str">
        <f t="shared" si="42"/>
        <v>-</v>
      </c>
      <c r="T570" s="4" t="s">
        <v>1040</v>
      </c>
      <c r="U570" s="4" t="s">
        <v>28</v>
      </c>
    </row>
    <row r="571" spans="1:21" ht="15" thickBot="1">
      <c r="A571" s="4"/>
      <c r="B571" s="2">
        <v>399</v>
      </c>
      <c r="C571" s="2" t="str">
        <f t="shared" si="43"/>
        <v>Sinus-Fahrt (schnell) trocken 50 km/h mittel</v>
      </c>
      <c r="E571" s="2"/>
      <c r="H571" s="1"/>
      <c r="I571" s="1"/>
      <c r="J571" s="1" t="str">
        <f t="shared" si="45"/>
        <v>15 s</v>
      </c>
      <c r="K571" s="2" t="str">
        <f t="shared" si="44"/>
        <v>Fahrdyn.Fl.</v>
      </c>
      <c r="L571" s="2" t="s">
        <v>24</v>
      </c>
      <c r="M571" s="2" t="s">
        <v>244</v>
      </c>
      <c r="N571" s="1" t="s">
        <v>45</v>
      </c>
      <c r="P571" s="1" t="s">
        <v>27</v>
      </c>
      <c r="Q571" s="1" t="s">
        <v>27</v>
      </c>
      <c r="R571" s="4" t="str">
        <f t="shared" si="46"/>
        <v>0 m/s²</v>
      </c>
      <c r="S571" s="16" t="str">
        <f t="shared" si="42"/>
        <v>-</v>
      </c>
      <c r="T571" s="4" t="s">
        <v>1040</v>
      </c>
      <c r="U571" s="4" t="s">
        <v>28</v>
      </c>
    </row>
    <row r="572" spans="1:21" ht="15" thickBot="1">
      <c r="A572" s="4"/>
      <c r="B572" s="2">
        <v>400</v>
      </c>
      <c r="C572" s="2" t="str">
        <f t="shared" si="43"/>
        <v>Sweep trocken 30 km/h mittel</v>
      </c>
      <c r="E572" s="2"/>
      <c r="H572" s="1"/>
      <c r="I572" s="1"/>
      <c r="J572" s="1" t="str">
        <f t="shared" si="45"/>
        <v>20 s</v>
      </c>
      <c r="K572" s="2" t="str">
        <f t="shared" si="44"/>
        <v>Fahrdyn.Fl.</v>
      </c>
      <c r="L572" s="2" t="s">
        <v>24</v>
      </c>
      <c r="M572" s="2" t="s">
        <v>279</v>
      </c>
      <c r="N572" s="1" t="s">
        <v>39</v>
      </c>
      <c r="P572" s="1" t="s">
        <v>27</v>
      </c>
      <c r="Q572" s="1" t="s">
        <v>27</v>
      </c>
      <c r="R572" s="4" t="str">
        <f t="shared" si="46"/>
        <v>0 m/s²</v>
      </c>
      <c r="S572" s="16" t="str">
        <f t="shared" si="42"/>
        <v>-</v>
      </c>
      <c r="T572" s="4" t="s">
        <v>1040</v>
      </c>
      <c r="U572" s="4" t="s">
        <v>28</v>
      </c>
    </row>
    <row r="573" spans="1:21" ht="15" thickBot="1">
      <c r="A573" s="4"/>
      <c r="B573" s="9">
        <v>401</v>
      </c>
      <c r="C573" s="2" t="str">
        <f t="shared" si="43"/>
        <v>Sweep trocken 50 km/h mittel</v>
      </c>
      <c r="D573" s="9"/>
      <c r="E573" s="9"/>
      <c r="F573" s="16"/>
      <c r="G573" s="16"/>
      <c r="H573" s="16"/>
      <c r="I573" s="16"/>
      <c r="J573" s="1" t="str">
        <f t="shared" si="45"/>
        <v>15 s</v>
      </c>
      <c r="K573" s="2" t="str">
        <f t="shared" si="44"/>
        <v>Fahrdyn.Fl.</v>
      </c>
      <c r="L573" s="9" t="s">
        <v>24</v>
      </c>
      <c r="M573" s="9" t="s">
        <v>279</v>
      </c>
      <c r="N573" s="16" t="s">
        <v>45</v>
      </c>
      <c r="O573" s="16"/>
      <c r="P573" s="16" t="s">
        <v>27</v>
      </c>
      <c r="Q573" s="16" t="s">
        <v>27</v>
      </c>
      <c r="R573" s="4" t="str">
        <f t="shared" si="46"/>
        <v>0 m/s²</v>
      </c>
      <c r="S573" s="16" t="str">
        <f t="shared" si="42"/>
        <v>-</v>
      </c>
      <c r="T573" s="4" t="s">
        <v>1040</v>
      </c>
      <c r="U573" s="4" t="s">
        <v>28</v>
      </c>
    </row>
    <row r="574" spans="1:21" ht="15" thickBot="1">
      <c r="A574" s="4"/>
      <c r="B574" s="5">
        <v>402</v>
      </c>
      <c r="C574" s="2" t="str">
        <f t="shared" si="43"/>
        <v>Stat. Kreisfahrt (links) trocken mittel</v>
      </c>
      <c r="D574" s="5"/>
      <c r="E574" s="5"/>
      <c r="F574" s="4"/>
      <c r="G574" s="4"/>
      <c r="H574" s="4"/>
      <c r="I574" s="4"/>
      <c r="J574" s="1" t="str">
        <f t="shared" si="45"/>
        <v>20 s</v>
      </c>
      <c r="K574" s="2" t="str">
        <f t="shared" si="44"/>
        <v>Fahrdyn.Fl.</v>
      </c>
      <c r="L574" s="5" t="s">
        <v>24</v>
      </c>
      <c r="M574" s="5" t="s">
        <v>292</v>
      </c>
      <c r="N574" s="4" t="s">
        <v>39</v>
      </c>
      <c r="O574" s="4"/>
      <c r="P574" s="4" t="s">
        <v>27</v>
      </c>
      <c r="Q574" s="4" t="s">
        <v>27</v>
      </c>
      <c r="R574" s="4" t="str">
        <f t="shared" si="46"/>
        <v>0 m/s²</v>
      </c>
      <c r="S574" s="16" t="str">
        <f t="shared" si="42"/>
        <v>-</v>
      </c>
      <c r="T574" s="4" t="s">
        <v>1040</v>
      </c>
      <c r="U574" s="4" t="s">
        <v>28</v>
      </c>
    </row>
    <row r="575" spans="1:21" ht="15" thickBot="1">
      <c r="A575" s="4"/>
      <c r="B575" s="2">
        <v>403</v>
      </c>
      <c r="C575" s="2" t="str">
        <f t="shared" si="43"/>
        <v>Stat. Kreisfahrt (links) trocken mittel</v>
      </c>
      <c r="E575" s="2"/>
      <c r="H575" s="1"/>
      <c r="I575" s="1"/>
      <c r="J575" s="1" t="str">
        <f t="shared" si="45"/>
        <v>20 s</v>
      </c>
      <c r="K575" s="2" t="str">
        <f t="shared" si="44"/>
        <v>Fahrdyn.Fl.</v>
      </c>
      <c r="L575" s="2" t="s">
        <v>24</v>
      </c>
      <c r="M575" s="2" t="s">
        <v>292</v>
      </c>
      <c r="N575" s="1" t="s">
        <v>39</v>
      </c>
      <c r="P575" s="1" t="s">
        <v>27</v>
      </c>
      <c r="Q575" s="1" t="s">
        <v>27</v>
      </c>
      <c r="R575" s="4" t="str">
        <f t="shared" si="46"/>
        <v>0 m/s²</v>
      </c>
      <c r="S575" s="16" t="str">
        <f t="shared" si="42"/>
        <v>-</v>
      </c>
      <c r="T575" s="4" t="s">
        <v>1040</v>
      </c>
      <c r="U575" s="4" t="s">
        <v>28</v>
      </c>
    </row>
    <row r="576" spans="1:21" ht="15" thickBot="1">
      <c r="A576" s="4"/>
      <c r="B576" s="5">
        <v>404</v>
      </c>
      <c r="C576" s="2" t="str">
        <f t="shared" si="43"/>
        <v>Stat. Kreisfahrt (rechts) trocken mittel</v>
      </c>
      <c r="D576" s="5"/>
      <c r="E576" s="5"/>
      <c r="F576" s="4"/>
      <c r="G576" s="4"/>
      <c r="H576" s="4"/>
      <c r="I576" s="4"/>
      <c r="J576" s="1" t="str">
        <f t="shared" si="45"/>
        <v>20 s</v>
      </c>
      <c r="K576" s="2" t="str">
        <f t="shared" si="44"/>
        <v>Fahrdyn.Fl.</v>
      </c>
      <c r="L576" s="2" t="s">
        <v>24</v>
      </c>
      <c r="M576" s="2" t="s">
        <v>304</v>
      </c>
      <c r="N576" s="1" t="s">
        <v>39</v>
      </c>
      <c r="P576" s="1" t="s">
        <v>27</v>
      </c>
      <c r="Q576" s="1" t="s">
        <v>27</v>
      </c>
      <c r="R576" s="4" t="str">
        <f t="shared" si="46"/>
        <v>0 m/s²</v>
      </c>
      <c r="S576" s="16" t="str">
        <f t="shared" si="42"/>
        <v>-</v>
      </c>
      <c r="T576" s="4" t="s">
        <v>1040</v>
      </c>
      <c r="U576" s="4" t="s">
        <v>28</v>
      </c>
    </row>
    <row r="577" spans="1:21" ht="15" thickBot="1">
      <c r="A577" s="4"/>
      <c r="B577" s="9">
        <v>405</v>
      </c>
      <c r="C577" s="2" t="str">
        <f t="shared" si="43"/>
        <v>Stat. Kreisfahrt (rechts) trocken mittel</v>
      </c>
      <c r="D577" s="9"/>
      <c r="E577" s="9"/>
      <c r="F577" s="16"/>
      <c r="G577" s="16"/>
      <c r="H577" s="16"/>
      <c r="I577" s="16"/>
      <c r="J577" s="1" t="str">
        <f t="shared" si="45"/>
        <v>20 s</v>
      </c>
      <c r="K577" s="2" t="str">
        <f t="shared" si="44"/>
        <v>Fahrdyn.Fl.</v>
      </c>
      <c r="L577" s="9" t="s">
        <v>24</v>
      </c>
      <c r="M577" s="9" t="s">
        <v>304</v>
      </c>
      <c r="N577" s="16" t="s">
        <v>39</v>
      </c>
      <c r="O577" s="16"/>
      <c r="P577" s="16" t="s">
        <v>27</v>
      </c>
      <c r="Q577" s="16" t="s">
        <v>27</v>
      </c>
      <c r="R577" s="4" t="str">
        <f t="shared" si="46"/>
        <v>0 m/s²</v>
      </c>
      <c r="S577" s="16" t="str">
        <f t="shared" si="42"/>
        <v>-</v>
      </c>
      <c r="T577" s="4" t="s">
        <v>1040</v>
      </c>
      <c r="U577" s="4" t="s">
        <v>28</v>
      </c>
    </row>
    <row r="578" spans="1:21" ht="15" thickBot="1">
      <c r="A578" s="4"/>
      <c r="B578" s="5">
        <v>406</v>
      </c>
      <c r="C578" s="2" t="str">
        <f t="shared" si="43"/>
        <v>Stillstand Motor aus nass mittel</v>
      </c>
      <c r="D578" s="5"/>
      <c r="E578" s="5"/>
      <c r="F578" s="4"/>
      <c r="G578" s="4"/>
      <c r="H578" s="4"/>
      <c r="I578" s="4"/>
      <c r="J578" s="1" t="str">
        <f t="shared" si="45"/>
        <v>60 s</v>
      </c>
      <c r="K578" s="2" t="str">
        <f t="shared" si="44"/>
        <v>kl. Oval</v>
      </c>
      <c r="L578" s="5" t="s">
        <v>24</v>
      </c>
      <c r="M578" s="5" t="s">
        <v>25</v>
      </c>
      <c r="N578" s="4" t="s">
        <v>26</v>
      </c>
      <c r="O578" s="4"/>
      <c r="P578" s="4" t="s">
        <v>27</v>
      </c>
      <c r="Q578" s="4">
        <v>0</v>
      </c>
      <c r="R578" s="4" t="str">
        <f t="shared" si="46"/>
        <v>0 m/s²</v>
      </c>
      <c r="S578" s="16" t="str">
        <f t="shared" si="42"/>
        <v>0 m/s²</v>
      </c>
      <c r="T578" s="4" t="s">
        <v>1040</v>
      </c>
      <c r="U578" s="4" t="s">
        <v>333</v>
      </c>
    </row>
    <row r="579" spans="1:21" ht="15" thickBot="1">
      <c r="A579" s="4"/>
      <c r="B579" s="5">
        <v>407</v>
      </c>
      <c r="C579" s="2" t="str">
        <f t="shared" si="43"/>
        <v>Stillstand Leerlauf nass mittel</v>
      </c>
      <c r="E579" s="2"/>
      <c r="H579" s="1"/>
      <c r="I579" s="1"/>
      <c r="J579" s="1" t="str">
        <f t="shared" si="45"/>
        <v>60 s</v>
      </c>
      <c r="K579" s="2" t="str">
        <f t="shared" si="44"/>
        <v>kl. Oval</v>
      </c>
      <c r="L579" s="2" t="s">
        <v>24</v>
      </c>
      <c r="M579" s="2" t="s">
        <v>29</v>
      </c>
      <c r="N579" s="1" t="s">
        <v>26</v>
      </c>
      <c r="P579" s="1" t="s">
        <v>27</v>
      </c>
      <c r="Q579" s="1">
        <v>0</v>
      </c>
      <c r="R579" s="4" t="str">
        <f t="shared" si="46"/>
        <v>0 m/s²</v>
      </c>
      <c r="S579" s="16" t="str">
        <f t="shared" si="42"/>
        <v>0 m/s²</v>
      </c>
      <c r="T579" s="4" t="s">
        <v>1040</v>
      </c>
      <c r="U579" s="4" t="s">
        <v>333</v>
      </c>
    </row>
    <row r="580" spans="1:21" ht="15" thickBot="1">
      <c r="A580" s="4"/>
      <c r="B580" s="2">
        <v>408</v>
      </c>
      <c r="C580" s="2" t="str">
        <f t="shared" si="43"/>
        <v>Stillstand Drehzahl nass 710 rpm mittel</v>
      </c>
      <c r="E580" s="2"/>
      <c r="H580" s="1"/>
      <c r="I580" s="1"/>
      <c r="J580" s="1" t="str">
        <f t="shared" si="45"/>
        <v>60 s</v>
      </c>
      <c r="K580" s="2" t="str">
        <f t="shared" si="44"/>
        <v>kl. Oval</v>
      </c>
      <c r="L580" s="2" t="s">
        <v>24</v>
      </c>
      <c r="M580" s="2" t="s">
        <v>30</v>
      </c>
      <c r="N580" s="1" t="s">
        <v>26</v>
      </c>
      <c r="P580" s="1" t="s">
        <v>31</v>
      </c>
      <c r="Q580" s="1">
        <v>0</v>
      </c>
      <c r="R580" s="4" t="str">
        <f t="shared" si="46"/>
        <v>0 m/s²</v>
      </c>
      <c r="S580" s="16" t="str">
        <f t="shared" si="42"/>
        <v>0 m/s²</v>
      </c>
      <c r="T580" s="4" t="s">
        <v>1040</v>
      </c>
      <c r="U580" s="4" t="s">
        <v>333</v>
      </c>
    </row>
    <row r="581" spans="1:21" ht="15" thickBot="1">
      <c r="A581" s="4"/>
      <c r="B581" s="2">
        <v>409</v>
      </c>
      <c r="C581" s="2" t="str">
        <f t="shared" si="43"/>
        <v>Stillstand Drehzahl nass 890 rpm mittel</v>
      </c>
      <c r="E581" s="2"/>
      <c r="H581" s="1"/>
      <c r="I581" s="1"/>
      <c r="J581" s="1" t="str">
        <f t="shared" si="45"/>
        <v>60 s</v>
      </c>
      <c r="K581" s="2" t="str">
        <f t="shared" si="44"/>
        <v>kl. Oval</v>
      </c>
      <c r="L581" s="2" t="s">
        <v>24</v>
      </c>
      <c r="M581" s="2" t="s">
        <v>30</v>
      </c>
      <c r="N581" s="1" t="s">
        <v>26</v>
      </c>
      <c r="P581" s="1" t="s">
        <v>32</v>
      </c>
      <c r="Q581" s="1">
        <v>0</v>
      </c>
      <c r="R581" s="4" t="str">
        <f t="shared" si="46"/>
        <v>0 m/s²</v>
      </c>
      <c r="S581" s="16" t="str">
        <f t="shared" ref="S581:S644" si="47">IF(OR(M581="Konstantfahrt",M581="Stillstand Motor aus",M581="Stillstand Leerlauf",M581="Stillstand Drehzahl", M581="Rollen (Leerlauf)", M581="Motor aus", M581="Beschleunigungsfahrt", M581="Verzögerungsfahrt", M581="µ-Split (Asphalt)", M581="µ-Split (Blaubasalt)"),"0 m/s²","-")</f>
        <v>0 m/s²</v>
      </c>
      <c r="T581" s="4" t="s">
        <v>1040</v>
      </c>
      <c r="U581" s="4" t="s">
        <v>333</v>
      </c>
    </row>
    <row r="582" spans="1:21" ht="15" thickBot="1">
      <c r="A582" s="4"/>
      <c r="B582" s="2">
        <v>410</v>
      </c>
      <c r="C582" s="2" t="str">
        <f t="shared" ref="C582:C645" si="48">IF(OR(M582="Stillstand Motor aus",M582="Stillstand Leerlauf"),M582&amp;" "&amp;U582,IF(OR(M582="Stillstand Drehzahl"),M582&amp;" "&amp;U582&amp;" "&amp;P582,M582&amp;IF(NOT(K582="Fahrdyn.Fl.")," "&amp;L582,)&amp;" "&amp;U582&amp;IF(NOT(OR(M582="Beschleunigungsfahrt",M582="Verzögerungsfahrt",M582="Stat. Kreisfahrt (links)",M582="Stat. Kreisfahrt (rechts)"))," "&amp;N582,)&amp;IF(NOT(P582="-")," "&amp;P582,)&amp;IF(NOT(R582="0 m/s²")," "&amp;R582,)&amp;IF(NOT((OR(S582="0 m/s²",S582="-")))," "&amp;S582,))) &amp; IF(NOT(T582="-")," "&amp; T582,)</f>
        <v>Stillstand Drehzahl nass 930 rpm mittel</v>
      </c>
      <c r="E582" s="2"/>
      <c r="H582" s="1"/>
      <c r="I582" s="1"/>
      <c r="J582" s="1" t="str">
        <f t="shared" si="45"/>
        <v>60 s</v>
      </c>
      <c r="K582" s="2" t="str">
        <f t="shared" ref="K582:K645" si="49">IF(OR(M582="Stillstand Motor aus",M582="Stillstand Leerlauf",M582="Stillstand Drehzahl",M582="Konstantfahrt",M582="Rollen (Leerlauf)",M582="Spurwechsel",M582="Motor aus",M582="Beschleunigungsfahrt",M582="Verzögerungsfahrt",M582="µ-Split (Asphalt)",M582="µ-Split (Blaubasalt)"),"kl. Oval",IF(OR(M582="Sinus-Fahrt (langsam)",M582="Sinus-Fahrt (schnell)",M582="Klothoid (links)",M582="Klothoid (rechts)",M582="Sweep",M582="Stat. Kreisfahrt (links)",M582="Stat. Kreisfahrt (rechts)"),"Fahrdyn.Fl."))</f>
        <v>kl. Oval</v>
      </c>
      <c r="L582" s="2" t="s">
        <v>24</v>
      </c>
      <c r="M582" s="2" t="s">
        <v>30</v>
      </c>
      <c r="N582" s="1" t="s">
        <v>26</v>
      </c>
      <c r="P582" s="1" t="s">
        <v>33</v>
      </c>
      <c r="Q582" s="1">
        <v>0</v>
      </c>
      <c r="R582" s="4" t="str">
        <f t="shared" si="46"/>
        <v>0 m/s²</v>
      </c>
      <c r="S582" s="16" t="str">
        <f t="shared" si="47"/>
        <v>0 m/s²</v>
      </c>
      <c r="T582" s="4" t="s">
        <v>1040</v>
      </c>
      <c r="U582" s="4" t="s">
        <v>333</v>
      </c>
    </row>
    <row r="583" spans="1:21" ht="15" thickBot="1">
      <c r="A583" s="4"/>
      <c r="B583" s="2">
        <v>411</v>
      </c>
      <c r="C583" s="2" t="str">
        <f t="shared" si="48"/>
        <v>Stillstand Drehzahl nass 1075 rpm mittel</v>
      </c>
      <c r="E583" s="2"/>
      <c r="H583" s="1"/>
      <c r="I583" s="1"/>
      <c r="J583" s="1" t="str">
        <f t="shared" si="45"/>
        <v>60 s</v>
      </c>
      <c r="K583" s="2" t="str">
        <f t="shared" si="49"/>
        <v>kl. Oval</v>
      </c>
      <c r="L583" s="2" t="s">
        <v>24</v>
      </c>
      <c r="M583" s="2" t="s">
        <v>30</v>
      </c>
      <c r="N583" s="1" t="s">
        <v>26</v>
      </c>
      <c r="P583" s="1" t="s">
        <v>34</v>
      </c>
      <c r="Q583" s="1">
        <v>0</v>
      </c>
      <c r="R583" s="4" t="str">
        <f t="shared" si="46"/>
        <v>0 m/s²</v>
      </c>
      <c r="S583" s="16" t="str">
        <f t="shared" si="47"/>
        <v>0 m/s²</v>
      </c>
      <c r="T583" s="4" t="s">
        <v>1040</v>
      </c>
      <c r="U583" s="4" t="s">
        <v>333</v>
      </c>
    </row>
    <row r="584" spans="1:21" ht="15" thickBot="1">
      <c r="A584" s="4"/>
      <c r="B584" s="9">
        <v>412</v>
      </c>
      <c r="C584" s="2" t="str">
        <f t="shared" si="48"/>
        <v>Stillstand Drehzahl nass 1150 rpm mittel</v>
      </c>
      <c r="D584" s="9"/>
      <c r="E584" s="9"/>
      <c r="F584" s="16"/>
      <c r="G584" s="16"/>
      <c r="H584" s="16"/>
      <c r="I584" s="16"/>
      <c r="J584" s="1" t="str">
        <f t="shared" si="45"/>
        <v>60 s</v>
      </c>
      <c r="K584" s="2" t="str">
        <f t="shared" si="49"/>
        <v>kl. Oval</v>
      </c>
      <c r="L584" s="9" t="s">
        <v>24</v>
      </c>
      <c r="M584" s="9" t="s">
        <v>30</v>
      </c>
      <c r="N584" s="16" t="s">
        <v>26</v>
      </c>
      <c r="O584" s="16"/>
      <c r="P584" s="16" t="s">
        <v>35</v>
      </c>
      <c r="Q584" s="16">
        <v>0</v>
      </c>
      <c r="R584" s="4" t="str">
        <f t="shared" si="46"/>
        <v>0 m/s²</v>
      </c>
      <c r="S584" s="16" t="str">
        <f t="shared" si="47"/>
        <v>0 m/s²</v>
      </c>
      <c r="T584" s="4" t="s">
        <v>1040</v>
      </c>
      <c r="U584" s="4" t="s">
        <v>333</v>
      </c>
    </row>
    <row r="585" spans="1:21" ht="15" thickBot="1">
      <c r="A585" s="4"/>
      <c r="B585" s="5">
        <v>413</v>
      </c>
      <c r="C585" s="2" t="str">
        <f t="shared" si="48"/>
        <v>Konstantfahrt Asphalt nass 30 km/h 710 rpm mittel</v>
      </c>
      <c r="D585" s="5"/>
      <c r="E585" s="5"/>
      <c r="F585" s="4"/>
      <c r="G585" s="4"/>
      <c r="H585" s="4"/>
      <c r="I585" s="4"/>
      <c r="J585" s="1" t="str">
        <f t="shared" si="45"/>
        <v>20 s</v>
      </c>
      <c r="K585" s="2" t="str">
        <f t="shared" si="49"/>
        <v>kl. Oval</v>
      </c>
      <c r="L585" s="5" t="s">
        <v>24</v>
      </c>
      <c r="M585" s="5" t="s">
        <v>38</v>
      </c>
      <c r="N585" s="4" t="s">
        <v>39</v>
      </c>
      <c r="O585" s="4"/>
      <c r="P585" s="4" t="s">
        <v>31</v>
      </c>
      <c r="Q585" s="4">
        <v>10</v>
      </c>
      <c r="R585" s="4" t="str">
        <f t="shared" si="46"/>
        <v>0 m/s²</v>
      </c>
      <c r="S585" s="16" t="str">
        <f t="shared" si="47"/>
        <v>0 m/s²</v>
      </c>
      <c r="T585" s="4" t="s">
        <v>1040</v>
      </c>
      <c r="U585" s="4" t="s">
        <v>333</v>
      </c>
    </row>
    <row r="586" spans="1:21" ht="15" thickBot="1">
      <c r="A586" s="4"/>
      <c r="B586" s="2">
        <v>414</v>
      </c>
      <c r="C586" s="2" t="str">
        <f t="shared" si="48"/>
        <v>Konstantfahrt Asphalt nass 30 km/h 930 rpm mittel</v>
      </c>
      <c r="E586" s="2"/>
      <c r="H586" s="1"/>
      <c r="I586" s="1"/>
      <c r="J586" s="1" t="str">
        <f t="shared" si="45"/>
        <v>20 s</v>
      </c>
      <c r="K586" s="2" t="str">
        <f t="shared" si="49"/>
        <v>kl. Oval</v>
      </c>
      <c r="L586" s="2" t="s">
        <v>24</v>
      </c>
      <c r="M586" s="2" t="s">
        <v>38</v>
      </c>
      <c r="N586" s="1" t="s">
        <v>39</v>
      </c>
      <c r="P586" s="1" t="s">
        <v>33</v>
      </c>
      <c r="Q586" s="1">
        <v>9</v>
      </c>
      <c r="R586" s="4" t="str">
        <f t="shared" si="46"/>
        <v>0 m/s²</v>
      </c>
      <c r="S586" s="16" t="str">
        <f t="shared" si="47"/>
        <v>0 m/s²</v>
      </c>
      <c r="T586" s="4" t="s">
        <v>1040</v>
      </c>
      <c r="U586" s="4" t="s">
        <v>333</v>
      </c>
    </row>
    <row r="587" spans="1:21" ht="15" thickBot="1">
      <c r="A587" s="4"/>
      <c r="B587" s="2">
        <v>415</v>
      </c>
      <c r="C587" s="2" t="str">
        <f t="shared" si="48"/>
        <v>Konstantfahrt Asphalt nass 50 km/h 890 rpm mittel</v>
      </c>
      <c r="E587" s="2"/>
      <c r="H587" s="1"/>
      <c r="I587" s="1"/>
      <c r="J587" s="1" t="str">
        <f t="shared" si="45"/>
        <v>15 s</v>
      </c>
      <c r="K587" s="2" t="str">
        <f t="shared" si="49"/>
        <v>kl. Oval</v>
      </c>
      <c r="L587" s="2" t="s">
        <v>24</v>
      </c>
      <c r="M587" s="2" t="s">
        <v>38</v>
      </c>
      <c r="N587" s="1" t="s">
        <v>45</v>
      </c>
      <c r="P587" s="1" t="s">
        <v>32</v>
      </c>
      <c r="Q587" s="1">
        <v>11</v>
      </c>
      <c r="R587" s="4" t="str">
        <f t="shared" si="46"/>
        <v>0 m/s²</v>
      </c>
      <c r="S587" s="16" t="str">
        <f t="shared" si="47"/>
        <v>0 m/s²</v>
      </c>
      <c r="T587" s="4" t="s">
        <v>1040</v>
      </c>
      <c r="U587" s="4" t="s">
        <v>333</v>
      </c>
    </row>
    <row r="588" spans="1:21" ht="15" thickBot="1">
      <c r="A588" s="4"/>
      <c r="B588" s="2">
        <v>416</v>
      </c>
      <c r="C588" s="2" t="str">
        <f t="shared" si="48"/>
        <v>Konstantfahrt Asphalt nass 50 km/h 930 rpm mittel</v>
      </c>
      <c r="E588" s="2"/>
      <c r="H588" s="1"/>
      <c r="I588" s="1"/>
      <c r="J588" s="1" t="str">
        <f t="shared" si="45"/>
        <v>15 s</v>
      </c>
      <c r="K588" s="2" t="str">
        <f t="shared" si="49"/>
        <v>kl. Oval</v>
      </c>
      <c r="L588" s="2" t="s">
        <v>24</v>
      </c>
      <c r="M588" s="2" t="s">
        <v>38</v>
      </c>
      <c r="N588" s="1" t="s">
        <v>45</v>
      </c>
      <c r="P588" s="1" t="s">
        <v>33</v>
      </c>
      <c r="Q588" s="1">
        <v>11</v>
      </c>
      <c r="R588" s="4" t="str">
        <f t="shared" si="46"/>
        <v>0 m/s²</v>
      </c>
      <c r="S588" s="16" t="str">
        <f t="shared" si="47"/>
        <v>0 m/s²</v>
      </c>
      <c r="T588" s="4" t="s">
        <v>1040</v>
      </c>
      <c r="U588" s="4" t="s">
        <v>333</v>
      </c>
    </row>
    <row r="589" spans="1:21" ht="15" thickBot="1">
      <c r="A589" s="4"/>
      <c r="B589" s="2">
        <v>417</v>
      </c>
      <c r="C589" s="2" t="str">
        <f t="shared" si="48"/>
        <v>Konstantfahrt Asphalt nass 80 km/h 1075 rpm mittel</v>
      </c>
      <c r="E589" s="2"/>
      <c r="H589" s="1"/>
      <c r="I589" s="1"/>
      <c r="J589" s="1" t="str">
        <f t="shared" si="45"/>
        <v>10 s</v>
      </c>
      <c r="K589" s="2" t="str">
        <f t="shared" si="49"/>
        <v>kl. Oval</v>
      </c>
      <c r="L589" s="2" t="s">
        <v>24</v>
      </c>
      <c r="M589" s="2" t="s">
        <v>38</v>
      </c>
      <c r="N589" s="1" t="s">
        <v>50</v>
      </c>
      <c r="P589" s="1" t="s">
        <v>34</v>
      </c>
      <c r="Q589" s="1">
        <v>12</v>
      </c>
      <c r="R589" s="4" t="str">
        <f t="shared" si="46"/>
        <v>0 m/s²</v>
      </c>
      <c r="S589" s="16" t="str">
        <f t="shared" si="47"/>
        <v>0 m/s²</v>
      </c>
      <c r="T589" s="4" t="s">
        <v>1040</v>
      </c>
      <c r="U589" s="4" t="s">
        <v>333</v>
      </c>
    </row>
    <row r="590" spans="1:21" ht="15" thickBot="1">
      <c r="A590" s="4"/>
      <c r="B590" s="2">
        <v>418</v>
      </c>
      <c r="C590" s="2" t="str">
        <f t="shared" si="48"/>
        <v>Konstantfahrt Asphalt nass 80 km/h 1150 rpm mittel</v>
      </c>
      <c r="E590" s="2"/>
      <c r="H590" s="1"/>
      <c r="I590" s="1"/>
      <c r="J590" s="1" t="str">
        <f t="shared" si="45"/>
        <v>10 s</v>
      </c>
      <c r="K590" s="2" t="str">
        <f t="shared" si="49"/>
        <v>kl. Oval</v>
      </c>
      <c r="L590" s="2" t="s">
        <v>24</v>
      </c>
      <c r="M590" s="2" t="s">
        <v>38</v>
      </c>
      <c r="N590" s="1" t="s">
        <v>50</v>
      </c>
      <c r="P590" s="1" t="s">
        <v>35</v>
      </c>
      <c r="Q590" s="1">
        <v>12</v>
      </c>
      <c r="R590" s="4" t="str">
        <f t="shared" si="46"/>
        <v>0 m/s²</v>
      </c>
      <c r="S590" s="16" t="str">
        <f t="shared" si="47"/>
        <v>0 m/s²</v>
      </c>
      <c r="T590" s="4" t="s">
        <v>1040</v>
      </c>
      <c r="U590" s="4" t="s">
        <v>333</v>
      </c>
    </row>
    <row r="591" spans="1:21" ht="15" thickBot="1">
      <c r="A591" s="4"/>
      <c r="B591" s="2">
        <v>419</v>
      </c>
      <c r="C591" s="2" t="str">
        <f t="shared" si="48"/>
        <v>Konstantfahrt Beton nass 30 km/h 710 rpm mittel</v>
      </c>
      <c r="E591" s="2"/>
      <c r="H591" s="1"/>
      <c r="I591" s="1"/>
      <c r="J591" s="1" t="str">
        <f t="shared" si="45"/>
        <v>20 s</v>
      </c>
      <c r="K591" s="2" t="str">
        <f t="shared" si="49"/>
        <v>kl. Oval</v>
      </c>
      <c r="L591" s="2" t="s">
        <v>56</v>
      </c>
      <c r="M591" s="2" t="s">
        <v>38</v>
      </c>
      <c r="N591" s="1" t="s">
        <v>39</v>
      </c>
      <c r="P591" s="1" t="s">
        <v>31</v>
      </c>
      <c r="Q591" s="1">
        <v>10</v>
      </c>
      <c r="R591" s="4" t="str">
        <f t="shared" si="46"/>
        <v>0 m/s²</v>
      </c>
      <c r="S591" s="16" t="str">
        <f t="shared" si="47"/>
        <v>0 m/s²</v>
      </c>
      <c r="T591" s="4" t="s">
        <v>1040</v>
      </c>
      <c r="U591" s="4" t="s">
        <v>333</v>
      </c>
    </row>
    <row r="592" spans="1:21" ht="15" thickBot="1">
      <c r="A592" s="4"/>
      <c r="B592" s="2">
        <v>420</v>
      </c>
      <c r="C592" s="2" t="str">
        <f t="shared" si="48"/>
        <v>Konstantfahrt Beton nass 30 km/h 930 rpm mittel</v>
      </c>
      <c r="E592" s="2"/>
      <c r="H592" s="1"/>
      <c r="I592" s="1"/>
      <c r="J592" s="1" t="str">
        <f t="shared" si="45"/>
        <v>20 s</v>
      </c>
      <c r="K592" s="2" t="str">
        <f t="shared" si="49"/>
        <v>kl. Oval</v>
      </c>
      <c r="L592" s="2" t="s">
        <v>56</v>
      </c>
      <c r="M592" s="2" t="s">
        <v>38</v>
      </c>
      <c r="N592" s="1" t="s">
        <v>39</v>
      </c>
      <c r="P592" s="1" t="s">
        <v>33</v>
      </c>
      <c r="Q592" s="1">
        <v>9</v>
      </c>
      <c r="R592" s="4" t="str">
        <f t="shared" si="46"/>
        <v>0 m/s²</v>
      </c>
      <c r="S592" s="16" t="str">
        <f t="shared" si="47"/>
        <v>0 m/s²</v>
      </c>
      <c r="T592" s="4" t="s">
        <v>1040</v>
      </c>
      <c r="U592" s="4" t="s">
        <v>333</v>
      </c>
    </row>
    <row r="593" spans="1:21" ht="15" thickBot="1">
      <c r="A593" s="4"/>
      <c r="B593" s="2">
        <v>421</v>
      </c>
      <c r="C593" s="2" t="str">
        <f t="shared" si="48"/>
        <v>Konstantfahrt Beton nass 50 km/h 890 rpm mittel</v>
      </c>
      <c r="E593" s="2"/>
      <c r="H593" s="1"/>
      <c r="I593" s="1"/>
      <c r="J593" s="1" t="str">
        <f t="shared" si="45"/>
        <v>15 s</v>
      </c>
      <c r="K593" s="2" t="str">
        <f t="shared" si="49"/>
        <v>kl. Oval</v>
      </c>
      <c r="L593" s="2" t="s">
        <v>56</v>
      </c>
      <c r="M593" s="2" t="s">
        <v>38</v>
      </c>
      <c r="N593" s="1" t="s">
        <v>45</v>
      </c>
      <c r="P593" s="1" t="s">
        <v>32</v>
      </c>
      <c r="Q593" s="1">
        <v>11</v>
      </c>
      <c r="R593" s="4" t="str">
        <f t="shared" si="46"/>
        <v>0 m/s²</v>
      </c>
      <c r="S593" s="16" t="str">
        <f t="shared" si="47"/>
        <v>0 m/s²</v>
      </c>
      <c r="T593" s="4" t="s">
        <v>1040</v>
      </c>
      <c r="U593" s="4" t="s">
        <v>333</v>
      </c>
    </row>
    <row r="594" spans="1:21" ht="15" thickBot="1">
      <c r="A594" s="4"/>
      <c r="B594" s="2">
        <v>422</v>
      </c>
      <c r="C594" s="2" t="str">
        <f t="shared" si="48"/>
        <v>Konstantfahrt Beton nass 50 km/h 930 rpm mittel</v>
      </c>
      <c r="E594" s="22"/>
      <c r="F594" s="23"/>
      <c r="G594" s="23"/>
      <c r="H594" s="23"/>
      <c r="I594" s="1"/>
      <c r="J594" s="1" t="str">
        <f t="shared" si="45"/>
        <v>15 s</v>
      </c>
      <c r="K594" s="2" t="str">
        <f t="shared" si="49"/>
        <v>kl. Oval</v>
      </c>
      <c r="L594" s="2" t="s">
        <v>56</v>
      </c>
      <c r="M594" s="2" t="s">
        <v>38</v>
      </c>
      <c r="N594" s="1" t="s">
        <v>45</v>
      </c>
      <c r="P594" s="1" t="s">
        <v>33</v>
      </c>
      <c r="Q594" s="1">
        <v>11</v>
      </c>
      <c r="R594" s="4" t="str">
        <f t="shared" si="46"/>
        <v>0 m/s²</v>
      </c>
      <c r="S594" s="16" t="str">
        <f t="shared" si="47"/>
        <v>0 m/s²</v>
      </c>
      <c r="T594" s="4" t="s">
        <v>1040</v>
      </c>
      <c r="U594" s="4" t="s">
        <v>333</v>
      </c>
    </row>
    <row r="595" spans="1:21" ht="15" thickBot="1">
      <c r="A595" s="4"/>
      <c r="B595" s="2">
        <v>423</v>
      </c>
      <c r="C595" s="2" t="str">
        <f t="shared" si="48"/>
        <v>Konstantfahrt Beton nass 80 km/h 1075 rpm mittel</v>
      </c>
      <c r="E595" s="2"/>
      <c r="H595" s="1"/>
      <c r="I595" s="1"/>
      <c r="J595" s="1" t="str">
        <f t="shared" si="45"/>
        <v>10 s</v>
      </c>
      <c r="K595" s="2" t="str">
        <f t="shared" si="49"/>
        <v>kl. Oval</v>
      </c>
      <c r="L595" s="2" t="s">
        <v>56</v>
      </c>
      <c r="M595" s="2" t="s">
        <v>38</v>
      </c>
      <c r="N595" s="1" t="s">
        <v>50</v>
      </c>
      <c r="P595" s="1" t="s">
        <v>34</v>
      </c>
      <c r="Q595" s="1">
        <v>12</v>
      </c>
      <c r="R595" s="4" t="str">
        <f t="shared" si="46"/>
        <v>0 m/s²</v>
      </c>
      <c r="S595" s="16" t="str">
        <f t="shared" si="47"/>
        <v>0 m/s²</v>
      </c>
      <c r="T595" s="4" t="s">
        <v>1040</v>
      </c>
      <c r="U595" s="4" t="s">
        <v>333</v>
      </c>
    </row>
    <row r="596" spans="1:21" ht="15" thickBot="1">
      <c r="A596" s="4"/>
      <c r="B596" s="2">
        <v>424</v>
      </c>
      <c r="C596" s="2" t="str">
        <f t="shared" si="48"/>
        <v>Konstantfahrt Beton nass 80 km/h 1150 rpm mittel</v>
      </c>
      <c r="E596" s="2"/>
      <c r="H596" s="1"/>
      <c r="I596" s="1"/>
      <c r="J596" s="1" t="str">
        <f t="shared" si="45"/>
        <v>10 s</v>
      </c>
      <c r="K596" s="2" t="str">
        <f t="shared" si="49"/>
        <v>kl. Oval</v>
      </c>
      <c r="L596" s="2" t="s">
        <v>56</v>
      </c>
      <c r="M596" s="2" t="s">
        <v>38</v>
      </c>
      <c r="N596" s="1" t="s">
        <v>50</v>
      </c>
      <c r="P596" s="1" t="s">
        <v>35</v>
      </c>
      <c r="Q596" s="1">
        <v>12</v>
      </c>
      <c r="R596" s="4" t="str">
        <f t="shared" si="46"/>
        <v>0 m/s²</v>
      </c>
      <c r="S596" s="16" t="str">
        <f t="shared" si="47"/>
        <v>0 m/s²</v>
      </c>
      <c r="T596" s="4" t="s">
        <v>1040</v>
      </c>
      <c r="U596" s="4" t="s">
        <v>333</v>
      </c>
    </row>
    <row r="597" spans="1:21" ht="15" thickBot="1">
      <c r="A597" s="4"/>
      <c r="B597" s="2">
        <v>425</v>
      </c>
      <c r="C597" s="2" t="str">
        <f t="shared" si="48"/>
        <v>Konstantfahrt Blaubasalt nass 30 km/h 710 rpm mittel</v>
      </c>
      <c r="E597" s="2"/>
      <c r="H597" s="1"/>
      <c r="I597" s="1"/>
      <c r="J597" s="1" t="str">
        <f t="shared" si="45"/>
        <v>20 s</v>
      </c>
      <c r="K597" s="2" t="str">
        <f t="shared" si="49"/>
        <v>kl. Oval</v>
      </c>
      <c r="L597" s="2" t="s">
        <v>86</v>
      </c>
      <c r="M597" s="2" t="s">
        <v>38</v>
      </c>
      <c r="N597" s="1" t="s">
        <v>39</v>
      </c>
      <c r="P597" s="1" t="s">
        <v>31</v>
      </c>
      <c r="Q597" s="1">
        <v>10</v>
      </c>
      <c r="R597" s="4" t="str">
        <f t="shared" si="46"/>
        <v>0 m/s²</v>
      </c>
      <c r="S597" s="16" t="str">
        <f t="shared" si="47"/>
        <v>0 m/s²</v>
      </c>
      <c r="T597" s="4" t="s">
        <v>1040</v>
      </c>
      <c r="U597" s="4" t="s">
        <v>333</v>
      </c>
    </row>
    <row r="598" spans="1:21" ht="15" thickBot="1">
      <c r="A598" s="4"/>
      <c r="B598" s="2">
        <v>426</v>
      </c>
      <c r="C598" s="2" t="str">
        <f t="shared" si="48"/>
        <v>Konstantfahrt Blaubasalt nass 30 km/h 930 rpm mittel</v>
      </c>
      <c r="E598" s="2"/>
      <c r="H598" s="1"/>
      <c r="I598" s="1"/>
      <c r="J598" s="1" t="str">
        <f t="shared" si="45"/>
        <v>20 s</v>
      </c>
      <c r="K598" s="2" t="str">
        <f t="shared" si="49"/>
        <v>kl. Oval</v>
      </c>
      <c r="L598" s="2" t="s">
        <v>86</v>
      </c>
      <c r="M598" s="2" t="s">
        <v>38</v>
      </c>
      <c r="N598" s="1" t="s">
        <v>39</v>
      </c>
      <c r="P598" s="1" t="s">
        <v>33</v>
      </c>
      <c r="Q598" s="1">
        <v>9</v>
      </c>
      <c r="R598" s="4" t="str">
        <f t="shared" si="46"/>
        <v>0 m/s²</v>
      </c>
      <c r="S598" s="16" t="str">
        <f t="shared" si="47"/>
        <v>0 m/s²</v>
      </c>
      <c r="T598" s="4" t="s">
        <v>1040</v>
      </c>
      <c r="U598" s="4" t="s">
        <v>333</v>
      </c>
    </row>
    <row r="599" spans="1:21" ht="15" thickBot="1">
      <c r="A599" s="4"/>
      <c r="B599" s="2">
        <v>427</v>
      </c>
      <c r="C599" s="2" t="str">
        <f t="shared" si="48"/>
        <v>Konstantfahrt Blaubasalt nass 50 km/h 890 rpm mittel</v>
      </c>
      <c r="E599" s="2"/>
      <c r="H599" s="1"/>
      <c r="I599" s="1"/>
      <c r="J599" s="1" t="str">
        <f t="shared" si="45"/>
        <v>15 s</v>
      </c>
      <c r="K599" s="2" t="str">
        <f t="shared" si="49"/>
        <v>kl. Oval</v>
      </c>
      <c r="L599" s="2" t="s">
        <v>86</v>
      </c>
      <c r="M599" s="2" t="s">
        <v>38</v>
      </c>
      <c r="N599" s="1" t="s">
        <v>45</v>
      </c>
      <c r="P599" s="1" t="s">
        <v>32</v>
      </c>
      <c r="Q599" s="1">
        <v>11</v>
      </c>
      <c r="R599" s="4" t="str">
        <f t="shared" si="46"/>
        <v>0 m/s²</v>
      </c>
      <c r="S599" s="16" t="str">
        <f t="shared" si="47"/>
        <v>0 m/s²</v>
      </c>
      <c r="T599" s="4" t="s">
        <v>1040</v>
      </c>
      <c r="U599" s="4" t="s">
        <v>333</v>
      </c>
    </row>
    <row r="600" spans="1:21" ht="15" thickBot="1">
      <c r="A600" s="4"/>
      <c r="B600" s="2">
        <v>428</v>
      </c>
      <c r="C600" s="2" t="str">
        <f t="shared" si="48"/>
        <v>Konstantfahrt Blaubasalt nass 50 km/h 930 rpm mittel</v>
      </c>
      <c r="E600" s="2"/>
      <c r="H600" s="1"/>
      <c r="I600" s="1"/>
      <c r="J600" s="1" t="str">
        <f t="shared" si="45"/>
        <v>15 s</v>
      </c>
      <c r="K600" s="2" t="str">
        <f t="shared" si="49"/>
        <v>kl. Oval</v>
      </c>
      <c r="L600" s="2" t="s">
        <v>86</v>
      </c>
      <c r="M600" s="2" t="s">
        <v>38</v>
      </c>
      <c r="N600" s="1" t="s">
        <v>45</v>
      </c>
      <c r="P600" s="1" t="s">
        <v>33</v>
      </c>
      <c r="Q600" s="1">
        <v>11</v>
      </c>
      <c r="R600" s="4" t="str">
        <f t="shared" si="46"/>
        <v>0 m/s²</v>
      </c>
      <c r="S600" s="16" t="str">
        <f t="shared" si="47"/>
        <v>0 m/s²</v>
      </c>
      <c r="T600" s="4" t="s">
        <v>1040</v>
      </c>
      <c r="U600" s="4" t="s">
        <v>333</v>
      </c>
    </row>
    <row r="601" spans="1:21" ht="15" thickBot="1">
      <c r="A601" s="4"/>
      <c r="B601" s="2">
        <v>429</v>
      </c>
      <c r="C601" s="2" t="str">
        <f t="shared" si="48"/>
        <v>Konstantfahrt Blaubasalt nass 80 km/h 1075 rpm mittel</v>
      </c>
      <c r="E601" s="2"/>
      <c r="H601" s="1"/>
      <c r="I601" s="1"/>
      <c r="J601" s="1" t="str">
        <f t="shared" si="45"/>
        <v>10 s</v>
      </c>
      <c r="K601" s="2" t="str">
        <f t="shared" si="49"/>
        <v>kl. Oval</v>
      </c>
      <c r="L601" s="2" t="s">
        <v>86</v>
      </c>
      <c r="M601" s="2" t="s">
        <v>38</v>
      </c>
      <c r="N601" s="1" t="s">
        <v>50</v>
      </c>
      <c r="P601" s="1" t="s">
        <v>34</v>
      </c>
      <c r="Q601" s="1">
        <v>12</v>
      </c>
      <c r="R601" s="4" t="str">
        <f t="shared" si="46"/>
        <v>0 m/s²</v>
      </c>
      <c r="S601" s="16" t="str">
        <f t="shared" si="47"/>
        <v>0 m/s²</v>
      </c>
      <c r="T601" s="4" t="s">
        <v>1040</v>
      </c>
      <c r="U601" s="4" t="s">
        <v>333</v>
      </c>
    </row>
    <row r="602" spans="1:21" ht="15" thickBot="1">
      <c r="A602" s="4"/>
      <c r="B602" s="9">
        <v>430</v>
      </c>
      <c r="C602" s="2" t="str">
        <f t="shared" si="48"/>
        <v>Konstantfahrt Blaubasalt nass 80 km/h 1150 rpm mittel</v>
      </c>
      <c r="D602" s="9"/>
      <c r="E602" s="9"/>
      <c r="F602" s="16"/>
      <c r="G602" s="16"/>
      <c r="H602" s="16"/>
      <c r="I602" s="16"/>
      <c r="J602" s="1" t="str">
        <f t="shared" ref="J602:J665" si="50">IF(N602="30 km/h","20 s",IF(N602="50 km/h","15 s",IF(N602="80 km/h","10 s",IF(N602="0 km/h","60 s","-"))))</f>
        <v>10 s</v>
      </c>
      <c r="K602" s="2" t="str">
        <f t="shared" si="49"/>
        <v>kl. Oval</v>
      </c>
      <c r="L602" s="9" t="s">
        <v>86</v>
      </c>
      <c r="M602" s="9" t="s">
        <v>38</v>
      </c>
      <c r="N602" s="16" t="s">
        <v>50</v>
      </c>
      <c r="O602" s="16"/>
      <c r="P602" s="16" t="s">
        <v>35</v>
      </c>
      <c r="Q602" s="16">
        <v>12</v>
      </c>
      <c r="R602" s="4" t="str">
        <f t="shared" si="46"/>
        <v>0 m/s²</v>
      </c>
      <c r="S602" s="16" t="str">
        <f t="shared" si="47"/>
        <v>0 m/s²</v>
      </c>
      <c r="T602" s="4" t="s">
        <v>1040</v>
      </c>
      <c r="U602" s="4" t="s">
        <v>333</v>
      </c>
    </row>
    <row r="603" spans="1:21" ht="15" thickBot="1">
      <c r="A603" s="4"/>
      <c r="B603" s="5">
        <v>431</v>
      </c>
      <c r="C603" s="2" t="str">
        <f t="shared" si="48"/>
        <v>Rollen (Leerlauf) Asphalt nass 80 km/h - x mittel</v>
      </c>
      <c r="D603" s="5"/>
      <c r="E603" s="5"/>
      <c r="F603" s="4"/>
      <c r="G603" s="4"/>
      <c r="H603" s="4"/>
      <c r="I603" s="4"/>
      <c r="J603" s="1" t="str">
        <f t="shared" si="50"/>
        <v>-</v>
      </c>
      <c r="K603" s="2" t="str">
        <f t="shared" si="49"/>
        <v>kl. Oval</v>
      </c>
      <c r="L603" s="5" t="s">
        <v>24</v>
      </c>
      <c r="M603" s="5" t="s">
        <v>99</v>
      </c>
      <c r="N603" s="4" t="s">
        <v>100</v>
      </c>
      <c r="O603" s="4"/>
      <c r="P603" s="4" t="s">
        <v>27</v>
      </c>
      <c r="Q603" s="4" t="s">
        <v>27</v>
      </c>
      <c r="R603" s="4" t="str">
        <f t="shared" si="46"/>
        <v>0 m/s²</v>
      </c>
      <c r="S603" s="16" t="str">
        <f t="shared" si="47"/>
        <v>0 m/s²</v>
      </c>
      <c r="T603" s="4" t="s">
        <v>1040</v>
      </c>
      <c r="U603" s="4" t="s">
        <v>333</v>
      </c>
    </row>
    <row r="604" spans="1:21" ht="15" thickBot="1">
      <c r="A604" s="4"/>
      <c r="B604" s="2">
        <v>432</v>
      </c>
      <c r="C604" s="2" t="str">
        <f t="shared" si="48"/>
        <v>Rollen (Leerlauf) Beton nass 80 km/h - x mittel</v>
      </c>
      <c r="E604" s="2"/>
      <c r="H604" s="1"/>
      <c r="I604" s="1"/>
      <c r="J604" s="1" t="str">
        <f t="shared" si="50"/>
        <v>-</v>
      </c>
      <c r="K604" s="2" t="str">
        <f t="shared" si="49"/>
        <v>kl. Oval</v>
      </c>
      <c r="L604" s="2" t="s">
        <v>56</v>
      </c>
      <c r="M604" s="2" t="s">
        <v>99</v>
      </c>
      <c r="N604" s="1" t="s">
        <v>100</v>
      </c>
      <c r="P604" s="1" t="s">
        <v>27</v>
      </c>
      <c r="Q604" s="1" t="s">
        <v>27</v>
      </c>
      <c r="R604" s="4" t="str">
        <f t="shared" si="46"/>
        <v>0 m/s²</v>
      </c>
      <c r="S604" s="16" t="str">
        <f t="shared" si="47"/>
        <v>0 m/s²</v>
      </c>
      <c r="T604" s="4" t="s">
        <v>1040</v>
      </c>
      <c r="U604" s="4" t="s">
        <v>333</v>
      </c>
    </row>
    <row r="605" spans="1:21" ht="15" thickBot="1">
      <c r="A605" s="4"/>
      <c r="B605" s="9">
        <v>433</v>
      </c>
      <c r="C605" s="2" t="str">
        <f t="shared" si="48"/>
        <v>Rollen (Leerlauf) Blaubasalt nass 80 km/h - x mittel</v>
      </c>
      <c r="D605" s="9"/>
      <c r="E605" s="9"/>
      <c r="F605" s="16"/>
      <c r="G605" s="16"/>
      <c r="H605" s="16"/>
      <c r="I605" s="16"/>
      <c r="J605" s="1" t="str">
        <f t="shared" si="50"/>
        <v>-</v>
      </c>
      <c r="K605" s="2" t="str">
        <f t="shared" si="49"/>
        <v>kl. Oval</v>
      </c>
      <c r="L605" s="9" t="s">
        <v>86</v>
      </c>
      <c r="M605" s="9" t="s">
        <v>99</v>
      </c>
      <c r="N605" s="16" t="s">
        <v>100</v>
      </c>
      <c r="O605" s="16"/>
      <c r="P605" s="16" t="s">
        <v>27</v>
      </c>
      <c r="Q605" s="16" t="s">
        <v>27</v>
      </c>
      <c r="R605" s="4" t="str">
        <f t="shared" si="46"/>
        <v>0 m/s²</v>
      </c>
      <c r="S605" s="16" t="str">
        <f t="shared" si="47"/>
        <v>0 m/s²</v>
      </c>
      <c r="T605" s="4" t="s">
        <v>1040</v>
      </c>
      <c r="U605" s="4" t="s">
        <v>333</v>
      </c>
    </row>
    <row r="606" spans="1:21" ht="15" thickBot="1">
      <c r="A606" s="4"/>
      <c r="B606" s="5">
        <v>434</v>
      </c>
      <c r="C606" s="2" t="str">
        <f t="shared" si="48"/>
        <v>Motor aus Asphalt nass 35 km/h - x  mittel</v>
      </c>
      <c r="D606" s="5"/>
      <c r="E606" s="5"/>
      <c r="F606" s="4"/>
      <c r="G606" s="4"/>
      <c r="H606" s="4"/>
      <c r="I606" s="4"/>
      <c r="J606" s="1" t="str">
        <f t="shared" si="50"/>
        <v>-</v>
      </c>
      <c r="K606" s="2" t="str">
        <f t="shared" si="49"/>
        <v>kl. Oval</v>
      </c>
      <c r="L606" s="5" t="s">
        <v>24</v>
      </c>
      <c r="M606" s="5" t="s">
        <v>140</v>
      </c>
      <c r="N606" s="4" t="s">
        <v>141</v>
      </c>
      <c r="O606" s="4"/>
      <c r="P606" s="4" t="s">
        <v>27</v>
      </c>
      <c r="Q606" s="4" t="s">
        <v>27</v>
      </c>
      <c r="R606" s="4" t="str">
        <f t="shared" si="46"/>
        <v>0 m/s²</v>
      </c>
      <c r="S606" s="16" t="str">
        <f t="shared" si="47"/>
        <v>0 m/s²</v>
      </c>
      <c r="T606" s="4" t="s">
        <v>1040</v>
      </c>
      <c r="U606" s="4" t="s">
        <v>333</v>
      </c>
    </row>
    <row r="607" spans="1:21" ht="15" thickBot="1">
      <c r="A607" s="4"/>
      <c r="B607" s="2">
        <v>435</v>
      </c>
      <c r="C607" s="2" t="str">
        <f t="shared" si="48"/>
        <v>Motor aus Asphalt nass 55 km/h - x mittel</v>
      </c>
      <c r="E607" s="2"/>
      <c r="H607" s="1"/>
      <c r="I607" s="1"/>
      <c r="J607" s="1" t="str">
        <f t="shared" si="50"/>
        <v>-</v>
      </c>
      <c r="K607" s="2" t="str">
        <f t="shared" si="49"/>
        <v>kl. Oval</v>
      </c>
      <c r="L607" s="2" t="s">
        <v>24</v>
      </c>
      <c r="M607" s="2" t="s">
        <v>140</v>
      </c>
      <c r="N607" s="1" t="s">
        <v>142</v>
      </c>
      <c r="P607" s="1" t="s">
        <v>27</v>
      </c>
      <c r="Q607" s="1" t="s">
        <v>27</v>
      </c>
      <c r="R607" s="4" t="str">
        <f t="shared" si="46"/>
        <v>0 m/s²</v>
      </c>
      <c r="S607" s="16" t="str">
        <f t="shared" si="47"/>
        <v>0 m/s²</v>
      </c>
      <c r="T607" s="4" t="s">
        <v>1040</v>
      </c>
      <c r="U607" s="4" t="s">
        <v>333</v>
      </c>
    </row>
    <row r="608" spans="1:21" ht="15" thickBot="1">
      <c r="A608" s="4"/>
      <c r="B608" s="2">
        <v>436</v>
      </c>
      <c r="C608" s="2" t="str">
        <f t="shared" si="48"/>
        <v>Motor aus Asphalt nass 85 km/h - x mittel</v>
      </c>
      <c r="E608" s="2"/>
      <c r="H608" s="1"/>
      <c r="I608" s="1"/>
      <c r="J608" s="1" t="str">
        <f t="shared" si="50"/>
        <v>-</v>
      </c>
      <c r="K608" s="2" t="str">
        <f t="shared" si="49"/>
        <v>kl. Oval</v>
      </c>
      <c r="L608" s="2" t="s">
        <v>24</v>
      </c>
      <c r="M608" s="2" t="s">
        <v>140</v>
      </c>
      <c r="N608" s="1" t="s">
        <v>143</v>
      </c>
      <c r="P608" s="1" t="s">
        <v>27</v>
      </c>
      <c r="Q608" s="1" t="s">
        <v>27</v>
      </c>
      <c r="R608" s="4" t="str">
        <f t="shared" si="46"/>
        <v>0 m/s²</v>
      </c>
      <c r="S608" s="16" t="str">
        <f t="shared" si="47"/>
        <v>0 m/s²</v>
      </c>
      <c r="T608" s="4" t="s">
        <v>1040</v>
      </c>
      <c r="U608" s="4" t="s">
        <v>333</v>
      </c>
    </row>
    <row r="609" spans="1:21" ht="15" thickBot="1">
      <c r="A609" s="4"/>
      <c r="B609" s="2">
        <v>437</v>
      </c>
      <c r="C609" s="2" t="str">
        <f t="shared" si="48"/>
        <v>Motor aus Beton nass 35 km/h - x  mittel</v>
      </c>
      <c r="E609" s="2"/>
      <c r="H609" s="1"/>
      <c r="I609" s="1"/>
      <c r="J609" s="1" t="str">
        <f t="shared" si="50"/>
        <v>-</v>
      </c>
      <c r="K609" s="2" t="str">
        <f t="shared" si="49"/>
        <v>kl. Oval</v>
      </c>
      <c r="L609" s="2" t="s">
        <v>56</v>
      </c>
      <c r="M609" s="2" t="s">
        <v>140</v>
      </c>
      <c r="N609" s="1" t="s">
        <v>141</v>
      </c>
      <c r="P609" s="1" t="s">
        <v>27</v>
      </c>
      <c r="Q609" s="1" t="s">
        <v>27</v>
      </c>
      <c r="R609" s="4" t="str">
        <f t="shared" si="46"/>
        <v>0 m/s²</v>
      </c>
      <c r="S609" s="16" t="str">
        <f t="shared" si="47"/>
        <v>0 m/s²</v>
      </c>
      <c r="T609" s="4" t="s">
        <v>1040</v>
      </c>
      <c r="U609" s="4" t="s">
        <v>333</v>
      </c>
    </row>
    <row r="610" spans="1:21" ht="15" thickBot="1">
      <c r="A610" s="4"/>
      <c r="B610" s="2">
        <v>438</v>
      </c>
      <c r="C610" s="2" t="str">
        <f t="shared" si="48"/>
        <v>Motor aus Beton nass 55 km/h - x mittel</v>
      </c>
      <c r="E610" s="2"/>
      <c r="H610" s="1"/>
      <c r="I610" s="1"/>
      <c r="J610" s="1" t="str">
        <f t="shared" si="50"/>
        <v>-</v>
      </c>
      <c r="K610" s="2" t="str">
        <f t="shared" si="49"/>
        <v>kl. Oval</v>
      </c>
      <c r="L610" s="2" t="s">
        <v>56</v>
      </c>
      <c r="M610" s="2" t="s">
        <v>140</v>
      </c>
      <c r="N610" s="1" t="s">
        <v>142</v>
      </c>
      <c r="P610" s="1" t="s">
        <v>27</v>
      </c>
      <c r="Q610" s="1" t="s">
        <v>27</v>
      </c>
      <c r="R610" s="4" t="str">
        <f t="shared" si="46"/>
        <v>0 m/s²</v>
      </c>
      <c r="S610" s="16" t="str">
        <f t="shared" si="47"/>
        <v>0 m/s²</v>
      </c>
      <c r="T610" s="4" t="s">
        <v>1040</v>
      </c>
      <c r="U610" s="4" t="s">
        <v>333</v>
      </c>
    </row>
    <row r="611" spans="1:21" ht="15" thickBot="1">
      <c r="A611" s="4"/>
      <c r="B611" s="2">
        <v>439</v>
      </c>
      <c r="C611" s="2" t="str">
        <f t="shared" si="48"/>
        <v>Motor aus Beton nass 85 km/h - x mittel</v>
      </c>
      <c r="E611" s="2"/>
      <c r="H611" s="1"/>
      <c r="I611" s="1"/>
      <c r="J611" s="1" t="str">
        <f t="shared" si="50"/>
        <v>-</v>
      </c>
      <c r="K611" s="2" t="str">
        <f t="shared" si="49"/>
        <v>kl. Oval</v>
      </c>
      <c r="L611" s="2" t="s">
        <v>56</v>
      </c>
      <c r="M611" s="2" t="s">
        <v>140</v>
      </c>
      <c r="N611" s="1" t="s">
        <v>143</v>
      </c>
      <c r="P611" s="1" t="s">
        <v>27</v>
      </c>
      <c r="Q611" s="1" t="s">
        <v>27</v>
      </c>
      <c r="R611" s="4" t="str">
        <f t="shared" si="46"/>
        <v>0 m/s²</v>
      </c>
      <c r="S611" s="16" t="str">
        <f t="shared" si="47"/>
        <v>0 m/s²</v>
      </c>
      <c r="T611" s="4" t="s">
        <v>1040</v>
      </c>
      <c r="U611" s="4" t="s">
        <v>333</v>
      </c>
    </row>
    <row r="612" spans="1:21" ht="15" thickBot="1">
      <c r="A612" s="4"/>
      <c r="B612" s="2">
        <v>440</v>
      </c>
      <c r="C612" s="2" t="str">
        <f t="shared" si="48"/>
        <v>Motor aus Blaubasalt nass 35 km/h - x  mittel</v>
      </c>
      <c r="E612" s="2"/>
      <c r="H612" s="1"/>
      <c r="I612" s="1"/>
      <c r="J612" s="1" t="str">
        <f t="shared" si="50"/>
        <v>-</v>
      </c>
      <c r="K612" s="2" t="str">
        <f t="shared" si="49"/>
        <v>kl. Oval</v>
      </c>
      <c r="L612" s="2" t="s">
        <v>86</v>
      </c>
      <c r="M612" s="2" t="s">
        <v>140</v>
      </c>
      <c r="N612" s="1" t="s">
        <v>141</v>
      </c>
      <c r="P612" s="1" t="s">
        <v>27</v>
      </c>
      <c r="Q612" s="1" t="s">
        <v>27</v>
      </c>
      <c r="R612" s="4" t="str">
        <f t="shared" si="46"/>
        <v>0 m/s²</v>
      </c>
      <c r="S612" s="16" t="str">
        <f t="shared" si="47"/>
        <v>0 m/s²</v>
      </c>
      <c r="T612" s="4" t="s">
        <v>1040</v>
      </c>
      <c r="U612" s="4" t="s">
        <v>333</v>
      </c>
    </row>
    <row r="613" spans="1:21" ht="15" thickBot="1">
      <c r="A613" s="4"/>
      <c r="B613" s="2">
        <v>441</v>
      </c>
      <c r="C613" s="2" t="str">
        <f t="shared" si="48"/>
        <v>Motor aus Blaubasalt nass 55 km/h - x mittel</v>
      </c>
      <c r="E613" s="2"/>
      <c r="H613" s="1"/>
      <c r="I613" s="1"/>
      <c r="J613" s="1" t="str">
        <f t="shared" si="50"/>
        <v>-</v>
      </c>
      <c r="K613" s="2" t="str">
        <f t="shared" si="49"/>
        <v>kl. Oval</v>
      </c>
      <c r="L613" s="2" t="s">
        <v>86</v>
      </c>
      <c r="M613" s="2" t="s">
        <v>140</v>
      </c>
      <c r="N613" s="1" t="s">
        <v>142</v>
      </c>
      <c r="P613" s="1" t="s">
        <v>27</v>
      </c>
      <c r="Q613" s="1" t="s">
        <v>27</v>
      </c>
      <c r="R613" s="4" t="str">
        <f t="shared" si="46"/>
        <v>0 m/s²</v>
      </c>
      <c r="S613" s="16" t="str">
        <f t="shared" si="47"/>
        <v>0 m/s²</v>
      </c>
      <c r="T613" s="4" t="s">
        <v>1040</v>
      </c>
      <c r="U613" s="4" t="s">
        <v>333</v>
      </c>
    </row>
    <row r="614" spans="1:21" ht="15" thickBot="1">
      <c r="A614" s="4"/>
      <c r="B614" s="9">
        <v>442</v>
      </c>
      <c r="C614" s="2" t="str">
        <f t="shared" si="48"/>
        <v>Motor aus Blaubasalt nass 85 km/h - x mittel</v>
      </c>
      <c r="D614" s="9"/>
      <c r="E614" s="9"/>
      <c r="F614" s="16"/>
      <c r="G614" s="16"/>
      <c r="H614" s="16"/>
      <c r="I614" s="16"/>
      <c r="J614" s="1" t="str">
        <f t="shared" si="50"/>
        <v>-</v>
      </c>
      <c r="K614" s="2" t="str">
        <f t="shared" si="49"/>
        <v>kl. Oval</v>
      </c>
      <c r="L614" s="9" t="s">
        <v>86</v>
      </c>
      <c r="M614" s="9" t="s">
        <v>140</v>
      </c>
      <c r="N614" s="16" t="s">
        <v>143</v>
      </c>
      <c r="O614" s="16"/>
      <c r="P614" s="16" t="s">
        <v>27</v>
      </c>
      <c r="Q614" s="16" t="s">
        <v>27</v>
      </c>
      <c r="R614" s="4" t="str">
        <f t="shared" si="46"/>
        <v>0 m/s²</v>
      </c>
      <c r="S614" s="16" t="str">
        <f t="shared" si="47"/>
        <v>0 m/s²</v>
      </c>
      <c r="T614" s="4" t="s">
        <v>1040</v>
      </c>
      <c r="U614" s="4" t="s">
        <v>333</v>
      </c>
    </row>
    <row r="615" spans="1:21" ht="15" thickBot="1">
      <c r="A615" s="4"/>
      <c r="B615" s="5">
        <v>443</v>
      </c>
      <c r="C615" s="2" t="str">
        <f t="shared" si="48"/>
        <v>Beschleunigungsfahrt Asphalt nass 1 m/s² mittel</v>
      </c>
      <c r="D615" s="5"/>
      <c r="E615" s="5"/>
      <c r="F615" s="4"/>
      <c r="G615" s="4"/>
      <c r="H615" s="4"/>
      <c r="I615" s="4"/>
      <c r="J615" s="1" t="str">
        <f t="shared" si="50"/>
        <v>-</v>
      </c>
      <c r="K615" s="2" t="str">
        <f t="shared" si="49"/>
        <v>kl. Oval</v>
      </c>
      <c r="L615" s="5" t="s">
        <v>24</v>
      </c>
      <c r="M615" s="5" t="s">
        <v>145</v>
      </c>
      <c r="N615" s="4" t="s">
        <v>146</v>
      </c>
      <c r="O615" s="4"/>
      <c r="P615" s="4" t="s">
        <v>27</v>
      </c>
      <c r="Q615" s="4" t="s">
        <v>27</v>
      </c>
      <c r="R615" s="4" t="s">
        <v>565</v>
      </c>
      <c r="S615" s="16" t="str">
        <f t="shared" si="47"/>
        <v>0 m/s²</v>
      </c>
      <c r="T615" s="4" t="s">
        <v>1040</v>
      </c>
      <c r="U615" s="4" t="s">
        <v>333</v>
      </c>
    </row>
    <row r="616" spans="1:21" ht="15" thickBot="1">
      <c r="A616" s="4"/>
      <c r="B616" s="2">
        <v>444</v>
      </c>
      <c r="C616" s="2" t="str">
        <f t="shared" si="48"/>
        <v>Beschleunigungsfahrt Asphalt nass 2 m/s² mittel</v>
      </c>
      <c r="E616" s="2"/>
      <c r="H616" s="1"/>
      <c r="I616" s="1"/>
      <c r="J616" s="1" t="str">
        <f t="shared" si="50"/>
        <v>-</v>
      </c>
      <c r="K616" s="2" t="str">
        <f t="shared" si="49"/>
        <v>kl. Oval</v>
      </c>
      <c r="L616" s="2" t="s">
        <v>24</v>
      </c>
      <c r="M616" s="2" t="s">
        <v>145</v>
      </c>
      <c r="N616" s="1" t="s">
        <v>146</v>
      </c>
      <c r="P616" s="1" t="s">
        <v>27</v>
      </c>
      <c r="Q616" s="1" t="s">
        <v>27</v>
      </c>
      <c r="R616" s="4" t="s">
        <v>578</v>
      </c>
      <c r="S616" s="16" t="str">
        <f t="shared" si="47"/>
        <v>0 m/s²</v>
      </c>
      <c r="T616" s="4" t="s">
        <v>1040</v>
      </c>
      <c r="U616" s="4" t="s">
        <v>333</v>
      </c>
    </row>
    <row r="617" spans="1:21" ht="15" thickBot="1">
      <c r="A617" s="4"/>
      <c r="B617" s="2">
        <v>445</v>
      </c>
      <c r="C617" s="2" t="str">
        <f t="shared" si="48"/>
        <v>Beschleunigungsfahrt Asphalt nass 3 m/s² mittel</v>
      </c>
      <c r="E617" s="2"/>
      <c r="H617" s="1"/>
      <c r="I617" s="1"/>
      <c r="J617" s="1" t="str">
        <f t="shared" si="50"/>
        <v>-</v>
      </c>
      <c r="K617" s="2" t="str">
        <f t="shared" si="49"/>
        <v>kl. Oval</v>
      </c>
      <c r="L617" s="2" t="s">
        <v>24</v>
      </c>
      <c r="M617" s="2" t="s">
        <v>145</v>
      </c>
      <c r="N617" s="1" t="s">
        <v>146</v>
      </c>
      <c r="P617" s="1" t="s">
        <v>27</v>
      </c>
      <c r="Q617" s="1" t="s">
        <v>27</v>
      </c>
      <c r="R617" s="4" t="s">
        <v>583</v>
      </c>
      <c r="S617" s="16" t="str">
        <f t="shared" si="47"/>
        <v>0 m/s²</v>
      </c>
      <c r="T617" s="4" t="s">
        <v>1040</v>
      </c>
      <c r="U617" s="4" t="s">
        <v>333</v>
      </c>
    </row>
    <row r="618" spans="1:21" ht="15" thickBot="1">
      <c r="A618" s="4"/>
      <c r="B618" s="2">
        <v>446</v>
      </c>
      <c r="C618" s="2" t="str">
        <f t="shared" si="48"/>
        <v>Beschleunigungsfahrt Asphalt nass max m/s² mittel</v>
      </c>
      <c r="E618" s="2"/>
      <c r="H618" s="1"/>
      <c r="I618" s="1"/>
      <c r="J618" s="1" t="str">
        <f t="shared" si="50"/>
        <v>-</v>
      </c>
      <c r="K618" s="2" t="str">
        <f t="shared" si="49"/>
        <v>kl. Oval</v>
      </c>
      <c r="L618" s="2" t="s">
        <v>24</v>
      </c>
      <c r="M618" s="2" t="s">
        <v>145</v>
      </c>
      <c r="N618" s="1" t="s">
        <v>146</v>
      </c>
      <c r="P618" s="1" t="s">
        <v>27</v>
      </c>
      <c r="Q618" s="1" t="s">
        <v>27</v>
      </c>
      <c r="R618" s="4" t="s">
        <v>586</v>
      </c>
      <c r="S618" s="16" t="str">
        <f t="shared" si="47"/>
        <v>0 m/s²</v>
      </c>
      <c r="T618" s="4" t="s">
        <v>1040</v>
      </c>
      <c r="U618" s="4" t="s">
        <v>333</v>
      </c>
    </row>
    <row r="619" spans="1:21" ht="15" thickBot="1">
      <c r="A619" s="4"/>
      <c r="B619" s="2">
        <v>447</v>
      </c>
      <c r="C619" s="2" t="str">
        <f t="shared" si="48"/>
        <v>Beschleunigungsfahrt Beton nass 1 m/s² mittel</v>
      </c>
      <c r="E619" s="2"/>
      <c r="H619" s="1"/>
      <c r="I619" s="1"/>
      <c r="J619" s="1" t="str">
        <f t="shared" si="50"/>
        <v>-</v>
      </c>
      <c r="K619" s="2" t="str">
        <f t="shared" si="49"/>
        <v>kl. Oval</v>
      </c>
      <c r="L619" s="2" t="s">
        <v>56</v>
      </c>
      <c r="M619" s="2" t="s">
        <v>145</v>
      </c>
      <c r="N619" s="1" t="s">
        <v>146</v>
      </c>
      <c r="P619" s="1" t="s">
        <v>27</v>
      </c>
      <c r="Q619" s="1" t="s">
        <v>27</v>
      </c>
      <c r="R619" s="4" t="s">
        <v>565</v>
      </c>
      <c r="S619" s="16" t="str">
        <f t="shared" si="47"/>
        <v>0 m/s²</v>
      </c>
      <c r="T619" s="4" t="s">
        <v>1040</v>
      </c>
      <c r="U619" s="4" t="s">
        <v>333</v>
      </c>
    </row>
    <row r="620" spans="1:21" ht="15" thickBot="1">
      <c r="A620" s="4"/>
      <c r="B620" s="2">
        <v>448</v>
      </c>
      <c r="C620" s="2" t="str">
        <f t="shared" si="48"/>
        <v>Beschleunigungsfahrt Beton nass 2 m/s² mittel</v>
      </c>
      <c r="E620" s="2"/>
      <c r="H620" s="1"/>
      <c r="I620" s="1"/>
      <c r="J620" s="1" t="str">
        <f t="shared" si="50"/>
        <v>-</v>
      </c>
      <c r="K620" s="2" t="str">
        <f t="shared" si="49"/>
        <v>kl. Oval</v>
      </c>
      <c r="L620" s="2" t="s">
        <v>56</v>
      </c>
      <c r="M620" s="2" t="s">
        <v>145</v>
      </c>
      <c r="N620" s="1" t="s">
        <v>146</v>
      </c>
      <c r="P620" s="1" t="s">
        <v>27</v>
      </c>
      <c r="Q620" s="1" t="s">
        <v>27</v>
      </c>
      <c r="R620" s="4" t="s">
        <v>578</v>
      </c>
      <c r="S620" s="16" t="str">
        <f t="shared" si="47"/>
        <v>0 m/s²</v>
      </c>
      <c r="T620" s="4" t="s">
        <v>1040</v>
      </c>
      <c r="U620" s="4" t="s">
        <v>333</v>
      </c>
    </row>
    <row r="621" spans="1:21" ht="15" thickBot="1">
      <c r="A621" s="4"/>
      <c r="B621" s="2">
        <v>449</v>
      </c>
      <c r="C621" s="2" t="str">
        <f t="shared" si="48"/>
        <v>Beschleunigungsfahrt Beton nass 3 m/s² mittel</v>
      </c>
      <c r="E621" s="2"/>
      <c r="H621" s="1"/>
      <c r="I621" s="1"/>
      <c r="J621" s="1" t="str">
        <f t="shared" si="50"/>
        <v>-</v>
      </c>
      <c r="K621" s="2" t="str">
        <f t="shared" si="49"/>
        <v>kl. Oval</v>
      </c>
      <c r="L621" s="2" t="s">
        <v>56</v>
      </c>
      <c r="M621" s="2" t="s">
        <v>145</v>
      </c>
      <c r="N621" s="1" t="s">
        <v>146</v>
      </c>
      <c r="P621" s="1" t="s">
        <v>27</v>
      </c>
      <c r="Q621" s="1" t="s">
        <v>27</v>
      </c>
      <c r="R621" s="4" t="s">
        <v>583</v>
      </c>
      <c r="S621" s="16" t="str">
        <f t="shared" si="47"/>
        <v>0 m/s²</v>
      </c>
      <c r="T621" s="4" t="s">
        <v>1040</v>
      </c>
      <c r="U621" s="4" t="s">
        <v>333</v>
      </c>
    </row>
    <row r="622" spans="1:21" ht="15" thickBot="1">
      <c r="A622" s="4"/>
      <c r="B622" s="2">
        <v>450</v>
      </c>
      <c r="C622" s="2" t="str">
        <f t="shared" si="48"/>
        <v>Beschleunigungsfahrt Beton nass max m/s² mittel</v>
      </c>
      <c r="E622" s="2"/>
      <c r="H622" s="1"/>
      <c r="I622" s="1"/>
      <c r="J622" s="1" t="str">
        <f t="shared" si="50"/>
        <v>-</v>
      </c>
      <c r="K622" s="2" t="str">
        <f t="shared" si="49"/>
        <v>kl. Oval</v>
      </c>
      <c r="L622" s="2" t="s">
        <v>56</v>
      </c>
      <c r="M622" s="2" t="s">
        <v>145</v>
      </c>
      <c r="N622" s="1" t="s">
        <v>146</v>
      </c>
      <c r="P622" s="1" t="s">
        <v>27</v>
      </c>
      <c r="Q622" s="1" t="s">
        <v>27</v>
      </c>
      <c r="R622" s="4" t="s">
        <v>586</v>
      </c>
      <c r="S622" s="16" t="str">
        <f t="shared" si="47"/>
        <v>0 m/s²</v>
      </c>
      <c r="T622" s="4" t="s">
        <v>1040</v>
      </c>
      <c r="U622" s="4" t="s">
        <v>333</v>
      </c>
    </row>
    <row r="623" spans="1:21" ht="15" thickBot="1">
      <c r="A623" s="4"/>
      <c r="B623" s="2">
        <v>451</v>
      </c>
      <c r="C623" s="2" t="str">
        <f t="shared" si="48"/>
        <v>Beschleunigungsfahrt Blaubasalt nass 1 m/s² mittel</v>
      </c>
      <c r="E623" s="2"/>
      <c r="H623" s="1"/>
      <c r="I623" s="1"/>
      <c r="J623" s="1" t="str">
        <f t="shared" si="50"/>
        <v>-</v>
      </c>
      <c r="K623" s="2" t="str">
        <f t="shared" si="49"/>
        <v>kl. Oval</v>
      </c>
      <c r="L623" s="2" t="s">
        <v>86</v>
      </c>
      <c r="M623" s="2" t="s">
        <v>145</v>
      </c>
      <c r="N623" s="1" t="s">
        <v>146</v>
      </c>
      <c r="P623" s="1" t="s">
        <v>27</v>
      </c>
      <c r="Q623" s="1" t="s">
        <v>27</v>
      </c>
      <c r="R623" s="4" t="s">
        <v>565</v>
      </c>
      <c r="S623" s="16" t="str">
        <f t="shared" si="47"/>
        <v>0 m/s²</v>
      </c>
      <c r="T623" s="4" t="s">
        <v>1040</v>
      </c>
      <c r="U623" s="4" t="s">
        <v>333</v>
      </c>
    </row>
    <row r="624" spans="1:21" ht="15" thickBot="1">
      <c r="A624" s="4"/>
      <c r="B624" s="2">
        <v>452</v>
      </c>
      <c r="C624" s="2" t="str">
        <f t="shared" si="48"/>
        <v>Beschleunigungsfahrt Blaubasalt nass 2 m/s² mittel</v>
      </c>
      <c r="E624" s="2"/>
      <c r="H624" s="1"/>
      <c r="I624" s="1"/>
      <c r="J624" s="1" t="str">
        <f t="shared" si="50"/>
        <v>-</v>
      </c>
      <c r="K624" s="2" t="str">
        <f t="shared" si="49"/>
        <v>kl. Oval</v>
      </c>
      <c r="L624" s="2" t="s">
        <v>86</v>
      </c>
      <c r="M624" s="2" t="s">
        <v>145</v>
      </c>
      <c r="N624" s="1" t="s">
        <v>146</v>
      </c>
      <c r="P624" s="1" t="s">
        <v>27</v>
      </c>
      <c r="Q624" s="1" t="s">
        <v>27</v>
      </c>
      <c r="R624" s="4" t="s">
        <v>578</v>
      </c>
      <c r="S624" s="16" t="str">
        <f t="shared" si="47"/>
        <v>0 m/s²</v>
      </c>
      <c r="T624" s="4" t="s">
        <v>1040</v>
      </c>
      <c r="U624" s="4" t="s">
        <v>333</v>
      </c>
    </row>
    <row r="625" spans="1:24" ht="15" thickBot="1">
      <c r="A625" s="4"/>
      <c r="B625" s="2">
        <v>453</v>
      </c>
      <c r="C625" s="2" t="str">
        <f t="shared" si="48"/>
        <v>Beschleunigungsfahrt Blaubasalt nass 3 m/s² mittel</v>
      </c>
      <c r="E625" s="2"/>
      <c r="H625" s="1"/>
      <c r="I625" s="1"/>
      <c r="J625" s="1" t="str">
        <f t="shared" si="50"/>
        <v>-</v>
      </c>
      <c r="K625" s="2" t="str">
        <f t="shared" si="49"/>
        <v>kl. Oval</v>
      </c>
      <c r="L625" s="2" t="s">
        <v>86</v>
      </c>
      <c r="M625" s="2" t="s">
        <v>145</v>
      </c>
      <c r="N625" s="1" t="s">
        <v>146</v>
      </c>
      <c r="P625" s="1" t="s">
        <v>27</v>
      </c>
      <c r="Q625" s="1" t="s">
        <v>27</v>
      </c>
      <c r="R625" s="4" t="s">
        <v>583</v>
      </c>
      <c r="S625" s="16" t="str">
        <f t="shared" si="47"/>
        <v>0 m/s²</v>
      </c>
      <c r="T625" s="4" t="s">
        <v>1040</v>
      </c>
      <c r="U625" s="4" t="s">
        <v>333</v>
      </c>
    </row>
    <row r="626" spans="1:24" ht="15" thickBot="1">
      <c r="A626" s="4"/>
      <c r="B626" s="9">
        <v>454</v>
      </c>
      <c r="C626" s="2" t="str">
        <f t="shared" si="48"/>
        <v>Beschleunigungsfahrt Blaubasalt nass max m/s² mittel</v>
      </c>
      <c r="D626" s="9"/>
      <c r="E626" s="9"/>
      <c r="F626" s="16"/>
      <c r="G626" s="16"/>
      <c r="H626" s="16"/>
      <c r="I626" s="16"/>
      <c r="J626" s="1" t="str">
        <f t="shared" si="50"/>
        <v>-</v>
      </c>
      <c r="K626" s="2" t="str">
        <f t="shared" si="49"/>
        <v>kl. Oval</v>
      </c>
      <c r="L626" s="9" t="s">
        <v>86</v>
      </c>
      <c r="M626" s="9" t="s">
        <v>145</v>
      </c>
      <c r="N626" s="16" t="s">
        <v>146</v>
      </c>
      <c r="O626" s="16"/>
      <c r="P626" s="16" t="s">
        <v>27</v>
      </c>
      <c r="Q626" s="16" t="s">
        <v>27</v>
      </c>
      <c r="R626" s="4" t="s">
        <v>586</v>
      </c>
      <c r="S626" s="16" t="str">
        <f t="shared" si="47"/>
        <v>0 m/s²</v>
      </c>
      <c r="T626" s="4" t="s">
        <v>1040</v>
      </c>
      <c r="U626" s="4" t="s">
        <v>333</v>
      </c>
    </row>
    <row r="627" spans="1:24" ht="15" thickBot="1">
      <c r="A627" s="4"/>
      <c r="B627" s="5">
        <v>455</v>
      </c>
      <c r="C627" s="2" t="str">
        <f t="shared" si="48"/>
        <v>Verzögerungsfahrt Asphalt nass -1 m/s² mittel</v>
      </c>
      <c r="D627" s="5"/>
      <c r="E627" s="5"/>
      <c r="F627" s="4"/>
      <c r="G627" s="4"/>
      <c r="H627" s="4"/>
      <c r="I627" s="4"/>
      <c r="J627" s="1" t="str">
        <f t="shared" si="50"/>
        <v>-</v>
      </c>
      <c r="K627" s="2" t="str">
        <f t="shared" si="49"/>
        <v>kl. Oval</v>
      </c>
      <c r="L627" s="5" t="s">
        <v>24</v>
      </c>
      <c r="M627" s="5" t="s">
        <v>200</v>
      </c>
      <c r="N627" s="4" t="s">
        <v>201</v>
      </c>
      <c r="O627" s="4"/>
      <c r="P627" s="4" t="s">
        <v>27</v>
      </c>
      <c r="Q627" s="4" t="s">
        <v>27</v>
      </c>
      <c r="R627" s="161" t="s">
        <v>641</v>
      </c>
      <c r="S627" s="16" t="str">
        <f t="shared" si="47"/>
        <v>0 m/s²</v>
      </c>
      <c r="T627" s="4" t="s">
        <v>1040</v>
      </c>
      <c r="U627" s="4" t="s">
        <v>333</v>
      </c>
    </row>
    <row r="628" spans="1:24" ht="15" thickBot="1">
      <c r="A628" s="4"/>
      <c r="B628" s="2">
        <v>456</v>
      </c>
      <c r="C628" s="2" t="str">
        <f t="shared" si="48"/>
        <v>Verzögerungsfahrt Asphalt nass -2 m/s² mittel</v>
      </c>
      <c r="E628" s="2"/>
      <c r="H628" s="1"/>
      <c r="I628" s="1"/>
      <c r="J628" s="1" t="str">
        <f t="shared" si="50"/>
        <v>-</v>
      </c>
      <c r="K628" s="2" t="str">
        <f t="shared" si="49"/>
        <v>kl. Oval</v>
      </c>
      <c r="L628" s="2" t="s">
        <v>24</v>
      </c>
      <c r="M628" s="2" t="s">
        <v>200</v>
      </c>
      <c r="N628" s="1" t="s">
        <v>201</v>
      </c>
      <c r="P628" s="1" t="s">
        <v>27</v>
      </c>
      <c r="Q628" s="1" t="s">
        <v>27</v>
      </c>
      <c r="R628" s="161" t="s">
        <v>656</v>
      </c>
      <c r="S628" s="16" t="str">
        <f t="shared" si="47"/>
        <v>0 m/s²</v>
      </c>
      <c r="T628" s="4" t="s">
        <v>1040</v>
      </c>
      <c r="U628" s="4" t="s">
        <v>333</v>
      </c>
    </row>
    <row r="629" spans="1:24" s="85" customFormat="1" ht="15" thickBot="1">
      <c r="A629" s="86"/>
      <c r="B629" s="42">
        <v>457</v>
      </c>
      <c r="C629" s="2" t="str">
        <f t="shared" si="48"/>
        <v>Verzögerungsfahrt Asphalt nass -3 m/s² mittel</v>
      </c>
      <c r="D629" s="42"/>
      <c r="E629" s="42" t="s">
        <v>895</v>
      </c>
      <c r="F629" s="43"/>
      <c r="G629" s="43"/>
      <c r="H629" s="43"/>
      <c r="I629" s="43"/>
      <c r="J629" s="85" t="str">
        <f t="shared" si="50"/>
        <v>-</v>
      </c>
      <c r="K629" s="84" t="str">
        <f t="shared" si="49"/>
        <v>kl. Oval</v>
      </c>
      <c r="L629" s="42" t="s">
        <v>24</v>
      </c>
      <c r="M629" s="42" t="s">
        <v>200</v>
      </c>
      <c r="N629" s="43" t="s">
        <v>201</v>
      </c>
      <c r="O629" s="43"/>
      <c r="P629" s="43" t="s">
        <v>27</v>
      </c>
      <c r="Q629" s="43" t="s">
        <v>27</v>
      </c>
      <c r="R629" s="163" t="s">
        <v>673</v>
      </c>
      <c r="S629" s="83" t="str">
        <f t="shared" si="47"/>
        <v>0 m/s²</v>
      </c>
      <c r="T629" s="86" t="s">
        <v>1040</v>
      </c>
      <c r="U629" s="86" t="s">
        <v>333</v>
      </c>
      <c r="V629" s="84"/>
      <c r="X629" s="164"/>
    </row>
    <row r="630" spans="1:24" s="85" customFormat="1" ht="15" thickBot="1">
      <c r="A630" s="86"/>
      <c r="B630" s="42">
        <v>458</v>
      </c>
      <c r="C630" s="2" t="str">
        <f t="shared" si="48"/>
        <v>Verzögerungsfahrt Asphalt nass -max m/s² mittel</v>
      </c>
      <c r="D630" s="42"/>
      <c r="E630" s="42" t="s">
        <v>895</v>
      </c>
      <c r="F630" s="43"/>
      <c r="G630" s="43"/>
      <c r="H630" s="43"/>
      <c r="I630" s="43"/>
      <c r="J630" s="85" t="str">
        <f t="shared" si="50"/>
        <v>-</v>
      </c>
      <c r="K630" s="84" t="str">
        <f t="shared" si="49"/>
        <v>kl. Oval</v>
      </c>
      <c r="L630" s="42" t="s">
        <v>24</v>
      </c>
      <c r="M630" s="42" t="s">
        <v>200</v>
      </c>
      <c r="N630" s="43" t="s">
        <v>201</v>
      </c>
      <c r="O630" s="43"/>
      <c r="P630" s="43" t="s">
        <v>27</v>
      </c>
      <c r="Q630" s="43" t="s">
        <v>27</v>
      </c>
      <c r="R630" s="163" t="s">
        <v>677</v>
      </c>
      <c r="S630" s="83" t="str">
        <f t="shared" si="47"/>
        <v>0 m/s²</v>
      </c>
      <c r="T630" s="86" t="s">
        <v>1040</v>
      </c>
      <c r="U630" s="86" t="s">
        <v>333</v>
      </c>
      <c r="V630" s="84"/>
      <c r="X630" s="164"/>
    </row>
    <row r="631" spans="1:24" ht="15" thickBot="1">
      <c r="A631" s="4"/>
      <c r="B631" s="2">
        <v>459</v>
      </c>
      <c r="C631" s="2" t="str">
        <f t="shared" si="48"/>
        <v>Verzögerungsfahrt Beton nass -1 m/s² mittel</v>
      </c>
      <c r="E631" s="2"/>
      <c r="H631" s="1"/>
      <c r="I631" s="1"/>
      <c r="J631" s="1" t="str">
        <f t="shared" si="50"/>
        <v>-</v>
      </c>
      <c r="K631" s="2" t="str">
        <f t="shared" si="49"/>
        <v>kl. Oval</v>
      </c>
      <c r="L631" s="2" t="s">
        <v>56</v>
      </c>
      <c r="M631" s="2" t="s">
        <v>200</v>
      </c>
      <c r="N631" s="1" t="s">
        <v>201</v>
      </c>
      <c r="P631" s="1" t="s">
        <v>27</v>
      </c>
      <c r="Q631" s="1" t="s">
        <v>27</v>
      </c>
      <c r="R631" s="161" t="s">
        <v>641</v>
      </c>
      <c r="S631" s="16" t="str">
        <f t="shared" si="47"/>
        <v>0 m/s²</v>
      </c>
      <c r="T631" s="4" t="s">
        <v>1040</v>
      </c>
      <c r="U631" s="4" t="s">
        <v>333</v>
      </c>
    </row>
    <row r="632" spans="1:24" ht="15" thickBot="1">
      <c r="A632" s="4"/>
      <c r="B632" s="2">
        <v>460</v>
      </c>
      <c r="C632" s="2" t="str">
        <f t="shared" si="48"/>
        <v>Verzögerungsfahrt Beton nass -2 m/s² mittel</v>
      </c>
      <c r="E632" s="2"/>
      <c r="H632" s="1"/>
      <c r="I632" s="1"/>
      <c r="J632" s="1" t="str">
        <f t="shared" si="50"/>
        <v>-</v>
      </c>
      <c r="K632" s="2" t="str">
        <f t="shared" si="49"/>
        <v>kl. Oval</v>
      </c>
      <c r="L632" s="2" t="s">
        <v>56</v>
      </c>
      <c r="M632" s="2" t="s">
        <v>200</v>
      </c>
      <c r="N632" s="1" t="s">
        <v>201</v>
      </c>
      <c r="P632" s="1" t="s">
        <v>27</v>
      </c>
      <c r="Q632" s="1" t="s">
        <v>27</v>
      </c>
      <c r="R632" s="161" t="s">
        <v>656</v>
      </c>
      <c r="S632" s="16" t="str">
        <f t="shared" si="47"/>
        <v>0 m/s²</v>
      </c>
      <c r="T632" s="4" t="s">
        <v>1040</v>
      </c>
      <c r="U632" s="4" t="s">
        <v>333</v>
      </c>
    </row>
    <row r="633" spans="1:24" s="85" customFormat="1" ht="15" thickBot="1">
      <c r="A633" s="86"/>
      <c r="B633" s="42">
        <v>461</v>
      </c>
      <c r="C633" s="2" t="str">
        <f t="shared" si="48"/>
        <v>Verzögerungsfahrt Beton nass -3 m/s² mittel</v>
      </c>
      <c r="D633" s="42"/>
      <c r="E633" s="42" t="s">
        <v>895</v>
      </c>
      <c r="F633" s="43"/>
      <c r="G633" s="43"/>
      <c r="H633" s="43"/>
      <c r="I633" s="43"/>
      <c r="J633" s="85" t="str">
        <f t="shared" si="50"/>
        <v>-</v>
      </c>
      <c r="K633" s="84" t="str">
        <f t="shared" si="49"/>
        <v>kl. Oval</v>
      </c>
      <c r="L633" s="42" t="s">
        <v>56</v>
      </c>
      <c r="M633" s="42" t="s">
        <v>200</v>
      </c>
      <c r="N633" s="43" t="s">
        <v>201</v>
      </c>
      <c r="O633" s="43"/>
      <c r="P633" s="43" t="s">
        <v>27</v>
      </c>
      <c r="Q633" s="43" t="s">
        <v>27</v>
      </c>
      <c r="R633" s="163" t="s">
        <v>673</v>
      </c>
      <c r="S633" s="83" t="str">
        <f t="shared" si="47"/>
        <v>0 m/s²</v>
      </c>
      <c r="T633" s="86" t="s">
        <v>1040</v>
      </c>
      <c r="U633" s="86" t="s">
        <v>333</v>
      </c>
      <c r="V633" s="84"/>
      <c r="X633" s="164"/>
    </row>
    <row r="634" spans="1:24" s="85" customFormat="1" ht="15" thickBot="1">
      <c r="A634" s="86"/>
      <c r="B634" s="42">
        <v>462</v>
      </c>
      <c r="C634" s="2" t="str">
        <f t="shared" si="48"/>
        <v>Verzögerungsfahrt Beton nass -max m/s² mittel</v>
      </c>
      <c r="D634" s="42"/>
      <c r="E634" s="42" t="s">
        <v>895</v>
      </c>
      <c r="F634" s="43"/>
      <c r="G634" s="43"/>
      <c r="H634" s="43"/>
      <c r="I634" s="43"/>
      <c r="J634" s="85" t="str">
        <f t="shared" si="50"/>
        <v>-</v>
      </c>
      <c r="K634" s="84" t="str">
        <f t="shared" si="49"/>
        <v>kl. Oval</v>
      </c>
      <c r="L634" s="42" t="s">
        <v>56</v>
      </c>
      <c r="M634" s="42" t="s">
        <v>200</v>
      </c>
      <c r="N634" s="43" t="s">
        <v>201</v>
      </c>
      <c r="O634" s="43"/>
      <c r="P634" s="43" t="s">
        <v>27</v>
      </c>
      <c r="Q634" s="43" t="s">
        <v>27</v>
      </c>
      <c r="R634" s="163" t="s">
        <v>677</v>
      </c>
      <c r="S634" s="83" t="str">
        <f t="shared" si="47"/>
        <v>0 m/s²</v>
      </c>
      <c r="T634" s="86" t="s">
        <v>1040</v>
      </c>
      <c r="U634" s="86" t="s">
        <v>333</v>
      </c>
      <c r="V634" s="84"/>
      <c r="X634" s="164"/>
    </row>
    <row r="635" spans="1:24" ht="15" thickBot="1">
      <c r="A635" s="4"/>
      <c r="B635" s="2">
        <v>463</v>
      </c>
      <c r="C635" s="2" t="str">
        <f t="shared" si="48"/>
        <v>Verzögerungsfahrt Blaubasalt nass -1 m/s² mittel</v>
      </c>
      <c r="E635" s="2"/>
      <c r="H635" s="1"/>
      <c r="I635" s="1"/>
      <c r="J635" s="1" t="str">
        <f t="shared" si="50"/>
        <v>-</v>
      </c>
      <c r="K635" s="2" t="str">
        <f t="shared" si="49"/>
        <v>kl. Oval</v>
      </c>
      <c r="L635" s="2" t="s">
        <v>86</v>
      </c>
      <c r="M635" s="2" t="s">
        <v>200</v>
      </c>
      <c r="N635" s="1" t="s">
        <v>201</v>
      </c>
      <c r="P635" s="1" t="s">
        <v>27</v>
      </c>
      <c r="Q635" s="1" t="s">
        <v>27</v>
      </c>
      <c r="R635" s="161" t="s">
        <v>641</v>
      </c>
      <c r="S635" s="16" t="str">
        <f t="shared" si="47"/>
        <v>0 m/s²</v>
      </c>
      <c r="T635" s="4" t="s">
        <v>1040</v>
      </c>
      <c r="U635" s="4" t="s">
        <v>333</v>
      </c>
    </row>
    <row r="636" spans="1:24" s="85" customFormat="1" ht="18" customHeight="1" thickBot="1">
      <c r="A636" s="86"/>
      <c r="B636" s="42">
        <v>464</v>
      </c>
      <c r="C636" s="2" t="str">
        <f t="shared" si="48"/>
        <v>Verzögerungsfahrt Blaubasalt nass -2 m/s² mittel</v>
      </c>
      <c r="D636" s="42"/>
      <c r="E636" s="42" t="s">
        <v>895</v>
      </c>
      <c r="F636" s="43"/>
      <c r="G636" s="43"/>
      <c r="H636" s="43"/>
      <c r="I636" s="43"/>
      <c r="J636" s="85" t="str">
        <f t="shared" si="50"/>
        <v>-</v>
      </c>
      <c r="K636" s="84" t="str">
        <f t="shared" si="49"/>
        <v>kl. Oval</v>
      </c>
      <c r="L636" s="42" t="s">
        <v>86</v>
      </c>
      <c r="M636" s="42" t="s">
        <v>200</v>
      </c>
      <c r="N636" s="43" t="s">
        <v>201</v>
      </c>
      <c r="O636" s="43"/>
      <c r="P636" s="43" t="s">
        <v>27</v>
      </c>
      <c r="Q636" s="43" t="s">
        <v>27</v>
      </c>
      <c r="R636" s="163" t="s">
        <v>656</v>
      </c>
      <c r="S636" s="83" t="str">
        <f t="shared" si="47"/>
        <v>0 m/s²</v>
      </c>
      <c r="T636" s="86" t="s">
        <v>1040</v>
      </c>
      <c r="U636" s="86" t="s">
        <v>333</v>
      </c>
      <c r="V636" s="84"/>
      <c r="X636" s="164"/>
    </row>
    <row r="637" spans="1:24" s="85" customFormat="1" ht="15" thickBot="1">
      <c r="A637" s="86"/>
      <c r="B637" s="42">
        <v>465</v>
      </c>
      <c r="C637" s="2" t="str">
        <f t="shared" si="48"/>
        <v>Verzögerungsfahrt Blaubasalt nass -3 m/s² mittel</v>
      </c>
      <c r="D637" s="42"/>
      <c r="E637" s="42" t="s">
        <v>895</v>
      </c>
      <c r="F637" s="43"/>
      <c r="G637" s="43"/>
      <c r="H637" s="43"/>
      <c r="I637" s="43"/>
      <c r="J637" s="85" t="str">
        <f t="shared" si="50"/>
        <v>-</v>
      </c>
      <c r="K637" s="84" t="str">
        <f t="shared" si="49"/>
        <v>kl. Oval</v>
      </c>
      <c r="L637" s="42" t="s">
        <v>86</v>
      </c>
      <c r="M637" s="42" t="s">
        <v>200</v>
      </c>
      <c r="N637" s="43" t="s">
        <v>201</v>
      </c>
      <c r="O637" s="43"/>
      <c r="P637" s="43" t="s">
        <v>27</v>
      </c>
      <c r="Q637" s="43" t="s">
        <v>27</v>
      </c>
      <c r="R637" s="163" t="s">
        <v>673</v>
      </c>
      <c r="S637" s="83" t="str">
        <f t="shared" si="47"/>
        <v>0 m/s²</v>
      </c>
      <c r="T637" s="86" t="s">
        <v>1040</v>
      </c>
      <c r="U637" s="86" t="s">
        <v>333</v>
      </c>
      <c r="V637" s="84"/>
      <c r="X637" s="164"/>
    </row>
    <row r="638" spans="1:24" s="85" customFormat="1" ht="15" thickBot="1">
      <c r="A638" s="86"/>
      <c r="B638" s="44">
        <v>466</v>
      </c>
      <c r="C638" s="2" t="str">
        <f t="shared" si="48"/>
        <v>Verzögerungsfahrt Blaubasalt nass -max m/s² mittel</v>
      </c>
      <c r="D638" s="47"/>
      <c r="E638" s="42" t="s">
        <v>895</v>
      </c>
      <c r="F638" s="46"/>
      <c r="G638" s="46"/>
      <c r="H638" s="46"/>
      <c r="I638" s="46"/>
      <c r="J638" s="85" t="str">
        <f t="shared" si="50"/>
        <v>-</v>
      </c>
      <c r="K638" s="84" t="str">
        <f t="shared" si="49"/>
        <v>kl. Oval</v>
      </c>
      <c r="L638" s="44" t="s">
        <v>86</v>
      </c>
      <c r="M638" s="44" t="s">
        <v>200</v>
      </c>
      <c r="N638" s="46" t="s">
        <v>201</v>
      </c>
      <c r="O638" s="46"/>
      <c r="P638" s="46" t="s">
        <v>27</v>
      </c>
      <c r="Q638" s="46" t="s">
        <v>27</v>
      </c>
      <c r="R638" s="163" t="s">
        <v>677</v>
      </c>
      <c r="S638" s="83" t="str">
        <f t="shared" si="47"/>
        <v>0 m/s²</v>
      </c>
      <c r="T638" s="86" t="s">
        <v>1040</v>
      </c>
      <c r="U638" s="86" t="s">
        <v>333</v>
      </c>
      <c r="V638" s="84"/>
      <c r="X638" s="164"/>
    </row>
    <row r="639" spans="1:24" ht="15" thickBot="1">
      <c r="A639" s="4"/>
      <c r="B639" s="5">
        <v>467</v>
      </c>
      <c r="C639" s="2" t="str">
        <f t="shared" si="48"/>
        <v>µ-Split (Blaubasalt) Beton nass 30 km/h 710 rpm mittel</v>
      </c>
      <c r="D639" s="5"/>
      <c r="E639" s="5"/>
      <c r="F639" s="4"/>
      <c r="G639" s="4"/>
      <c r="H639" s="4"/>
      <c r="I639" s="4"/>
      <c r="J639" s="1" t="str">
        <f t="shared" si="50"/>
        <v>20 s</v>
      </c>
      <c r="K639" s="2" t="str">
        <f t="shared" si="49"/>
        <v>kl. Oval</v>
      </c>
      <c r="L639" s="5" t="s">
        <v>56</v>
      </c>
      <c r="M639" s="28" t="s">
        <v>237</v>
      </c>
      <c r="N639" s="4" t="s">
        <v>39</v>
      </c>
      <c r="O639" s="4"/>
      <c r="P639" s="4" t="s">
        <v>31</v>
      </c>
      <c r="Q639" s="4">
        <v>10</v>
      </c>
      <c r="R639" s="4" t="str">
        <f t="shared" ref="R639:R687" si="51">IF(OR(M639="Konstantfahrt",M639="Stillstand Motor aus",M639="Stillstand Leerlauf",M639="Stillstand Drehzahl", M639="Rollen (Leerlauf)", M639="Motor aus", M639="µ-Split (Asphalt)", M639="µ-Split (Blaubasalt)", M639="Sinus-Fahrt (langsam)", M639="Sinus-Fahrt (schnell)",M639="Sweep",M639="Stat. Kreisfahrt (links)",M639="Stat. Kreisfahrt (rechts)",M639="Spurwechsel",M639="Klothoid (links)",M639="Klothoid (rechts)"),"0 m/s²")</f>
        <v>0 m/s²</v>
      </c>
      <c r="S639" s="16" t="str">
        <f t="shared" si="47"/>
        <v>0 m/s²</v>
      </c>
      <c r="T639" s="4" t="s">
        <v>1040</v>
      </c>
      <c r="U639" s="4" t="s">
        <v>333</v>
      </c>
    </row>
    <row r="640" spans="1:24" ht="15" thickBot="1">
      <c r="A640" s="4"/>
      <c r="B640" s="2">
        <v>468</v>
      </c>
      <c r="C640" s="2" t="str">
        <f t="shared" si="48"/>
        <v>µ-Split (Blaubasalt) Beton nass 30 km/h 930 rpm mittel</v>
      </c>
      <c r="E640" s="2"/>
      <c r="H640" s="1"/>
      <c r="I640" s="1"/>
      <c r="J640" s="1" t="str">
        <f t="shared" si="50"/>
        <v>20 s</v>
      </c>
      <c r="K640" s="2" t="str">
        <f t="shared" si="49"/>
        <v>kl. Oval</v>
      </c>
      <c r="L640" s="5" t="s">
        <v>56</v>
      </c>
      <c r="M640" s="28" t="s">
        <v>237</v>
      </c>
      <c r="N640" s="1" t="s">
        <v>39</v>
      </c>
      <c r="P640" s="1" t="s">
        <v>33</v>
      </c>
      <c r="Q640" s="1">
        <v>9</v>
      </c>
      <c r="R640" s="4" t="str">
        <f t="shared" si="51"/>
        <v>0 m/s²</v>
      </c>
      <c r="S640" s="16" t="str">
        <f t="shared" si="47"/>
        <v>0 m/s²</v>
      </c>
      <c r="T640" s="4" t="s">
        <v>1040</v>
      </c>
      <c r="U640" s="4" t="s">
        <v>333</v>
      </c>
    </row>
    <row r="641" spans="1:21" ht="15" thickBot="1">
      <c r="A641" s="4"/>
      <c r="B641" s="2">
        <v>469</v>
      </c>
      <c r="C641" s="2" t="str">
        <f t="shared" si="48"/>
        <v>µ-Split (Blaubasalt) Beton nass 50 km/h 890 rpm mittel</v>
      </c>
      <c r="E641" s="2"/>
      <c r="H641" s="1"/>
      <c r="I641" s="1"/>
      <c r="J641" s="1" t="str">
        <f t="shared" si="50"/>
        <v>15 s</v>
      </c>
      <c r="K641" s="2" t="str">
        <f t="shared" si="49"/>
        <v>kl. Oval</v>
      </c>
      <c r="L641" s="5" t="s">
        <v>56</v>
      </c>
      <c r="M641" s="28" t="s">
        <v>237</v>
      </c>
      <c r="N641" s="1" t="s">
        <v>45</v>
      </c>
      <c r="P641" s="1" t="s">
        <v>32</v>
      </c>
      <c r="Q641" s="1">
        <v>11</v>
      </c>
      <c r="R641" s="4" t="str">
        <f t="shared" si="51"/>
        <v>0 m/s²</v>
      </c>
      <c r="S641" s="16" t="str">
        <f t="shared" si="47"/>
        <v>0 m/s²</v>
      </c>
      <c r="T641" s="4" t="s">
        <v>1040</v>
      </c>
      <c r="U641" s="4" t="s">
        <v>333</v>
      </c>
    </row>
    <row r="642" spans="1:21" ht="15" thickBot="1">
      <c r="A642" s="4"/>
      <c r="B642" s="2">
        <v>470</v>
      </c>
      <c r="C642" s="2" t="str">
        <f t="shared" si="48"/>
        <v>µ-Split (Blaubasalt) Beton nass 50 km/h 930 rpm mittel</v>
      </c>
      <c r="E642" s="2"/>
      <c r="H642" s="1"/>
      <c r="I642" s="1"/>
      <c r="J642" s="1" t="str">
        <f t="shared" si="50"/>
        <v>15 s</v>
      </c>
      <c r="K642" s="2" t="str">
        <f t="shared" si="49"/>
        <v>kl. Oval</v>
      </c>
      <c r="L642" s="5" t="s">
        <v>56</v>
      </c>
      <c r="M642" s="28" t="s">
        <v>237</v>
      </c>
      <c r="N642" s="1" t="s">
        <v>45</v>
      </c>
      <c r="P642" s="1" t="s">
        <v>33</v>
      </c>
      <c r="Q642" s="1">
        <v>11</v>
      </c>
      <c r="R642" s="4" t="str">
        <f t="shared" si="51"/>
        <v>0 m/s²</v>
      </c>
      <c r="S642" s="16" t="str">
        <f t="shared" si="47"/>
        <v>0 m/s²</v>
      </c>
      <c r="T642" s="4" t="s">
        <v>1040</v>
      </c>
      <c r="U642" s="4" t="s">
        <v>333</v>
      </c>
    </row>
    <row r="643" spans="1:21" ht="15" thickBot="1">
      <c r="A643" s="4"/>
      <c r="B643" s="2">
        <v>471</v>
      </c>
      <c r="C643" s="2" t="str">
        <f t="shared" si="48"/>
        <v>µ-Split (Blaubasalt) Beton nass 80 km/h 1075 rpm mittel</v>
      </c>
      <c r="E643" s="2"/>
      <c r="H643" s="1"/>
      <c r="I643" s="1"/>
      <c r="J643" s="1" t="str">
        <f t="shared" si="50"/>
        <v>10 s</v>
      </c>
      <c r="K643" s="2" t="str">
        <f t="shared" si="49"/>
        <v>kl. Oval</v>
      </c>
      <c r="L643" s="5" t="s">
        <v>56</v>
      </c>
      <c r="M643" s="28" t="s">
        <v>237</v>
      </c>
      <c r="N643" s="1" t="s">
        <v>50</v>
      </c>
      <c r="P643" s="1" t="s">
        <v>34</v>
      </c>
      <c r="Q643" s="1">
        <v>12</v>
      </c>
      <c r="R643" s="4" t="str">
        <f t="shared" si="51"/>
        <v>0 m/s²</v>
      </c>
      <c r="S643" s="16" t="str">
        <f t="shared" si="47"/>
        <v>0 m/s²</v>
      </c>
      <c r="T643" s="4" t="s">
        <v>1040</v>
      </c>
      <c r="U643" s="4" t="s">
        <v>333</v>
      </c>
    </row>
    <row r="644" spans="1:21" ht="15" thickBot="1">
      <c r="A644" s="4"/>
      <c r="B644" s="2">
        <v>472</v>
      </c>
      <c r="C644" s="2" t="str">
        <f t="shared" si="48"/>
        <v>µ-Split (Blaubasalt) Beton nass 80 km/h 1150 rpm mittel</v>
      </c>
      <c r="E644" s="2"/>
      <c r="H644" s="1"/>
      <c r="I644" s="1"/>
      <c r="J644" s="1" t="str">
        <f t="shared" si="50"/>
        <v>10 s</v>
      </c>
      <c r="K644" s="2" t="str">
        <f t="shared" si="49"/>
        <v>kl. Oval</v>
      </c>
      <c r="L644" s="5" t="s">
        <v>56</v>
      </c>
      <c r="M644" s="28" t="s">
        <v>237</v>
      </c>
      <c r="N644" s="1" t="s">
        <v>50</v>
      </c>
      <c r="P644" s="1" t="s">
        <v>35</v>
      </c>
      <c r="Q644" s="1">
        <v>12</v>
      </c>
      <c r="R644" s="4" t="str">
        <f t="shared" si="51"/>
        <v>0 m/s²</v>
      </c>
      <c r="S644" s="16" t="str">
        <f t="shared" si="47"/>
        <v>0 m/s²</v>
      </c>
      <c r="T644" s="4" t="s">
        <v>1040</v>
      </c>
      <c r="U644" s="4" t="s">
        <v>333</v>
      </c>
    </row>
    <row r="645" spans="1:21" ht="15" thickBot="1">
      <c r="A645" s="4"/>
      <c r="B645" s="2">
        <v>473</v>
      </c>
      <c r="C645" s="2" t="str">
        <f t="shared" si="48"/>
        <v>µ-Split (Asphalt) Blaubasalt nass 30 km/h 710 rpm mittel</v>
      </c>
      <c r="E645" s="2"/>
      <c r="H645" s="1"/>
      <c r="I645" s="1"/>
      <c r="J645" s="1" t="str">
        <f t="shared" si="50"/>
        <v>20 s</v>
      </c>
      <c r="K645" s="2" t="str">
        <f t="shared" si="49"/>
        <v>kl. Oval</v>
      </c>
      <c r="L645" s="2" t="s">
        <v>86</v>
      </c>
      <c r="M645" s="29" t="s">
        <v>238</v>
      </c>
      <c r="N645" s="4" t="s">
        <v>39</v>
      </c>
      <c r="O645" s="4"/>
      <c r="P645" s="4" t="s">
        <v>31</v>
      </c>
      <c r="Q645" s="4">
        <v>10</v>
      </c>
      <c r="R645" s="4" t="str">
        <f t="shared" si="51"/>
        <v>0 m/s²</v>
      </c>
      <c r="S645" s="16" t="str">
        <f t="shared" ref="S645:S708" si="52">IF(OR(M645="Konstantfahrt",M645="Stillstand Motor aus",M645="Stillstand Leerlauf",M645="Stillstand Drehzahl", M645="Rollen (Leerlauf)", M645="Motor aus", M645="Beschleunigungsfahrt", M645="Verzögerungsfahrt", M645="µ-Split (Asphalt)", M645="µ-Split (Blaubasalt)"),"0 m/s²","-")</f>
        <v>0 m/s²</v>
      </c>
      <c r="T645" s="4" t="s">
        <v>1040</v>
      </c>
      <c r="U645" s="4" t="s">
        <v>333</v>
      </c>
    </row>
    <row r="646" spans="1:21" ht="15" thickBot="1">
      <c r="A646" s="4"/>
      <c r="B646" s="2">
        <v>474</v>
      </c>
      <c r="C646" s="2" t="str">
        <f t="shared" ref="C646:C709" si="53">IF(OR(M646="Stillstand Motor aus",M646="Stillstand Leerlauf"),M646&amp;" "&amp;U646,IF(OR(M646="Stillstand Drehzahl"),M646&amp;" "&amp;U646&amp;" "&amp;P646,M646&amp;IF(NOT(K646="Fahrdyn.Fl.")," "&amp;L646,)&amp;" "&amp;U646&amp;IF(NOT(OR(M646="Beschleunigungsfahrt",M646="Verzögerungsfahrt",M646="Stat. Kreisfahrt (links)",M646="Stat. Kreisfahrt (rechts)"))," "&amp;N646,)&amp;IF(NOT(P646="-")," "&amp;P646,)&amp;IF(NOT(R646="0 m/s²")," "&amp;R646,)&amp;IF(NOT((OR(S646="0 m/s²",S646="-")))," "&amp;S646,))) &amp; IF(NOT(T646="-")," "&amp; T646,)</f>
        <v>µ-Split (Asphalt) Blaubasalt nass 30 km/h 930 rpm mittel</v>
      </c>
      <c r="E646" s="2"/>
      <c r="H646" s="1"/>
      <c r="I646" s="1"/>
      <c r="J646" s="1" t="str">
        <f t="shared" si="50"/>
        <v>20 s</v>
      </c>
      <c r="K646" s="2" t="str">
        <f t="shared" ref="K646:K709" si="54">IF(OR(M646="Stillstand Motor aus",M646="Stillstand Leerlauf",M646="Stillstand Drehzahl",M646="Konstantfahrt",M646="Rollen (Leerlauf)",M646="Spurwechsel",M646="Motor aus",M646="Beschleunigungsfahrt",M646="Verzögerungsfahrt",M646="µ-Split (Asphalt)",M646="µ-Split (Blaubasalt)"),"kl. Oval",IF(OR(M646="Sinus-Fahrt (langsam)",M646="Sinus-Fahrt (schnell)",M646="Klothoid (links)",M646="Klothoid (rechts)",M646="Sweep",M646="Stat. Kreisfahrt (links)",M646="Stat. Kreisfahrt (rechts)"),"Fahrdyn.Fl."))</f>
        <v>kl. Oval</v>
      </c>
      <c r="L646" s="2" t="s">
        <v>86</v>
      </c>
      <c r="M646" s="29" t="s">
        <v>238</v>
      </c>
      <c r="N646" s="1" t="s">
        <v>39</v>
      </c>
      <c r="P646" s="1" t="s">
        <v>33</v>
      </c>
      <c r="Q646" s="1">
        <v>9</v>
      </c>
      <c r="R646" s="4" t="str">
        <f t="shared" si="51"/>
        <v>0 m/s²</v>
      </c>
      <c r="S646" s="16" t="str">
        <f t="shared" si="52"/>
        <v>0 m/s²</v>
      </c>
      <c r="T646" s="4" t="s">
        <v>1040</v>
      </c>
      <c r="U646" s="4" t="s">
        <v>333</v>
      </c>
    </row>
    <row r="647" spans="1:21" ht="15" thickBot="1">
      <c r="A647" s="4"/>
      <c r="B647" s="2">
        <v>475</v>
      </c>
      <c r="C647" s="2" t="str">
        <f t="shared" si="53"/>
        <v>µ-Split (Asphalt) Blaubasalt nass 50 km/h 890 rpm mittel</v>
      </c>
      <c r="E647" s="2"/>
      <c r="H647" s="1"/>
      <c r="I647" s="1"/>
      <c r="J647" s="1" t="str">
        <f t="shared" si="50"/>
        <v>15 s</v>
      </c>
      <c r="K647" s="2" t="str">
        <f t="shared" si="54"/>
        <v>kl. Oval</v>
      </c>
      <c r="L647" s="2" t="s">
        <v>86</v>
      </c>
      <c r="M647" s="29" t="s">
        <v>238</v>
      </c>
      <c r="N647" s="1" t="s">
        <v>45</v>
      </c>
      <c r="P647" s="1" t="s">
        <v>32</v>
      </c>
      <c r="Q647" s="1">
        <v>11</v>
      </c>
      <c r="R647" s="4" t="str">
        <f t="shared" si="51"/>
        <v>0 m/s²</v>
      </c>
      <c r="S647" s="16" t="str">
        <f t="shared" si="52"/>
        <v>0 m/s²</v>
      </c>
      <c r="T647" s="4" t="s">
        <v>1040</v>
      </c>
      <c r="U647" s="4" t="s">
        <v>333</v>
      </c>
    </row>
    <row r="648" spans="1:21" ht="15" thickBot="1">
      <c r="A648" s="4"/>
      <c r="B648" s="2">
        <v>476</v>
      </c>
      <c r="C648" s="2" t="str">
        <f t="shared" si="53"/>
        <v>µ-Split (Asphalt) Blaubasalt nass 50 km/h 930 rpm mittel</v>
      </c>
      <c r="E648" s="2"/>
      <c r="H648" s="1"/>
      <c r="I648" s="1"/>
      <c r="J648" s="1" t="str">
        <f t="shared" si="50"/>
        <v>15 s</v>
      </c>
      <c r="K648" s="2" t="str">
        <f t="shared" si="54"/>
        <v>kl. Oval</v>
      </c>
      <c r="L648" s="2" t="s">
        <v>86</v>
      </c>
      <c r="M648" s="29" t="s">
        <v>238</v>
      </c>
      <c r="N648" s="1" t="s">
        <v>45</v>
      </c>
      <c r="P648" s="1" t="s">
        <v>33</v>
      </c>
      <c r="Q648" s="1">
        <v>11</v>
      </c>
      <c r="R648" s="4" t="str">
        <f t="shared" si="51"/>
        <v>0 m/s²</v>
      </c>
      <c r="S648" s="16" t="str">
        <f t="shared" si="52"/>
        <v>0 m/s²</v>
      </c>
      <c r="T648" s="4" t="s">
        <v>1040</v>
      </c>
      <c r="U648" s="4" t="s">
        <v>333</v>
      </c>
    </row>
    <row r="649" spans="1:21" ht="15" thickBot="1">
      <c r="A649" s="4"/>
      <c r="B649" s="2">
        <v>477</v>
      </c>
      <c r="C649" s="2" t="str">
        <f t="shared" si="53"/>
        <v>µ-Split (Asphalt) Blaubasalt nass 80 km/h 1075 rpm mittel</v>
      </c>
      <c r="E649" s="2"/>
      <c r="H649" s="1"/>
      <c r="I649" s="1"/>
      <c r="J649" s="1" t="str">
        <f t="shared" si="50"/>
        <v>10 s</v>
      </c>
      <c r="K649" s="2" t="str">
        <f t="shared" si="54"/>
        <v>kl. Oval</v>
      </c>
      <c r="L649" s="2" t="s">
        <v>86</v>
      </c>
      <c r="M649" s="29" t="s">
        <v>238</v>
      </c>
      <c r="N649" s="1" t="s">
        <v>50</v>
      </c>
      <c r="P649" s="1" t="s">
        <v>34</v>
      </c>
      <c r="Q649" s="1">
        <v>12</v>
      </c>
      <c r="R649" s="4" t="str">
        <f t="shared" si="51"/>
        <v>0 m/s²</v>
      </c>
      <c r="S649" s="16" t="str">
        <f t="shared" si="52"/>
        <v>0 m/s²</v>
      </c>
      <c r="T649" s="4" t="s">
        <v>1040</v>
      </c>
      <c r="U649" s="4" t="s">
        <v>333</v>
      </c>
    </row>
    <row r="650" spans="1:21" ht="15" thickBot="1">
      <c r="A650" s="4"/>
      <c r="B650" s="9">
        <v>478</v>
      </c>
      <c r="C650" s="2" t="str">
        <f t="shared" si="53"/>
        <v>µ-Split (Asphalt) Blaubasalt nass 80 km/h 1150 rpm mittel</v>
      </c>
      <c r="D650" s="9"/>
      <c r="E650" s="9"/>
      <c r="F650" s="16"/>
      <c r="G650" s="16"/>
      <c r="H650" s="16"/>
      <c r="I650" s="16"/>
      <c r="J650" s="1" t="str">
        <f t="shared" si="50"/>
        <v>10 s</v>
      </c>
      <c r="K650" s="2" t="str">
        <f t="shared" si="54"/>
        <v>kl. Oval</v>
      </c>
      <c r="L650" s="9" t="s">
        <v>86</v>
      </c>
      <c r="M650" s="30" t="s">
        <v>238</v>
      </c>
      <c r="N650" s="16" t="s">
        <v>50</v>
      </c>
      <c r="O650" s="16"/>
      <c r="P650" s="16" t="s">
        <v>35</v>
      </c>
      <c r="Q650" s="16">
        <v>12</v>
      </c>
      <c r="R650" s="4" t="str">
        <f t="shared" si="51"/>
        <v>0 m/s²</v>
      </c>
      <c r="S650" s="16" t="str">
        <f t="shared" si="52"/>
        <v>0 m/s²</v>
      </c>
      <c r="T650" s="4" t="s">
        <v>1040</v>
      </c>
      <c r="U650" s="4" t="s">
        <v>333</v>
      </c>
    </row>
    <row r="651" spans="1:21" ht="15" thickBot="1">
      <c r="A651" s="4"/>
      <c r="B651" s="5">
        <v>479</v>
      </c>
      <c r="C651" s="2" t="str">
        <f t="shared" si="53"/>
        <v>Sinus-Fahrt (langsam) nass 30 km/h mittel</v>
      </c>
      <c r="D651" s="5"/>
      <c r="E651" s="5"/>
      <c r="F651" s="4"/>
      <c r="G651" s="4"/>
      <c r="H651" s="4"/>
      <c r="I651" s="4"/>
      <c r="J651" s="1" t="str">
        <f t="shared" si="50"/>
        <v>20 s</v>
      </c>
      <c r="K651" s="2" t="str">
        <f t="shared" si="54"/>
        <v>Fahrdyn.Fl.</v>
      </c>
      <c r="L651" s="5" t="s">
        <v>24</v>
      </c>
      <c r="M651" s="5" t="s">
        <v>240</v>
      </c>
      <c r="N651" s="4" t="s">
        <v>39</v>
      </c>
      <c r="O651" s="4"/>
      <c r="P651" s="4" t="s">
        <v>27</v>
      </c>
      <c r="Q651" s="4" t="s">
        <v>27</v>
      </c>
      <c r="R651" s="4" t="str">
        <f t="shared" si="51"/>
        <v>0 m/s²</v>
      </c>
      <c r="S651" s="16" t="str">
        <f t="shared" si="52"/>
        <v>-</v>
      </c>
      <c r="T651" s="4" t="s">
        <v>1040</v>
      </c>
      <c r="U651" s="4" t="s">
        <v>333</v>
      </c>
    </row>
    <row r="652" spans="1:21" ht="15" thickBot="1">
      <c r="A652" s="4"/>
      <c r="B652" s="2">
        <v>480</v>
      </c>
      <c r="C652" s="2" t="str">
        <f t="shared" si="53"/>
        <v>Sinus-Fahrt (schnell) nass 50 km/h mittel</v>
      </c>
      <c r="E652" s="2"/>
      <c r="H652" s="1"/>
      <c r="I652" s="1"/>
      <c r="J652" s="1" t="str">
        <f t="shared" si="50"/>
        <v>15 s</v>
      </c>
      <c r="K652" s="2" t="str">
        <f t="shared" si="54"/>
        <v>Fahrdyn.Fl.</v>
      </c>
      <c r="L652" s="2" t="s">
        <v>24</v>
      </c>
      <c r="M652" s="2" t="s">
        <v>244</v>
      </c>
      <c r="N652" s="1" t="s">
        <v>45</v>
      </c>
      <c r="P652" s="1" t="s">
        <v>27</v>
      </c>
      <c r="Q652" s="1" t="s">
        <v>27</v>
      </c>
      <c r="R652" s="4" t="str">
        <f t="shared" si="51"/>
        <v>0 m/s²</v>
      </c>
      <c r="S652" s="16" t="str">
        <f t="shared" si="52"/>
        <v>-</v>
      </c>
      <c r="T652" s="4" t="s">
        <v>1040</v>
      </c>
      <c r="U652" s="4" t="s">
        <v>333</v>
      </c>
    </row>
    <row r="653" spans="1:21" ht="15" thickBot="1">
      <c r="A653" s="4"/>
      <c r="B653" s="2">
        <v>481</v>
      </c>
      <c r="C653" s="2" t="str">
        <f t="shared" si="53"/>
        <v>Sweep nass 30 km/h mittel</v>
      </c>
      <c r="E653" s="2"/>
      <c r="H653" s="1"/>
      <c r="I653" s="1"/>
      <c r="J653" s="1" t="str">
        <f t="shared" si="50"/>
        <v>20 s</v>
      </c>
      <c r="K653" s="2" t="str">
        <f t="shared" si="54"/>
        <v>Fahrdyn.Fl.</v>
      </c>
      <c r="L653" s="2" t="s">
        <v>24</v>
      </c>
      <c r="M653" s="2" t="s">
        <v>279</v>
      </c>
      <c r="N653" s="1" t="s">
        <v>39</v>
      </c>
      <c r="P653" s="1" t="s">
        <v>27</v>
      </c>
      <c r="Q653" s="1" t="s">
        <v>27</v>
      </c>
      <c r="R653" s="4" t="str">
        <f t="shared" si="51"/>
        <v>0 m/s²</v>
      </c>
      <c r="S653" s="16" t="str">
        <f t="shared" si="52"/>
        <v>-</v>
      </c>
      <c r="T653" s="4" t="s">
        <v>1040</v>
      </c>
      <c r="U653" s="4" t="s">
        <v>333</v>
      </c>
    </row>
    <row r="654" spans="1:21" ht="15" thickBot="1">
      <c r="A654" s="4"/>
      <c r="B654" s="9">
        <v>482</v>
      </c>
      <c r="C654" s="2" t="str">
        <f t="shared" si="53"/>
        <v>Sweep nass 50 km/h mittel</v>
      </c>
      <c r="D654" s="9"/>
      <c r="E654" s="9"/>
      <c r="F654" s="16"/>
      <c r="G654" s="16"/>
      <c r="H654" s="16"/>
      <c r="I654" s="16"/>
      <c r="J654" s="1" t="str">
        <f t="shared" si="50"/>
        <v>15 s</v>
      </c>
      <c r="K654" s="2" t="str">
        <f t="shared" si="54"/>
        <v>Fahrdyn.Fl.</v>
      </c>
      <c r="L654" s="9" t="s">
        <v>24</v>
      </c>
      <c r="M654" s="9" t="s">
        <v>279</v>
      </c>
      <c r="N654" s="16" t="s">
        <v>45</v>
      </c>
      <c r="O654" s="16"/>
      <c r="P654" s="16" t="s">
        <v>27</v>
      </c>
      <c r="Q654" s="16" t="s">
        <v>27</v>
      </c>
      <c r="R654" s="4" t="str">
        <f t="shared" si="51"/>
        <v>0 m/s²</v>
      </c>
      <c r="S654" s="16" t="str">
        <f t="shared" si="52"/>
        <v>-</v>
      </c>
      <c r="T654" s="4" t="s">
        <v>1040</v>
      </c>
      <c r="U654" s="4" t="s">
        <v>333</v>
      </c>
    </row>
    <row r="655" spans="1:21" ht="15" thickBot="1">
      <c r="A655" s="4"/>
      <c r="B655" s="5">
        <v>483</v>
      </c>
      <c r="C655" s="2" t="str">
        <f t="shared" si="53"/>
        <v>Stat. Kreisfahrt (links) nass mittel</v>
      </c>
      <c r="D655" s="5"/>
      <c r="E655" s="5"/>
      <c r="F655" s="4"/>
      <c r="G655" s="4"/>
      <c r="H655" s="4"/>
      <c r="I655" s="4"/>
      <c r="J655" s="1" t="str">
        <f t="shared" si="50"/>
        <v>20 s</v>
      </c>
      <c r="K655" s="2" t="str">
        <f t="shared" si="54"/>
        <v>Fahrdyn.Fl.</v>
      </c>
      <c r="L655" s="5" t="s">
        <v>24</v>
      </c>
      <c r="M655" s="5" t="s">
        <v>292</v>
      </c>
      <c r="N655" s="4" t="s">
        <v>39</v>
      </c>
      <c r="O655" s="4"/>
      <c r="P655" s="4" t="s">
        <v>27</v>
      </c>
      <c r="Q655" s="4" t="s">
        <v>27</v>
      </c>
      <c r="R655" s="4" t="str">
        <f t="shared" si="51"/>
        <v>0 m/s²</v>
      </c>
      <c r="S655" s="16" t="str">
        <f t="shared" si="52"/>
        <v>-</v>
      </c>
      <c r="T655" s="4" t="s">
        <v>1040</v>
      </c>
      <c r="U655" s="4" t="s">
        <v>333</v>
      </c>
    </row>
    <row r="656" spans="1:21" ht="15" thickBot="1">
      <c r="A656" s="4"/>
      <c r="B656" s="2">
        <v>484</v>
      </c>
      <c r="C656" s="2" t="str">
        <f t="shared" si="53"/>
        <v>Stat. Kreisfahrt (links) nass mittel</v>
      </c>
      <c r="E656" s="2"/>
      <c r="H656" s="1"/>
      <c r="I656" s="1"/>
      <c r="J656" s="1" t="str">
        <f t="shared" si="50"/>
        <v>20 s</v>
      </c>
      <c r="K656" s="2" t="str">
        <f t="shared" si="54"/>
        <v>Fahrdyn.Fl.</v>
      </c>
      <c r="L656" s="2" t="s">
        <v>24</v>
      </c>
      <c r="M656" s="2" t="s">
        <v>292</v>
      </c>
      <c r="N656" s="1" t="s">
        <v>39</v>
      </c>
      <c r="P656" s="1" t="s">
        <v>27</v>
      </c>
      <c r="Q656" s="1" t="s">
        <v>27</v>
      </c>
      <c r="R656" s="4" t="str">
        <f t="shared" si="51"/>
        <v>0 m/s²</v>
      </c>
      <c r="S656" s="16" t="str">
        <f t="shared" si="52"/>
        <v>-</v>
      </c>
      <c r="T656" s="4" t="s">
        <v>1040</v>
      </c>
      <c r="U656" s="4" t="s">
        <v>333</v>
      </c>
    </row>
    <row r="657" spans="1:21" ht="15" thickBot="1">
      <c r="A657" s="4"/>
      <c r="B657" s="5">
        <v>485</v>
      </c>
      <c r="C657" s="2" t="str">
        <f t="shared" si="53"/>
        <v>Stat. Kreisfahrt (rechts) nass mittel</v>
      </c>
      <c r="D657" s="5"/>
      <c r="E657" s="5"/>
      <c r="F657" s="4"/>
      <c r="G657" s="4"/>
      <c r="H657" s="4"/>
      <c r="I657" s="4"/>
      <c r="J657" s="1" t="str">
        <f t="shared" si="50"/>
        <v>20 s</v>
      </c>
      <c r="K657" s="2" t="str">
        <f t="shared" si="54"/>
        <v>Fahrdyn.Fl.</v>
      </c>
      <c r="L657" s="2" t="s">
        <v>24</v>
      </c>
      <c r="M657" s="2" t="s">
        <v>304</v>
      </c>
      <c r="N657" s="1" t="s">
        <v>39</v>
      </c>
      <c r="P657" s="1" t="s">
        <v>27</v>
      </c>
      <c r="Q657" s="1" t="s">
        <v>27</v>
      </c>
      <c r="R657" s="4" t="str">
        <f t="shared" si="51"/>
        <v>0 m/s²</v>
      </c>
      <c r="S657" s="16" t="str">
        <f t="shared" si="52"/>
        <v>-</v>
      </c>
      <c r="T657" s="4" t="s">
        <v>1040</v>
      </c>
      <c r="U657" s="4" t="s">
        <v>333</v>
      </c>
    </row>
    <row r="658" spans="1:21" ht="15" thickBot="1">
      <c r="A658" s="4"/>
      <c r="B658" s="5">
        <v>486</v>
      </c>
      <c r="C658" s="2" t="str">
        <f t="shared" si="53"/>
        <v>Stat. Kreisfahrt (rechts) nass mittel</v>
      </c>
      <c r="E658" s="2"/>
      <c r="H658" s="1"/>
      <c r="I658" s="1"/>
      <c r="J658" s="1" t="str">
        <f t="shared" si="50"/>
        <v>20 s</v>
      </c>
      <c r="K658" s="2" t="str">
        <f t="shared" si="54"/>
        <v>Fahrdyn.Fl.</v>
      </c>
      <c r="L658" s="2" t="s">
        <v>24</v>
      </c>
      <c r="M658" s="2" t="s">
        <v>304</v>
      </c>
      <c r="N658" s="1" t="s">
        <v>39</v>
      </c>
      <c r="P658" s="1" t="s">
        <v>27</v>
      </c>
      <c r="Q658" s="1" t="s">
        <v>27</v>
      </c>
      <c r="R658" s="4" t="str">
        <f t="shared" si="51"/>
        <v>0 m/s²</v>
      </c>
      <c r="S658" s="16" t="str">
        <f t="shared" si="52"/>
        <v>-</v>
      </c>
      <c r="T658" s="4" t="s">
        <v>1040</v>
      </c>
      <c r="U658" s="4" t="s">
        <v>333</v>
      </c>
    </row>
    <row r="659" spans="1:21" ht="15" thickBot="1">
      <c r="A659" s="4"/>
      <c r="B659" s="5">
        <v>487</v>
      </c>
      <c r="C659" s="2" t="str">
        <f t="shared" si="53"/>
        <v>Stillstand Motor aus trocken voll</v>
      </c>
      <c r="D659" s="5"/>
      <c r="E659" s="5"/>
      <c r="F659" s="4"/>
      <c r="G659" s="4"/>
      <c r="H659" s="4"/>
      <c r="I659" s="4"/>
      <c r="J659" s="1" t="str">
        <f t="shared" si="50"/>
        <v>60 s</v>
      </c>
      <c r="K659" s="2" t="str">
        <f t="shared" si="54"/>
        <v>kl. Oval</v>
      </c>
      <c r="L659" s="5" t="s">
        <v>24</v>
      </c>
      <c r="M659" s="5" t="s">
        <v>25</v>
      </c>
      <c r="N659" s="4" t="s">
        <v>26</v>
      </c>
      <c r="O659" s="4"/>
      <c r="P659" s="4" t="s">
        <v>27</v>
      </c>
      <c r="Q659" s="4">
        <v>0</v>
      </c>
      <c r="R659" s="4" t="str">
        <f t="shared" si="51"/>
        <v>0 m/s²</v>
      </c>
      <c r="S659" s="16" t="str">
        <f t="shared" si="52"/>
        <v>0 m/s²</v>
      </c>
      <c r="T659" s="4" t="s">
        <v>1042</v>
      </c>
      <c r="U659" s="4" t="s">
        <v>28</v>
      </c>
    </row>
    <row r="660" spans="1:21" ht="15" thickBot="1">
      <c r="A660" s="4"/>
      <c r="B660" s="2">
        <v>488</v>
      </c>
      <c r="C660" s="2" t="str">
        <f t="shared" si="53"/>
        <v>Stillstand Leerlauf trocken voll</v>
      </c>
      <c r="E660" s="2"/>
      <c r="H660" s="1"/>
      <c r="I660" s="1"/>
      <c r="J660" s="1" t="str">
        <f t="shared" si="50"/>
        <v>60 s</v>
      </c>
      <c r="K660" s="2" t="str">
        <f t="shared" si="54"/>
        <v>kl. Oval</v>
      </c>
      <c r="L660" s="2" t="s">
        <v>24</v>
      </c>
      <c r="M660" s="2" t="s">
        <v>29</v>
      </c>
      <c r="N660" s="1" t="s">
        <v>26</v>
      </c>
      <c r="P660" s="1" t="s">
        <v>27</v>
      </c>
      <c r="Q660" s="1">
        <v>0</v>
      </c>
      <c r="R660" s="4" t="str">
        <f t="shared" si="51"/>
        <v>0 m/s²</v>
      </c>
      <c r="S660" s="16" t="str">
        <f t="shared" si="52"/>
        <v>0 m/s²</v>
      </c>
      <c r="T660" s="4" t="s">
        <v>1042</v>
      </c>
      <c r="U660" s="4" t="s">
        <v>28</v>
      </c>
    </row>
    <row r="661" spans="1:21" ht="15" thickBot="1">
      <c r="A661" s="4"/>
      <c r="B661" s="2">
        <v>489</v>
      </c>
      <c r="C661" s="2" t="str">
        <f t="shared" si="53"/>
        <v>Stillstand Drehzahl trocken 710 rpm voll</v>
      </c>
      <c r="E661" s="2"/>
      <c r="H661" s="1"/>
      <c r="I661" s="1"/>
      <c r="J661" s="1" t="str">
        <f t="shared" si="50"/>
        <v>60 s</v>
      </c>
      <c r="K661" s="2" t="str">
        <f t="shared" si="54"/>
        <v>kl. Oval</v>
      </c>
      <c r="L661" s="2" t="s">
        <v>24</v>
      </c>
      <c r="M661" s="2" t="s">
        <v>30</v>
      </c>
      <c r="N661" s="1" t="s">
        <v>26</v>
      </c>
      <c r="P661" s="1" t="s">
        <v>31</v>
      </c>
      <c r="Q661" s="1">
        <v>0</v>
      </c>
      <c r="R661" s="4" t="str">
        <f t="shared" si="51"/>
        <v>0 m/s²</v>
      </c>
      <c r="S661" s="16" t="str">
        <f t="shared" si="52"/>
        <v>0 m/s²</v>
      </c>
      <c r="T661" s="4" t="s">
        <v>1042</v>
      </c>
      <c r="U661" s="4" t="s">
        <v>28</v>
      </c>
    </row>
    <row r="662" spans="1:21" ht="15" thickBot="1">
      <c r="A662" s="4"/>
      <c r="B662" s="2">
        <v>490</v>
      </c>
      <c r="C662" s="2" t="str">
        <f t="shared" si="53"/>
        <v>Stillstand Drehzahl trocken 890 rpm voll</v>
      </c>
      <c r="E662" s="2"/>
      <c r="H662" s="1"/>
      <c r="I662" s="1"/>
      <c r="J662" s="1" t="str">
        <f t="shared" si="50"/>
        <v>60 s</v>
      </c>
      <c r="K662" s="2" t="str">
        <f t="shared" si="54"/>
        <v>kl. Oval</v>
      </c>
      <c r="L662" s="2" t="s">
        <v>24</v>
      </c>
      <c r="M662" s="2" t="s">
        <v>30</v>
      </c>
      <c r="N662" s="1" t="s">
        <v>26</v>
      </c>
      <c r="P662" s="1" t="s">
        <v>32</v>
      </c>
      <c r="Q662" s="1">
        <v>0</v>
      </c>
      <c r="R662" s="4" t="str">
        <f t="shared" si="51"/>
        <v>0 m/s²</v>
      </c>
      <c r="S662" s="16" t="str">
        <f t="shared" si="52"/>
        <v>0 m/s²</v>
      </c>
      <c r="T662" s="4" t="s">
        <v>1042</v>
      </c>
      <c r="U662" s="4" t="s">
        <v>28</v>
      </c>
    </row>
    <row r="663" spans="1:21" ht="15" thickBot="1">
      <c r="A663" s="4"/>
      <c r="B663" s="2">
        <v>491</v>
      </c>
      <c r="C663" s="2" t="str">
        <f t="shared" si="53"/>
        <v>Stillstand Drehzahl trocken 930 rpm voll</v>
      </c>
      <c r="E663" s="2"/>
      <c r="H663" s="1"/>
      <c r="I663" s="1"/>
      <c r="J663" s="1" t="str">
        <f t="shared" si="50"/>
        <v>60 s</v>
      </c>
      <c r="K663" s="2" t="str">
        <f t="shared" si="54"/>
        <v>kl. Oval</v>
      </c>
      <c r="L663" s="2" t="s">
        <v>24</v>
      </c>
      <c r="M663" s="2" t="s">
        <v>30</v>
      </c>
      <c r="N663" s="1" t="s">
        <v>26</v>
      </c>
      <c r="P663" s="1" t="s">
        <v>33</v>
      </c>
      <c r="Q663" s="1">
        <v>0</v>
      </c>
      <c r="R663" s="4" t="str">
        <f t="shared" si="51"/>
        <v>0 m/s²</v>
      </c>
      <c r="S663" s="16" t="str">
        <f t="shared" si="52"/>
        <v>0 m/s²</v>
      </c>
      <c r="T663" s="4" t="s">
        <v>1042</v>
      </c>
      <c r="U663" s="4" t="s">
        <v>28</v>
      </c>
    </row>
    <row r="664" spans="1:21" ht="15" thickBot="1">
      <c r="A664" s="4"/>
      <c r="B664" s="2">
        <v>492</v>
      </c>
      <c r="C664" s="2" t="str">
        <f t="shared" si="53"/>
        <v>Stillstand Drehzahl trocken 1075 rpm voll</v>
      </c>
      <c r="E664" s="2"/>
      <c r="H664" s="1"/>
      <c r="I664" s="1"/>
      <c r="J664" s="1" t="str">
        <f t="shared" si="50"/>
        <v>60 s</v>
      </c>
      <c r="K664" s="2" t="str">
        <f t="shared" si="54"/>
        <v>kl. Oval</v>
      </c>
      <c r="L664" s="2" t="s">
        <v>24</v>
      </c>
      <c r="M664" s="2" t="s">
        <v>30</v>
      </c>
      <c r="N664" s="1" t="s">
        <v>26</v>
      </c>
      <c r="P664" s="1" t="s">
        <v>34</v>
      </c>
      <c r="Q664" s="1">
        <v>0</v>
      </c>
      <c r="R664" s="4" t="str">
        <f t="shared" si="51"/>
        <v>0 m/s²</v>
      </c>
      <c r="S664" s="16" t="str">
        <f t="shared" si="52"/>
        <v>0 m/s²</v>
      </c>
      <c r="T664" s="4" t="s">
        <v>1042</v>
      </c>
      <c r="U664" s="4" t="s">
        <v>28</v>
      </c>
    </row>
    <row r="665" spans="1:21" ht="15" thickBot="1">
      <c r="A665" s="4"/>
      <c r="B665" s="9">
        <v>493</v>
      </c>
      <c r="C665" s="2" t="str">
        <f t="shared" si="53"/>
        <v>Stillstand Drehzahl trocken 1150 rpm voll</v>
      </c>
      <c r="D665" s="9"/>
      <c r="E665" s="9"/>
      <c r="F665" s="16"/>
      <c r="G665" s="16"/>
      <c r="H665" s="16"/>
      <c r="I665" s="16"/>
      <c r="J665" s="1" t="str">
        <f t="shared" si="50"/>
        <v>60 s</v>
      </c>
      <c r="K665" s="2" t="str">
        <f t="shared" si="54"/>
        <v>kl. Oval</v>
      </c>
      <c r="L665" s="9" t="s">
        <v>24</v>
      </c>
      <c r="M665" s="9" t="s">
        <v>30</v>
      </c>
      <c r="N665" s="16" t="s">
        <v>26</v>
      </c>
      <c r="O665" s="16"/>
      <c r="P665" s="16" t="s">
        <v>35</v>
      </c>
      <c r="Q665" s="16">
        <v>0</v>
      </c>
      <c r="R665" s="4" t="str">
        <f t="shared" si="51"/>
        <v>0 m/s²</v>
      </c>
      <c r="S665" s="16" t="str">
        <f t="shared" si="52"/>
        <v>0 m/s²</v>
      </c>
      <c r="T665" s="4" t="s">
        <v>1042</v>
      </c>
      <c r="U665" s="4" t="s">
        <v>28</v>
      </c>
    </row>
    <row r="666" spans="1:21" ht="15" thickBot="1">
      <c r="A666" s="4"/>
      <c r="B666" s="5">
        <v>494</v>
      </c>
      <c r="C666" s="2" t="str">
        <f t="shared" si="53"/>
        <v>Konstantfahrt Asphalt trocken 30 km/h 710 rpm voll</v>
      </c>
      <c r="D666" s="5"/>
      <c r="E666" s="5"/>
      <c r="F666" s="4"/>
      <c r="G666" s="4"/>
      <c r="H666" s="4"/>
      <c r="I666" s="4"/>
      <c r="J666" s="1" t="str">
        <f t="shared" ref="J666:J729" si="55">IF(N666="30 km/h","20 s",IF(N666="50 km/h","15 s",IF(N666="80 km/h","10 s",IF(N666="0 km/h","60 s","-"))))</f>
        <v>20 s</v>
      </c>
      <c r="K666" s="2" t="str">
        <f t="shared" si="54"/>
        <v>kl. Oval</v>
      </c>
      <c r="L666" s="5" t="s">
        <v>24</v>
      </c>
      <c r="M666" s="5" t="s">
        <v>38</v>
      </c>
      <c r="N666" s="4" t="s">
        <v>39</v>
      </c>
      <c r="O666" s="4"/>
      <c r="P666" s="4" t="s">
        <v>31</v>
      </c>
      <c r="Q666" s="4">
        <v>10</v>
      </c>
      <c r="R666" s="4" t="str">
        <f t="shared" si="51"/>
        <v>0 m/s²</v>
      </c>
      <c r="S666" s="16" t="str">
        <f t="shared" si="52"/>
        <v>0 m/s²</v>
      </c>
      <c r="T666" s="4" t="s">
        <v>1042</v>
      </c>
      <c r="U666" s="4" t="s">
        <v>28</v>
      </c>
    </row>
    <row r="667" spans="1:21" ht="15" thickBot="1">
      <c r="A667" s="4"/>
      <c r="B667" s="2">
        <v>495</v>
      </c>
      <c r="C667" s="2" t="str">
        <f t="shared" si="53"/>
        <v>Konstantfahrt Asphalt trocken 30 km/h 930 rpm voll</v>
      </c>
      <c r="E667" s="2"/>
      <c r="H667" s="1"/>
      <c r="I667" s="1"/>
      <c r="J667" s="1" t="str">
        <f t="shared" si="55"/>
        <v>20 s</v>
      </c>
      <c r="K667" s="2" t="str">
        <f t="shared" si="54"/>
        <v>kl. Oval</v>
      </c>
      <c r="L667" s="2" t="s">
        <v>24</v>
      </c>
      <c r="M667" s="2" t="s">
        <v>38</v>
      </c>
      <c r="N667" s="1" t="s">
        <v>39</v>
      </c>
      <c r="P667" s="1" t="s">
        <v>33</v>
      </c>
      <c r="Q667" s="1">
        <v>9</v>
      </c>
      <c r="R667" s="4" t="str">
        <f t="shared" si="51"/>
        <v>0 m/s²</v>
      </c>
      <c r="S667" s="16" t="str">
        <f t="shared" si="52"/>
        <v>0 m/s²</v>
      </c>
      <c r="T667" s="4" t="s">
        <v>1042</v>
      </c>
      <c r="U667" s="4" t="s">
        <v>28</v>
      </c>
    </row>
    <row r="668" spans="1:21" ht="15" thickBot="1">
      <c r="A668" s="4"/>
      <c r="B668" s="2">
        <v>496</v>
      </c>
      <c r="C668" s="2" t="str">
        <f t="shared" si="53"/>
        <v>Konstantfahrt Asphalt trocken 50 km/h 890 rpm voll</v>
      </c>
      <c r="E668" s="2"/>
      <c r="H668" s="1"/>
      <c r="I668" s="1"/>
      <c r="J668" s="1" t="str">
        <f t="shared" si="55"/>
        <v>15 s</v>
      </c>
      <c r="K668" s="2" t="str">
        <f t="shared" si="54"/>
        <v>kl. Oval</v>
      </c>
      <c r="L668" s="2" t="s">
        <v>24</v>
      </c>
      <c r="M668" s="2" t="s">
        <v>38</v>
      </c>
      <c r="N668" s="1" t="s">
        <v>45</v>
      </c>
      <c r="P668" s="1" t="s">
        <v>32</v>
      </c>
      <c r="Q668" s="1">
        <v>11</v>
      </c>
      <c r="R668" s="4" t="str">
        <f t="shared" si="51"/>
        <v>0 m/s²</v>
      </c>
      <c r="S668" s="16" t="str">
        <f t="shared" si="52"/>
        <v>0 m/s²</v>
      </c>
      <c r="T668" s="4" t="s">
        <v>1042</v>
      </c>
      <c r="U668" s="4" t="s">
        <v>28</v>
      </c>
    </row>
    <row r="669" spans="1:21" ht="15" thickBot="1">
      <c r="A669" s="4"/>
      <c r="B669" s="2">
        <v>497</v>
      </c>
      <c r="C669" s="2" t="str">
        <f t="shared" si="53"/>
        <v>Konstantfahrt Asphalt trocken 50 km/h 930 rpm voll</v>
      </c>
      <c r="E669" s="2"/>
      <c r="H669" s="1"/>
      <c r="I669" s="1"/>
      <c r="J669" s="1" t="str">
        <f t="shared" si="55"/>
        <v>15 s</v>
      </c>
      <c r="K669" s="2" t="str">
        <f t="shared" si="54"/>
        <v>kl. Oval</v>
      </c>
      <c r="L669" s="2" t="s">
        <v>24</v>
      </c>
      <c r="M669" s="2" t="s">
        <v>38</v>
      </c>
      <c r="N669" s="1" t="s">
        <v>45</v>
      </c>
      <c r="P669" s="1" t="s">
        <v>33</v>
      </c>
      <c r="Q669" s="1">
        <v>11</v>
      </c>
      <c r="R669" s="4" t="str">
        <f t="shared" si="51"/>
        <v>0 m/s²</v>
      </c>
      <c r="S669" s="16" t="str">
        <f t="shared" si="52"/>
        <v>0 m/s²</v>
      </c>
      <c r="T669" s="4" t="s">
        <v>1042</v>
      </c>
      <c r="U669" s="4" t="s">
        <v>28</v>
      </c>
    </row>
    <row r="670" spans="1:21" ht="15" thickBot="1">
      <c r="A670" s="4"/>
      <c r="B670" s="2">
        <v>498</v>
      </c>
      <c r="C670" s="2" t="str">
        <f t="shared" si="53"/>
        <v>Konstantfahrt Asphalt trocken 80 km/h 1075 rpm voll</v>
      </c>
      <c r="E670" s="2"/>
      <c r="H670" s="1"/>
      <c r="I670" s="1"/>
      <c r="J670" s="1" t="str">
        <f t="shared" si="55"/>
        <v>10 s</v>
      </c>
      <c r="K670" s="2" t="str">
        <f t="shared" si="54"/>
        <v>kl. Oval</v>
      </c>
      <c r="L670" s="2" t="s">
        <v>24</v>
      </c>
      <c r="M670" s="2" t="s">
        <v>38</v>
      </c>
      <c r="N670" s="1" t="s">
        <v>50</v>
      </c>
      <c r="P670" s="1" t="s">
        <v>34</v>
      </c>
      <c r="Q670" s="1">
        <v>12</v>
      </c>
      <c r="R670" s="4" t="str">
        <f t="shared" si="51"/>
        <v>0 m/s²</v>
      </c>
      <c r="S670" s="16" t="str">
        <f t="shared" si="52"/>
        <v>0 m/s²</v>
      </c>
      <c r="T670" s="4" t="s">
        <v>1042</v>
      </c>
      <c r="U670" s="4" t="s">
        <v>28</v>
      </c>
    </row>
    <row r="671" spans="1:21" ht="15" thickBot="1">
      <c r="A671" s="4"/>
      <c r="B671" s="2">
        <v>499</v>
      </c>
      <c r="C671" s="2" t="str">
        <f t="shared" si="53"/>
        <v>Konstantfahrt Asphalt trocken 80 km/h 1150 rpm voll</v>
      </c>
      <c r="E671" s="2"/>
      <c r="H671" s="1"/>
      <c r="I671" s="1"/>
      <c r="J671" s="1" t="str">
        <f t="shared" si="55"/>
        <v>10 s</v>
      </c>
      <c r="K671" s="2" t="str">
        <f t="shared" si="54"/>
        <v>kl. Oval</v>
      </c>
      <c r="L671" s="2" t="s">
        <v>24</v>
      </c>
      <c r="M671" s="2" t="s">
        <v>38</v>
      </c>
      <c r="N671" s="1" t="s">
        <v>50</v>
      </c>
      <c r="P671" s="1" t="s">
        <v>35</v>
      </c>
      <c r="Q671" s="1">
        <v>12</v>
      </c>
      <c r="R671" s="4" t="str">
        <f t="shared" si="51"/>
        <v>0 m/s²</v>
      </c>
      <c r="S671" s="16" t="str">
        <f t="shared" si="52"/>
        <v>0 m/s²</v>
      </c>
      <c r="T671" s="4" t="s">
        <v>1042</v>
      </c>
      <c r="U671" s="4" t="s">
        <v>28</v>
      </c>
    </row>
    <row r="672" spans="1:21" ht="15" thickBot="1">
      <c r="A672" s="4"/>
      <c r="B672" s="2">
        <v>500</v>
      </c>
      <c r="C672" s="2" t="str">
        <f t="shared" si="53"/>
        <v>Konstantfahrt Beton trocken 30 km/h 710 rpm voll</v>
      </c>
      <c r="E672" s="2"/>
      <c r="H672" s="1"/>
      <c r="I672" s="1"/>
      <c r="J672" s="1" t="str">
        <f t="shared" si="55"/>
        <v>20 s</v>
      </c>
      <c r="K672" s="2" t="str">
        <f t="shared" si="54"/>
        <v>kl. Oval</v>
      </c>
      <c r="L672" s="2" t="s">
        <v>56</v>
      </c>
      <c r="M672" s="2" t="s">
        <v>38</v>
      </c>
      <c r="N672" s="1" t="s">
        <v>39</v>
      </c>
      <c r="P672" s="1" t="s">
        <v>31</v>
      </c>
      <c r="Q672" s="1">
        <v>10</v>
      </c>
      <c r="R672" s="4" t="str">
        <f t="shared" si="51"/>
        <v>0 m/s²</v>
      </c>
      <c r="S672" s="16" t="str">
        <f t="shared" si="52"/>
        <v>0 m/s²</v>
      </c>
      <c r="T672" s="4" t="s">
        <v>1042</v>
      </c>
      <c r="U672" s="4" t="s">
        <v>28</v>
      </c>
    </row>
    <row r="673" spans="1:21" ht="15" thickBot="1">
      <c r="A673" s="4"/>
      <c r="B673" s="2">
        <v>501</v>
      </c>
      <c r="C673" s="2" t="str">
        <f t="shared" si="53"/>
        <v>Konstantfahrt Beton trocken 30 km/h 930 rpm voll</v>
      </c>
      <c r="E673" s="2"/>
      <c r="H673" s="1"/>
      <c r="I673" s="1"/>
      <c r="J673" s="1" t="str">
        <f t="shared" si="55"/>
        <v>20 s</v>
      </c>
      <c r="K673" s="2" t="str">
        <f t="shared" si="54"/>
        <v>kl. Oval</v>
      </c>
      <c r="L673" s="2" t="s">
        <v>56</v>
      </c>
      <c r="M673" s="2" t="s">
        <v>38</v>
      </c>
      <c r="N673" s="1" t="s">
        <v>39</v>
      </c>
      <c r="P673" s="1" t="s">
        <v>33</v>
      </c>
      <c r="Q673" s="1">
        <v>9</v>
      </c>
      <c r="R673" s="4" t="str">
        <f t="shared" si="51"/>
        <v>0 m/s²</v>
      </c>
      <c r="S673" s="16" t="str">
        <f t="shared" si="52"/>
        <v>0 m/s²</v>
      </c>
      <c r="T673" s="4" t="s">
        <v>1042</v>
      </c>
      <c r="U673" s="4" t="s">
        <v>28</v>
      </c>
    </row>
    <row r="674" spans="1:21" ht="15" thickBot="1">
      <c r="A674" s="4"/>
      <c r="B674" s="2">
        <v>502</v>
      </c>
      <c r="C674" s="2" t="str">
        <f t="shared" si="53"/>
        <v>Konstantfahrt Beton trocken 50 km/h 890 rpm voll</v>
      </c>
      <c r="E674" s="2"/>
      <c r="H674" s="1"/>
      <c r="I674" s="1"/>
      <c r="J674" s="1" t="str">
        <f t="shared" si="55"/>
        <v>15 s</v>
      </c>
      <c r="K674" s="2" t="str">
        <f t="shared" si="54"/>
        <v>kl. Oval</v>
      </c>
      <c r="L674" s="2" t="s">
        <v>56</v>
      </c>
      <c r="M674" s="2" t="s">
        <v>38</v>
      </c>
      <c r="N674" s="1" t="s">
        <v>45</v>
      </c>
      <c r="P674" s="1" t="s">
        <v>32</v>
      </c>
      <c r="Q674" s="1">
        <v>11</v>
      </c>
      <c r="R674" s="4" t="str">
        <f t="shared" si="51"/>
        <v>0 m/s²</v>
      </c>
      <c r="S674" s="16" t="str">
        <f t="shared" si="52"/>
        <v>0 m/s²</v>
      </c>
      <c r="T674" s="4" t="s">
        <v>1042</v>
      </c>
      <c r="U674" s="4" t="s">
        <v>28</v>
      </c>
    </row>
    <row r="675" spans="1:21" ht="15" thickBot="1">
      <c r="A675" s="4"/>
      <c r="B675" s="2">
        <v>503</v>
      </c>
      <c r="C675" s="2" t="str">
        <f t="shared" si="53"/>
        <v>Konstantfahrt Beton trocken 50 km/h 930 rpm voll</v>
      </c>
      <c r="E675" s="22"/>
      <c r="F675" s="23"/>
      <c r="G675" s="23"/>
      <c r="H675" s="23"/>
      <c r="I675" s="1"/>
      <c r="J675" s="1" t="str">
        <f t="shared" si="55"/>
        <v>15 s</v>
      </c>
      <c r="K675" s="2" t="str">
        <f t="shared" si="54"/>
        <v>kl. Oval</v>
      </c>
      <c r="L675" s="2" t="s">
        <v>56</v>
      </c>
      <c r="M675" s="2" t="s">
        <v>38</v>
      </c>
      <c r="N675" s="1" t="s">
        <v>45</v>
      </c>
      <c r="P675" s="1" t="s">
        <v>33</v>
      </c>
      <c r="Q675" s="1">
        <v>11</v>
      </c>
      <c r="R675" s="4" t="str">
        <f t="shared" si="51"/>
        <v>0 m/s²</v>
      </c>
      <c r="S675" s="16" t="str">
        <f t="shared" si="52"/>
        <v>0 m/s²</v>
      </c>
      <c r="T675" s="4" t="s">
        <v>1042</v>
      </c>
      <c r="U675" s="4" t="s">
        <v>28</v>
      </c>
    </row>
    <row r="676" spans="1:21" ht="15" thickBot="1">
      <c r="A676" s="4"/>
      <c r="B676" s="2">
        <v>504</v>
      </c>
      <c r="C676" s="2" t="str">
        <f t="shared" si="53"/>
        <v>Konstantfahrt Beton trocken 80 km/h 1075 rpm voll</v>
      </c>
      <c r="E676" s="2"/>
      <c r="H676" s="1"/>
      <c r="I676" s="1"/>
      <c r="J676" s="1" t="str">
        <f t="shared" si="55"/>
        <v>10 s</v>
      </c>
      <c r="K676" s="2" t="str">
        <f t="shared" si="54"/>
        <v>kl. Oval</v>
      </c>
      <c r="L676" s="2" t="s">
        <v>56</v>
      </c>
      <c r="M676" s="2" t="s">
        <v>38</v>
      </c>
      <c r="N676" s="1" t="s">
        <v>50</v>
      </c>
      <c r="P676" s="1" t="s">
        <v>34</v>
      </c>
      <c r="Q676" s="1">
        <v>12</v>
      </c>
      <c r="R676" s="4" t="str">
        <f t="shared" si="51"/>
        <v>0 m/s²</v>
      </c>
      <c r="S676" s="16" t="str">
        <f t="shared" si="52"/>
        <v>0 m/s²</v>
      </c>
      <c r="T676" s="4" t="s">
        <v>1042</v>
      </c>
      <c r="U676" s="4" t="s">
        <v>28</v>
      </c>
    </row>
    <row r="677" spans="1:21" ht="15" thickBot="1">
      <c r="A677" s="4"/>
      <c r="B677" s="2">
        <v>505</v>
      </c>
      <c r="C677" s="2" t="str">
        <f t="shared" si="53"/>
        <v>Konstantfahrt Beton trocken 80 km/h 1150 rpm voll</v>
      </c>
      <c r="E677" s="2"/>
      <c r="H677" s="1"/>
      <c r="I677" s="1"/>
      <c r="J677" s="1" t="str">
        <f t="shared" si="55"/>
        <v>10 s</v>
      </c>
      <c r="K677" s="2" t="str">
        <f t="shared" si="54"/>
        <v>kl. Oval</v>
      </c>
      <c r="L677" s="2" t="s">
        <v>56</v>
      </c>
      <c r="M677" s="2" t="s">
        <v>38</v>
      </c>
      <c r="N677" s="1" t="s">
        <v>50</v>
      </c>
      <c r="P677" s="1" t="s">
        <v>35</v>
      </c>
      <c r="Q677" s="1">
        <v>12</v>
      </c>
      <c r="R677" s="4" t="str">
        <f t="shared" si="51"/>
        <v>0 m/s²</v>
      </c>
      <c r="S677" s="16" t="str">
        <f t="shared" si="52"/>
        <v>0 m/s²</v>
      </c>
      <c r="T677" s="4" t="s">
        <v>1042</v>
      </c>
      <c r="U677" s="4" t="s">
        <v>28</v>
      </c>
    </row>
    <row r="678" spans="1:21" ht="15" thickBot="1">
      <c r="A678" s="4"/>
      <c r="B678" s="2">
        <v>506</v>
      </c>
      <c r="C678" s="2" t="str">
        <f t="shared" si="53"/>
        <v>Konstantfahrt Blaubasalt trocken 30 km/h 710 rpm voll</v>
      </c>
      <c r="E678" s="2"/>
      <c r="H678" s="1"/>
      <c r="I678" s="1"/>
      <c r="J678" s="1" t="str">
        <f t="shared" si="55"/>
        <v>20 s</v>
      </c>
      <c r="K678" s="2" t="str">
        <f t="shared" si="54"/>
        <v>kl. Oval</v>
      </c>
      <c r="L678" s="2" t="s">
        <v>86</v>
      </c>
      <c r="M678" s="2" t="s">
        <v>38</v>
      </c>
      <c r="N678" s="1" t="s">
        <v>39</v>
      </c>
      <c r="P678" s="1" t="s">
        <v>31</v>
      </c>
      <c r="Q678" s="1">
        <v>10</v>
      </c>
      <c r="R678" s="4" t="str">
        <f t="shared" si="51"/>
        <v>0 m/s²</v>
      </c>
      <c r="S678" s="16" t="str">
        <f t="shared" si="52"/>
        <v>0 m/s²</v>
      </c>
      <c r="T678" s="4" t="s">
        <v>1042</v>
      </c>
      <c r="U678" s="4" t="s">
        <v>28</v>
      </c>
    </row>
    <row r="679" spans="1:21" ht="15" thickBot="1">
      <c r="A679" s="4"/>
      <c r="B679" s="2">
        <v>507</v>
      </c>
      <c r="C679" s="2" t="str">
        <f t="shared" si="53"/>
        <v>Konstantfahrt Blaubasalt trocken 30 km/h 930 rpm voll</v>
      </c>
      <c r="E679" s="2"/>
      <c r="H679" s="1"/>
      <c r="I679" s="1"/>
      <c r="J679" s="1" t="str">
        <f t="shared" si="55"/>
        <v>20 s</v>
      </c>
      <c r="K679" s="2" t="str">
        <f t="shared" si="54"/>
        <v>kl. Oval</v>
      </c>
      <c r="L679" s="2" t="s">
        <v>86</v>
      </c>
      <c r="M679" s="2" t="s">
        <v>38</v>
      </c>
      <c r="N679" s="1" t="s">
        <v>39</v>
      </c>
      <c r="P679" s="1" t="s">
        <v>33</v>
      </c>
      <c r="Q679" s="1">
        <v>9</v>
      </c>
      <c r="R679" s="4" t="str">
        <f t="shared" si="51"/>
        <v>0 m/s²</v>
      </c>
      <c r="S679" s="16" t="str">
        <f t="shared" si="52"/>
        <v>0 m/s²</v>
      </c>
      <c r="T679" s="4" t="s">
        <v>1042</v>
      </c>
      <c r="U679" s="4" t="s">
        <v>28</v>
      </c>
    </row>
    <row r="680" spans="1:21" ht="15" thickBot="1">
      <c r="A680" s="4"/>
      <c r="B680" s="2">
        <v>508</v>
      </c>
      <c r="C680" s="2" t="str">
        <f t="shared" si="53"/>
        <v>Konstantfahrt Blaubasalt trocken 50 km/h 890 rpm voll</v>
      </c>
      <c r="E680" s="2"/>
      <c r="H680" s="1"/>
      <c r="I680" s="1"/>
      <c r="J680" s="1" t="str">
        <f t="shared" si="55"/>
        <v>15 s</v>
      </c>
      <c r="K680" s="2" t="str">
        <f t="shared" si="54"/>
        <v>kl. Oval</v>
      </c>
      <c r="L680" s="2" t="s">
        <v>86</v>
      </c>
      <c r="M680" s="2" t="s">
        <v>38</v>
      </c>
      <c r="N680" s="1" t="s">
        <v>45</v>
      </c>
      <c r="P680" s="1" t="s">
        <v>32</v>
      </c>
      <c r="Q680" s="1">
        <v>11</v>
      </c>
      <c r="R680" s="4" t="str">
        <f t="shared" si="51"/>
        <v>0 m/s²</v>
      </c>
      <c r="S680" s="16" t="str">
        <f t="shared" si="52"/>
        <v>0 m/s²</v>
      </c>
      <c r="T680" s="4" t="s">
        <v>1042</v>
      </c>
      <c r="U680" s="4" t="s">
        <v>28</v>
      </c>
    </row>
    <row r="681" spans="1:21" ht="15" thickBot="1">
      <c r="A681" s="4"/>
      <c r="B681" s="2">
        <v>509</v>
      </c>
      <c r="C681" s="2" t="str">
        <f t="shared" si="53"/>
        <v>Konstantfahrt Blaubasalt trocken 50 km/h 930 rpm voll</v>
      </c>
      <c r="E681" s="2"/>
      <c r="H681" s="1"/>
      <c r="I681" s="1"/>
      <c r="J681" s="1" t="str">
        <f t="shared" si="55"/>
        <v>15 s</v>
      </c>
      <c r="K681" s="2" t="str">
        <f t="shared" si="54"/>
        <v>kl. Oval</v>
      </c>
      <c r="L681" s="2" t="s">
        <v>86</v>
      </c>
      <c r="M681" s="2" t="s">
        <v>38</v>
      </c>
      <c r="N681" s="1" t="s">
        <v>45</v>
      </c>
      <c r="P681" s="1" t="s">
        <v>33</v>
      </c>
      <c r="Q681" s="1">
        <v>11</v>
      </c>
      <c r="R681" s="4" t="str">
        <f t="shared" si="51"/>
        <v>0 m/s²</v>
      </c>
      <c r="S681" s="16" t="str">
        <f t="shared" si="52"/>
        <v>0 m/s²</v>
      </c>
      <c r="T681" s="4" t="s">
        <v>1042</v>
      </c>
      <c r="U681" s="4" t="s">
        <v>28</v>
      </c>
    </row>
    <row r="682" spans="1:21" ht="15" thickBot="1">
      <c r="A682" s="4"/>
      <c r="B682" s="2">
        <v>510</v>
      </c>
      <c r="C682" s="2" t="str">
        <f t="shared" si="53"/>
        <v>Konstantfahrt Blaubasalt trocken 80 km/h 1075 rpm voll</v>
      </c>
      <c r="E682" s="2"/>
      <c r="H682" s="1"/>
      <c r="I682" s="1"/>
      <c r="J682" s="1" t="str">
        <f t="shared" si="55"/>
        <v>10 s</v>
      </c>
      <c r="K682" s="2" t="str">
        <f t="shared" si="54"/>
        <v>kl. Oval</v>
      </c>
      <c r="L682" s="2" t="s">
        <v>86</v>
      </c>
      <c r="M682" s="2" t="s">
        <v>38</v>
      </c>
      <c r="N682" s="1" t="s">
        <v>50</v>
      </c>
      <c r="P682" s="1" t="s">
        <v>34</v>
      </c>
      <c r="Q682" s="1">
        <v>12</v>
      </c>
      <c r="R682" s="4" t="str">
        <f t="shared" si="51"/>
        <v>0 m/s²</v>
      </c>
      <c r="S682" s="16" t="str">
        <f t="shared" si="52"/>
        <v>0 m/s²</v>
      </c>
      <c r="T682" s="4" t="s">
        <v>1042</v>
      </c>
      <c r="U682" s="4" t="s">
        <v>28</v>
      </c>
    </row>
    <row r="683" spans="1:21" ht="15" thickBot="1">
      <c r="A683" s="4"/>
      <c r="B683" s="9">
        <v>511</v>
      </c>
      <c r="C683" s="2" t="str">
        <f t="shared" si="53"/>
        <v>Konstantfahrt Blaubasalt trocken 80 km/h 1150 rpm voll</v>
      </c>
      <c r="D683" s="9"/>
      <c r="E683" s="9"/>
      <c r="F683" s="16"/>
      <c r="G683" s="16"/>
      <c r="H683" s="16"/>
      <c r="I683" s="16"/>
      <c r="J683" s="1" t="str">
        <f t="shared" si="55"/>
        <v>10 s</v>
      </c>
      <c r="K683" s="2" t="str">
        <f t="shared" si="54"/>
        <v>kl. Oval</v>
      </c>
      <c r="L683" s="9" t="s">
        <v>86</v>
      </c>
      <c r="M683" s="9" t="s">
        <v>38</v>
      </c>
      <c r="N683" s="16" t="s">
        <v>50</v>
      </c>
      <c r="O683" s="16"/>
      <c r="P683" s="16" t="s">
        <v>35</v>
      </c>
      <c r="Q683" s="16">
        <v>12</v>
      </c>
      <c r="R683" s="4" t="str">
        <f t="shared" si="51"/>
        <v>0 m/s²</v>
      </c>
      <c r="S683" s="16" t="str">
        <f t="shared" si="52"/>
        <v>0 m/s²</v>
      </c>
      <c r="T683" s="4" t="s">
        <v>1042</v>
      </c>
      <c r="U683" s="4" t="s">
        <v>28</v>
      </c>
    </row>
    <row r="684" spans="1:21" ht="15" thickBot="1">
      <c r="A684" s="4"/>
      <c r="B684" s="5">
        <v>512</v>
      </c>
      <c r="C684" s="2" t="str">
        <f t="shared" si="53"/>
        <v>Rollen (Leerlauf) Asphalt trocken 80 km/h - x voll</v>
      </c>
      <c r="D684" s="5"/>
      <c r="E684" s="5"/>
      <c r="F684" s="4"/>
      <c r="G684" s="4"/>
      <c r="H684" s="4"/>
      <c r="I684" s="4"/>
      <c r="J684" s="1" t="str">
        <f t="shared" si="55"/>
        <v>-</v>
      </c>
      <c r="K684" s="2" t="str">
        <f t="shared" si="54"/>
        <v>kl. Oval</v>
      </c>
      <c r="L684" s="5" t="s">
        <v>24</v>
      </c>
      <c r="M684" s="5" t="s">
        <v>99</v>
      </c>
      <c r="N684" s="4" t="s">
        <v>100</v>
      </c>
      <c r="O684" s="4"/>
      <c r="P684" s="4" t="s">
        <v>27</v>
      </c>
      <c r="Q684" s="4" t="s">
        <v>27</v>
      </c>
      <c r="R684" s="4" t="str">
        <f t="shared" si="51"/>
        <v>0 m/s²</v>
      </c>
      <c r="S684" s="16" t="str">
        <f t="shared" si="52"/>
        <v>0 m/s²</v>
      </c>
      <c r="T684" s="4" t="s">
        <v>1042</v>
      </c>
      <c r="U684" s="4" t="s">
        <v>28</v>
      </c>
    </row>
    <row r="685" spans="1:21" ht="15" thickBot="1">
      <c r="A685" s="4"/>
      <c r="B685" s="2">
        <v>513</v>
      </c>
      <c r="C685" s="2" t="str">
        <f t="shared" si="53"/>
        <v>Rollen (Leerlauf) Beton trocken 80 km/h - x voll</v>
      </c>
      <c r="E685" s="2"/>
      <c r="H685" s="1"/>
      <c r="I685" s="1"/>
      <c r="J685" s="1" t="str">
        <f t="shared" si="55"/>
        <v>-</v>
      </c>
      <c r="K685" s="2" t="str">
        <f t="shared" si="54"/>
        <v>kl. Oval</v>
      </c>
      <c r="L685" s="2" t="s">
        <v>56</v>
      </c>
      <c r="M685" s="2" t="s">
        <v>99</v>
      </c>
      <c r="N685" s="1" t="s">
        <v>100</v>
      </c>
      <c r="P685" s="1" t="s">
        <v>27</v>
      </c>
      <c r="Q685" s="1" t="s">
        <v>27</v>
      </c>
      <c r="R685" s="4" t="str">
        <f t="shared" si="51"/>
        <v>0 m/s²</v>
      </c>
      <c r="S685" s="16" t="str">
        <f t="shared" si="52"/>
        <v>0 m/s²</v>
      </c>
      <c r="T685" s="4" t="s">
        <v>1042</v>
      </c>
      <c r="U685" s="4" t="s">
        <v>28</v>
      </c>
    </row>
    <row r="686" spans="1:21" ht="15" thickBot="1">
      <c r="A686" s="4"/>
      <c r="B686" s="9">
        <v>514</v>
      </c>
      <c r="C686" s="2" t="str">
        <f t="shared" si="53"/>
        <v>Rollen (Leerlauf) Blaubasalt trocken 80 km/h - x voll</v>
      </c>
      <c r="D686" s="9"/>
      <c r="E686" s="9"/>
      <c r="F686" s="16"/>
      <c r="G686" s="16"/>
      <c r="H686" s="16"/>
      <c r="I686" s="16"/>
      <c r="J686" s="1" t="str">
        <f t="shared" si="55"/>
        <v>-</v>
      </c>
      <c r="K686" s="2" t="str">
        <f t="shared" si="54"/>
        <v>kl. Oval</v>
      </c>
      <c r="L686" s="9" t="s">
        <v>86</v>
      </c>
      <c r="M686" s="9" t="s">
        <v>99</v>
      </c>
      <c r="N686" s="16" t="s">
        <v>100</v>
      </c>
      <c r="O686" s="16"/>
      <c r="P686" s="16" t="s">
        <v>27</v>
      </c>
      <c r="Q686" s="16" t="s">
        <v>27</v>
      </c>
      <c r="R686" s="4" t="str">
        <f t="shared" si="51"/>
        <v>0 m/s²</v>
      </c>
      <c r="S686" s="16" t="str">
        <f t="shared" si="52"/>
        <v>0 m/s²</v>
      </c>
      <c r="T686" s="4" t="s">
        <v>1042</v>
      </c>
      <c r="U686" s="4" t="s">
        <v>28</v>
      </c>
    </row>
    <row r="687" spans="1:21" ht="15" thickBot="1">
      <c r="A687" s="4"/>
      <c r="B687" s="5">
        <v>515</v>
      </c>
      <c r="C687" s="2" t="str">
        <f t="shared" si="53"/>
        <v>Motor aus Asphalt trocken 35 km/h - x  voll</v>
      </c>
      <c r="D687" s="5"/>
      <c r="E687" s="5"/>
      <c r="F687" s="4"/>
      <c r="G687" s="4"/>
      <c r="H687" s="4"/>
      <c r="I687" s="4"/>
      <c r="J687" s="1" t="str">
        <f t="shared" si="55"/>
        <v>-</v>
      </c>
      <c r="K687" s="2" t="str">
        <f t="shared" si="54"/>
        <v>kl. Oval</v>
      </c>
      <c r="L687" s="5" t="s">
        <v>24</v>
      </c>
      <c r="M687" s="5" t="s">
        <v>140</v>
      </c>
      <c r="N687" s="4" t="s">
        <v>141</v>
      </c>
      <c r="O687" s="4"/>
      <c r="P687" s="4" t="s">
        <v>27</v>
      </c>
      <c r="Q687" s="4" t="s">
        <v>27</v>
      </c>
      <c r="R687" s="4" t="str">
        <f t="shared" si="51"/>
        <v>0 m/s²</v>
      </c>
      <c r="S687" s="16" t="str">
        <f t="shared" si="52"/>
        <v>0 m/s²</v>
      </c>
      <c r="T687" s="4" t="s">
        <v>1042</v>
      </c>
      <c r="U687" s="4" t="s">
        <v>28</v>
      </c>
    </row>
    <row r="688" spans="1:21" ht="15" thickBot="1">
      <c r="A688" s="4"/>
      <c r="B688" s="2">
        <v>516</v>
      </c>
      <c r="C688" s="2" t="str">
        <f t="shared" si="53"/>
        <v>Motor aus Asphalt trocken 55 km/h - x voll</v>
      </c>
      <c r="E688" s="2"/>
      <c r="H688" s="1"/>
      <c r="I688" s="1"/>
      <c r="J688" s="1" t="str">
        <f t="shared" si="55"/>
        <v>-</v>
      </c>
      <c r="K688" s="2" t="str">
        <f t="shared" si="54"/>
        <v>kl. Oval</v>
      </c>
      <c r="L688" s="2" t="s">
        <v>24</v>
      </c>
      <c r="M688" s="2" t="s">
        <v>140</v>
      </c>
      <c r="N688" s="1" t="s">
        <v>142</v>
      </c>
      <c r="P688" s="1" t="s">
        <v>27</v>
      </c>
      <c r="Q688" s="1" t="s">
        <v>27</v>
      </c>
      <c r="R688" s="4" t="str">
        <f t="shared" ref="R688:R751" si="56">IF(OR(M688="Konstantfahrt",M688="Stillstand Motor aus",M688="Stillstand Leerlauf",M688="Stillstand Drehzahl", M688="Rollen (Leerlauf)", M688="Motor aus", M688="µ-Split (Asphalt)", M688="µ-Split (Blaubasalt)", M688="Sinus-Fahrt (langsam)", M688="Sinus-Fahrt (schnell)",M688="Sweep",M688="Stat. Kreisfahrt (links)",M688="Stat. Kreisfahrt (rechts)",M688="Spurwechsel",M688="Klothoid (links)",M688="Klothoid (rechts)"),"0 m/s²")</f>
        <v>0 m/s²</v>
      </c>
      <c r="S688" s="16" t="str">
        <f t="shared" si="52"/>
        <v>0 m/s²</v>
      </c>
      <c r="T688" s="4" t="s">
        <v>1042</v>
      </c>
      <c r="U688" s="4" t="s">
        <v>28</v>
      </c>
    </row>
    <row r="689" spans="1:21" ht="15" thickBot="1">
      <c r="A689" s="4"/>
      <c r="B689" s="2">
        <v>517</v>
      </c>
      <c r="C689" s="2" t="str">
        <f t="shared" si="53"/>
        <v>Motor aus Asphalt trocken 85 km/h - x voll</v>
      </c>
      <c r="E689" s="2"/>
      <c r="H689" s="1"/>
      <c r="I689" s="1"/>
      <c r="J689" s="1" t="str">
        <f t="shared" si="55"/>
        <v>-</v>
      </c>
      <c r="K689" s="2" t="str">
        <f t="shared" si="54"/>
        <v>kl. Oval</v>
      </c>
      <c r="L689" s="2" t="s">
        <v>24</v>
      </c>
      <c r="M689" s="2" t="s">
        <v>140</v>
      </c>
      <c r="N689" s="1" t="s">
        <v>143</v>
      </c>
      <c r="P689" s="1" t="s">
        <v>27</v>
      </c>
      <c r="Q689" s="1" t="s">
        <v>27</v>
      </c>
      <c r="R689" s="4" t="str">
        <f t="shared" si="56"/>
        <v>0 m/s²</v>
      </c>
      <c r="S689" s="16" t="str">
        <f t="shared" si="52"/>
        <v>0 m/s²</v>
      </c>
      <c r="T689" s="4" t="s">
        <v>1042</v>
      </c>
      <c r="U689" s="4" t="s">
        <v>28</v>
      </c>
    </row>
    <row r="690" spans="1:21" ht="15" thickBot="1">
      <c r="A690" s="4"/>
      <c r="B690" s="2">
        <v>518</v>
      </c>
      <c r="C690" s="2" t="str">
        <f t="shared" si="53"/>
        <v>Motor aus Beton trocken 35 km/h - x  voll</v>
      </c>
      <c r="E690" s="2"/>
      <c r="H690" s="1"/>
      <c r="I690" s="1"/>
      <c r="J690" s="1" t="str">
        <f t="shared" si="55"/>
        <v>-</v>
      </c>
      <c r="K690" s="2" t="str">
        <f t="shared" si="54"/>
        <v>kl. Oval</v>
      </c>
      <c r="L690" s="2" t="s">
        <v>56</v>
      </c>
      <c r="M690" s="2" t="s">
        <v>140</v>
      </c>
      <c r="N690" s="1" t="s">
        <v>141</v>
      </c>
      <c r="P690" s="1" t="s">
        <v>27</v>
      </c>
      <c r="Q690" s="1" t="s">
        <v>27</v>
      </c>
      <c r="R690" s="4" t="str">
        <f t="shared" si="56"/>
        <v>0 m/s²</v>
      </c>
      <c r="S690" s="16" t="str">
        <f t="shared" si="52"/>
        <v>0 m/s²</v>
      </c>
      <c r="T690" s="4" t="s">
        <v>1042</v>
      </c>
      <c r="U690" s="4" t="s">
        <v>28</v>
      </c>
    </row>
    <row r="691" spans="1:21" ht="15" thickBot="1">
      <c r="A691" s="4"/>
      <c r="B691" s="2">
        <v>519</v>
      </c>
      <c r="C691" s="2" t="str">
        <f t="shared" si="53"/>
        <v>Motor aus Beton trocken 55 km/h - x voll</v>
      </c>
      <c r="E691" s="2"/>
      <c r="H691" s="1"/>
      <c r="I691" s="1"/>
      <c r="J691" s="1" t="str">
        <f t="shared" si="55"/>
        <v>-</v>
      </c>
      <c r="K691" s="2" t="str">
        <f t="shared" si="54"/>
        <v>kl. Oval</v>
      </c>
      <c r="L691" s="2" t="s">
        <v>56</v>
      </c>
      <c r="M691" s="2" t="s">
        <v>140</v>
      </c>
      <c r="N691" s="1" t="s">
        <v>142</v>
      </c>
      <c r="P691" s="1" t="s">
        <v>27</v>
      </c>
      <c r="Q691" s="1" t="s">
        <v>27</v>
      </c>
      <c r="R691" s="4" t="str">
        <f t="shared" si="56"/>
        <v>0 m/s²</v>
      </c>
      <c r="S691" s="16" t="str">
        <f t="shared" si="52"/>
        <v>0 m/s²</v>
      </c>
      <c r="T691" s="4" t="s">
        <v>1042</v>
      </c>
      <c r="U691" s="4" t="s">
        <v>28</v>
      </c>
    </row>
    <row r="692" spans="1:21" ht="15" thickBot="1">
      <c r="A692" s="4"/>
      <c r="B692" s="2">
        <v>520</v>
      </c>
      <c r="C692" s="2" t="str">
        <f t="shared" si="53"/>
        <v>Motor aus Beton trocken 85 km/h - x voll</v>
      </c>
      <c r="E692" s="2"/>
      <c r="H692" s="1"/>
      <c r="I692" s="1"/>
      <c r="J692" s="1" t="str">
        <f t="shared" si="55"/>
        <v>-</v>
      </c>
      <c r="K692" s="2" t="str">
        <f t="shared" si="54"/>
        <v>kl. Oval</v>
      </c>
      <c r="L692" s="2" t="s">
        <v>56</v>
      </c>
      <c r="M692" s="2" t="s">
        <v>140</v>
      </c>
      <c r="N692" s="1" t="s">
        <v>143</v>
      </c>
      <c r="P692" s="1" t="s">
        <v>27</v>
      </c>
      <c r="Q692" s="1" t="s">
        <v>27</v>
      </c>
      <c r="R692" s="4" t="str">
        <f t="shared" si="56"/>
        <v>0 m/s²</v>
      </c>
      <c r="S692" s="16" t="str">
        <f t="shared" si="52"/>
        <v>0 m/s²</v>
      </c>
      <c r="T692" s="4" t="s">
        <v>1042</v>
      </c>
      <c r="U692" s="4" t="s">
        <v>28</v>
      </c>
    </row>
    <row r="693" spans="1:21" ht="15" thickBot="1">
      <c r="A693" s="4"/>
      <c r="B693" s="2">
        <v>521</v>
      </c>
      <c r="C693" s="2" t="str">
        <f t="shared" si="53"/>
        <v>Motor aus Blaubasalt trocken 35 km/h - x  voll</v>
      </c>
      <c r="E693" s="2"/>
      <c r="H693" s="1"/>
      <c r="I693" s="1"/>
      <c r="J693" s="1" t="str">
        <f t="shared" si="55"/>
        <v>-</v>
      </c>
      <c r="K693" s="2" t="str">
        <f t="shared" si="54"/>
        <v>kl. Oval</v>
      </c>
      <c r="L693" s="2" t="s">
        <v>86</v>
      </c>
      <c r="M693" s="2" t="s">
        <v>140</v>
      </c>
      <c r="N693" s="1" t="s">
        <v>141</v>
      </c>
      <c r="P693" s="1" t="s">
        <v>27</v>
      </c>
      <c r="Q693" s="1" t="s">
        <v>27</v>
      </c>
      <c r="R693" s="4" t="str">
        <f t="shared" si="56"/>
        <v>0 m/s²</v>
      </c>
      <c r="S693" s="16" t="str">
        <f t="shared" si="52"/>
        <v>0 m/s²</v>
      </c>
      <c r="T693" s="4" t="s">
        <v>1042</v>
      </c>
      <c r="U693" s="4" t="s">
        <v>28</v>
      </c>
    </row>
    <row r="694" spans="1:21" ht="15" thickBot="1">
      <c r="A694" s="4"/>
      <c r="B694" s="2">
        <v>522</v>
      </c>
      <c r="C694" s="2" t="str">
        <f t="shared" si="53"/>
        <v>Motor aus Blaubasalt trocken 55 km/h - x voll</v>
      </c>
      <c r="E694" s="2"/>
      <c r="H694" s="1"/>
      <c r="I694" s="1"/>
      <c r="J694" s="1" t="str">
        <f t="shared" si="55"/>
        <v>-</v>
      </c>
      <c r="K694" s="2" t="str">
        <f t="shared" si="54"/>
        <v>kl. Oval</v>
      </c>
      <c r="L694" s="2" t="s">
        <v>86</v>
      </c>
      <c r="M694" s="2" t="s">
        <v>140</v>
      </c>
      <c r="N694" s="1" t="s">
        <v>142</v>
      </c>
      <c r="P694" s="1" t="s">
        <v>27</v>
      </c>
      <c r="Q694" s="1" t="s">
        <v>27</v>
      </c>
      <c r="R694" s="4" t="str">
        <f t="shared" si="56"/>
        <v>0 m/s²</v>
      </c>
      <c r="S694" s="16" t="str">
        <f t="shared" si="52"/>
        <v>0 m/s²</v>
      </c>
      <c r="T694" s="4" t="s">
        <v>1042</v>
      </c>
      <c r="U694" s="4" t="s">
        <v>28</v>
      </c>
    </row>
    <row r="695" spans="1:21" ht="15" thickBot="1">
      <c r="A695" s="4"/>
      <c r="B695" s="9">
        <v>523</v>
      </c>
      <c r="C695" s="2" t="str">
        <f t="shared" si="53"/>
        <v>Motor aus Blaubasalt trocken 85 km/h - x voll</v>
      </c>
      <c r="D695" s="9"/>
      <c r="E695" s="9"/>
      <c r="F695" s="16"/>
      <c r="G695" s="16"/>
      <c r="H695" s="16"/>
      <c r="I695" s="16"/>
      <c r="J695" s="1" t="str">
        <f t="shared" si="55"/>
        <v>-</v>
      </c>
      <c r="K695" s="2" t="str">
        <f t="shared" si="54"/>
        <v>kl. Oval</v>
      </c>
      <c r="L695" s="9" t="s">
        <v>86</v>
      </c>
      <c r="M695" s="9" t="s">
        <v>140</v>
      </c>
      <c r="N695" s="16" t="s">
        <v>143</v>
      </c>
      <c r="O695" s="16"/>
      <c r="P695" s="16" t="s">
        <v>27</v>
      </c>
      <c r="Q695" s="16" t="s">
        <v>27</v>
      </c>
      <c r="R695" s="4" t="str">
        <f t="shared" si="56"/>
        <v>0 m/s²</v>
      </c>
      <c r="S695" s="16" t="str">
        <f t="shared" si="52"/>
        <v>0 m/s²</v>
      </c>
      <c r="T695" s="4" t="s">
        <v>1042</v>
      </c>
      <c r="U695" s="4" t="s">
        <v>28</v>
      </c>
    </row>
    <row r="696" spans="1:21" ht="15" thickBot="1">
      <c r="A696" s="4"/>
      <c r="B696" s="5">
        <v>524</v>
      </c>
      <c r="C696" s="2" t="str">
        <f t="shared" si="53"/>
        <v>Beschleunigungsfahrt Asphalt trocken 1 m/s² voll</v>
      </c>
      <c r="D696" s="5"/>
      <c r="E696" s="5"/>
      <c r="F696" s="4"/>
      <c r="G696" s="4"/>
      <c r="H696" s="4"/>
      <c r="I696" s="4"/>
      <c r="J696" s="1" t="str">
        <f t="shared" si="55"/>
        <v>-</v>
      </c>
      <c r="K696" s="2" t="str">
        <f t="shared" si="54"/>
        <v>kl. Oval</v>
      </c>
      <c r="L696" s="5" t="s">
        <v>24</v>
      </c>
      <c r="M696" s="5" t="s">
        <v>145</v>
      </c>
      <c r="N696" s="4" t="s">
        <v>146</v>
      </c>
      <c r="O696" s="4"/>
      <c r="P696" s="4" t="s">
        <v>27</v>
      </c>
      <c r="Q696" s="4" t="s">
        <v>27</v>
      </c>
      <c r="R696" s="4" t="s">
        <v>565</v>
      </c>
      <c r="S696" s="16" t="str">
        <f t="shared" si="52"/>
        <v>0 m/s²</v>
      </c>
      <c r="T696" s="4" t="s">
        <v>1042</v>
      </c>
      <c r="U696" s="4" t="s">
        <v>28</v>
      </c>
    </row>
    <row r="697" spans="1:21" ht="15" thickBot="1">
      <c r="A697" s="4"/>
      <c r="B697" s="2">
        <v>525</v>
      </c>
      <c r="C697" s="2" t="str">
        <f t="shared" si="53"/>
        <v>Beschleunigungsfahrt Asphalt trocken 2 m/s² voll</v>
      </c>
      <c r="E697" s="2"/>
      <c r="H697" s="1"/>
      <c r="I697" s="1"/>
      <c r="J697" s="1" t="str">
        <f t="shared" si="55"/>
        <v>-</v>
      </c>
      <c r="K697" s="2" t="str">
        <f t="shared" si="54"/>
        <v>kl. Oval</v>
      </c>
      <c r="L697" s="2" t="s">
        <v>24</v>
      </c>
      <c r="M697" s="2" t="s">
        <v>145</v>
      </c>
      <c r="N697" s="1" t="s">
        <v>146</v>
      </c>
      <c r="P697" s="1" t="s">
        <v>27</v>
      </c>
      <c r="Q697" s="1" t="s">
        <v>27</v>
      </c>
      <c r="R697" s="4" t="s">
        <v>578</v>
      </c>
      <c r="S697" s="16" t="str">
        <f t="shared" si="52"/>
        <v>0 m/s²</v>
      </c>
      <c r="T697" s="4" t="s">
        <v>1042</v>
      </c>
      <c r="U697" s="4" t="s">
        <v>28</v>
      </c>
    </row>
    <row r="698" spans="1:21" ht="15" thickBot="1">
      <c r="A698" s="4"/>
      <c r="B698" s="2">
        <v>526</v>
      </c>
      <c r="C698" s="2" t="str">
        <f t="shared" si="53"/>
        <v>Beschleunigungsfahrt Asphalt trocken 3 m/s² voll</v>
      </c>
      <c r="E698" s="2"/>
      <c r="H698" s="1"/>
      <c r="I698" s="1"/>
      <c r="J698" s="1" t="str">
        <f t="shared" si="55"/>
        <v>-</v>
      </c>
      <c r="K698" s="2" t="str">
        <f t="shared" si="54"/>
        <v>kl. Oval</v>
      </c>
      <c r="L698" s="2" t="s">
        <v>24</v>
      </c>
      <c r="M698" s="2" t="s">
        <v>145</v>
      </c>
      <c r="N698" s="1" t="s">
        <v>146</v>
      </c>
      <c r="P698" s="1" t="s">
        <v>27</v>
      </c>
      <c r="Q698" s="1" t="s">
        <v>27</v>
      </c>
      <c r="R698" s="4" t="s">
        <v>583</v>
      </c>
      <c r="S698" s="16" t="str">
        <f t="shared" si="52"/>
        <v>0 m/s²</v>
      </c>
      <c r="T698" s="4" t="s">
        <v>1042</v>
      </c>
      <c r="U698" s="4" t="s">
        <v>28</v>
      </c>
    </row>
    <row r="699" spans="1:21" ht="15" thickBot="1">
      <c r="A699" s="4"/>
      <c r="B699" s="2">
        <v>527</v>
      </c>
      <c r="C699" s="2" t="str">
        <f t="shared" si="53"/>
        <v>Beschleunigungsfahrt Asphalt trocken max m/s² voll</v>
      </c>
      <c r="E699" s="2"/>
      <c r="H699" s="1"/>
      <c r="I699" s="1"/>
      <c r="J699" s="1" t="str">
        <f t="shared" si="55"/>
        <v>-</v>
      </c>
      <c r="K699" s="2" t="str">
        <f t="shared" si="54"/>
        <v>kl. Oval</v>
      </c>
      <c r="L699" s="2" t="s">
        <v>24</v>
      </c>
      <c r="M699" s="2" t="s">
        <v>145</v>
      </c>
      <c r="N699" s="1" t="s">
        <v>146</v>
      </c>
      <c r="P699" s="1" t="s">
        <v>27</v>
      </c>
      <c r="Q699" s="1" t="s">
        <v>27</v>
      </c>
      <c r="R699" s="4" t="s">
        <v>586</v>
      </c>
      <c r="S699" s="16" t="str">
        <f t="shared" si="52"/>
        <v>0 m/s²</v>
      </c>
      <c r="T699" s="4" t="s">
        <v>1042</v>
      </c>
      <c r="U699" s="4" t="s">
        <v>28</v>
      </c>
    </row>
    <row r="700" spans="1:21" ht="15" thickBot="1">
      <c r="A700" s="4"/>
      <c r="B700" s="2">
        <v>528</v>
      </c>
      <c r="C700" s="2" t="str">
        <f t="shared" si="53"/>
        <v>Beschleunigungsfahrt Beton trocken 1 m/s² voll</v>
      </c>
      <c r="E700" s="2"/>
      <c r="H700" s="1"/>
      <c r="I700" s="1"/>
      <c r="J700" s="1" t="str">
        <f t="shared" si="55"/>
        <v>-</v>
      </c>
      <c r="K700" s="2" t="str">
        <f t="shared" si="54"/>
        <v>kl. Oval</v>
      </c>
      <c r="L700" s="2" t="s">
        <v>56</v>
      </c>
      <c r="M700" s="2" t="s">
        <v>145</v>
      </c>
      <c r="N700" s="1" t="s">
        <v>146</v>
      </c>
      <c r="P700" s="1" t="s">
        <v>27</v>
      </c>
      <c r="Q700" s="1" t="s">
        <v>27</v>
      </c>
      <c r="R700" s="4" t="s">
        <v>565</v>
      </c>
      <c r="S700" s="16" t="str">
        <f t="shared" si="52"/>
        <v>0 m/s²</v>
      </c>
      <c r="T700" s="4" t="s">
        <v>1042</v>
      </c>
      <c r="U700" s="4" t="s">
        <v>28</v>
      </c>
    </row>
    <row r="701" spans="1:21" ht="15" thickBot="1">
      <c r="A701" s="4"/>
      <c r="B701" s="2">
        <v>529</v>
      </c>
      <c r="C701" s="2" t="str">
        <f t="shared" si="53"/>
        <v>Beschleunigungsfahrt Beton trocken 2 m/s² voll</v>
      </c>
      <c r="E701" s="2"/>
      <c r="H701" s="1"/>
      <c r="I701" s="1"/>
      <c r="J701" s="1" t="str">
        <f t="shared" si="55"/>
        <v>-</v>
      </c>
      <c r="K701" s="2" t="str">
        <f t="shared" si="54"/>
        <v>kl. Oval</v>
      </c>
      <c r="L701" s="2" t="s">
        <v>56</v>
      </c>
      <c r="M701" s="2" t="s">
        <v>145</v>
      </c>
      <c r="N701" s="1" t="s">
        <v>146</v>
      </c>
      <c r="P701" s="1" t="s">
        <v>27</v>
      </c>
      <c r="Q701" s="1" t="s">
        <v>27</v>
      </c>
      <c r="R701" s="4" t="s">
        <v>578</v>
      </c>
      <c r="S701" s="16" t="str">
        <f t="shared" si="52"/>
        <v>0 m/s²</v>
      </c>
      <c r="T701" s="4" t="s">
        <v>1042</v>
      </c>
      <c r="U701" s="4" t="s">
        <v>28</v>
      </c>
    </row>
    <row r="702" spans="1:21" ht="15" thickBot="1">
      <c r="A702" s="4"/>
      <c r="B702" s="2">
        <v>530</v>
      </c>
      <c r="C702" s="2" t="str">
        <f t="shared" si="53"/>
        <v>Beschleunigungsfahrt Beton trocken 3 m/s² voll</v>
      </c>
      <c r="E702" s="2"/>
      <c r="H702" s="1"/>
      <c r="I702" s="1"/>
      <c r="J702" s="1" t="str">
        <f t="shared" si="55"/>
        <v>-</v>
      </c>
      <c r="K702" s="2" t="str">
        <f t="shared" si="54"/>
        <v>kl. Oval</v>
      </c>
      <c r="L702" s="2" t="s">
        <v>56</v>
      </c>
      <c r="M702" s="2" t="s">
        <v>145</v>
      </c>
      <c r="N702" s="1" t="s">
        <v>146</v>
      </c>
      <c r="P702" s="1" t="s">
        <v>27</v>
      </c>
      <c r="Q702" s="1" t="s">
        <v>27</v>
      </c>
      <c r="R702" s="4" t="s">
        <v>583</v>
      </c>
      <c r="S702" s="16" t="str">
        <f t="shared" si="52"/>
        <v>0 m/s²</v>
      </c>
      <c r="T702" s="4" t="s">
        <v>1042</v>
      </c>
      <c r="U702" s="4" t="s">
        <v>28</v>
      </c>
    </row>
    <row r="703" spans="1:21" ht="15" thickBot="1">
      <c r="A703" s="4"/>
      <c r="B703" s="2">
        <v>531</v>
      </c>
      <c r="C703" s="2" t="str">
        <f t="shared" si="53"/>
        <v>Beschleunigungsfahrt Beton trocken max m/s² voll</v>
      </c>
      <c r="E703" s="2"/>
      <c r="H703" s="1"/>
      <c r="I703" s="1"/>
      <c r="J703" s="1" t="str">
        <f t="shared" si="55"/>
        <v>-</v>
      </c>
      <c r="K703" s="2" t="str">
        <f t="shared" si="54"/>
        <v>kl. Oval</v>
      </c>
      <c r="L703" s="2" t="s">
        <v>56</v>
      </c>
      <c r="M703" s="2" t="s">
        <v>145</v>
      </c>
      <c r="N703" s="1" t="s">
        <v>146</v>
      </c>
      <c r="P703" s="1" t="s">
        <v>27</v>
      </c>
      <c r="Q703" s="1" t="s">
        <v>27</v>
      </c>
      <c r="R703" s="4" t="s">
        <v>586</v>
      </c>
      <c r="S703" s="16" t="str">
        <f t="shared" si="52"/>
        <v>0 m/s²</v>
      </c>
      <c r="T703" s="4" t="s">
        <v>1042</v>
      </c>
      <c r="U703" s="4" t="s">
        <v>28</v>
      </c>
    </row>
    <row r="704" spans="1:21" ht="15" thickBot="1">
      <c r="A704" s="4"/>
      <c r="B704" s="2">
        <v>532</v>
      </c>
      <c r="C704" s="2" t="str">
        <f t="shared" si="53"/>
        <v>Beschleunigungsfahrt Blaubasalt trocken 1 m/s² voll</v>
      </c>
      <c r="E704" s="2"/>
      <c r="H704" s="1"/>
      <c r="I704" s="1"/>
      <c r="J704" s="1" t="str">
        <f t="shared" si="55"/>
        <v>-</v>
      </c>
      <c r="K704" s="2" t="str">
        <f t="shared" si="54"/>
        <v>kl. Oval</v>
      </c>
      <c r="L704" s="2" t="s">
        <v>86</v>
      </c>
      <c r="M704" s="2" t="s">
        <v>145</v>
      </c>
      <c r="N704" s="1" t="s">
        <v>146</v>
      </c>
      <c r="P704" s="1" t="s">
        <v>27</v>
      </c>
      <c r="Q704" s="1" t="s">
        <v>27</v>
      </c>
      <c r="R704" s="4" t="s">
        <v>565</v>
      </c>
      <c r="S704" s="16" t="str">
        <f t="shared" si="52"/>
        <v>0 m/s²</v>
      </c>
      <c r="T704" s="4" t="s">
        <v>1042</v>
      </c>
      <c r="U704" s="4" t="s">
        <v>28</v>
      </c>
    </row>
    <row r="705" spans="1:24" ht="15" thickBot="1">
      <c r="A705" s="4"/>
      <c r="B705" s="2">
        <v>533</v>
      </c>
      <c r="C705" s="2" t="str">
        <f t="shared" si="53"/>
        <v>Beschleunigungsfahrt Blaubasalt trocken 2 m/s² voll</v>
      </c>
      <c r="E705" s="2"/>
      <c r="H705" s="1"/>
      <c r="I705" s="1"/>
      <c r="J705" s="1" t="str">
        <f t="shared" si="55"/>
        <v>-</v>
      </c>
      <c r="K705" s="2" t="str">
        <f t="shared" si="54"/>
        <v>kl. Oval</v>
      </c>
      <c r="L705" s="2" t="s">
        <v>86</v>
      </c>
      <c r="M705" s="2" t="s">
        <v>145</v>
      </c>
      <c r="N705" s="1" t="s">
        <v>146</v>
      </c>
      <c r="P705" s="1" t="s">
        <v>27</v>
      </c>
      <c r="Q705" s="1" t="s">
        <v>27</v>
      </c>
      <c r="R705" s="4" t="s">
        <v>578</v>
      </c>
      <c r="S705" s="16" t="str">
        <f t="shared" si="52"/>
        <v>0 m/s²</v>
      </c>
      <c r="T705" s="4" t="s">
        <v>1042</v>
      </c>
      <c r="U705" s="4" t="s">
        <v>28</v>
      </c>
    </row>
    <row r="706" spans="1:24" ht="15" thickBot="1">
      <c r="A706" s="4"/>
      <c r="B706" s="2">
        <v>534</v>
      </c>
      <c r="C706" s="2" t="str">
        <f t="shared" si="53"/>
        <v>Beschleunigungsfahrt Blaubasalt trocken 3 m/s² voll</v>
      </c>
      <c r="E706" s="2"/>
      <c r="H706" s="1"/>
      <c r="I706" s="1"/>
      <c r="J706" s="1" t="str">
        <f t="shared" si="55"/>
        <v>-</v>
      </c>
      <c r="K706" s="2" t="str">
        <f t="shared" si="54"/>
        <v>kl. Oval</v>
      </c>
      <c r="L706" s="2" t="s">
        <v>86</v>
      </c>
      <c r="M706" s="2" t="s">
        <v>145</v>
      </c>
      <c r="N706" s="1" t="s">
        <v>146</v>
      </c>
      <c r="P706" s="1" t="s">
        <v>27</v>
      </c>
      <c r="Q706" s="1" t="s">
        <v>27</v>
      </c>
      <c r="R706" s="4" t="s">
        <v>583</v>
      </c>
      <c r="S706" s="16" t="str">
        <f t="shared" si="52"/>
        <v>0 m/s²</v>
      </c>
      <c r="T706" s="4" t="s">
        <v>1042</v>
      </c>
      <c r="U706" s="4" t="s">
        <v>28</v>
      </c>
    </row>
    <row r="707" spans="1:24" ht="15" thickBot="1">
      <c r="A707" s="4"/>
      <c r="B707" s="9">
        <v>535</v>
      </c>
      <c r="C707" s="2" t="str">
        <f t="shared" si="53"/>
        <v>Beschleunigungsfahrt Blaubasalt trocken max m/s² voll</v>
      </c>
      <c r="D707" s="9"/>
      <c r="E707" s="9"/>
      <c r="F707" s="16"/>
      <c r="G707" s="16"/>
      <c r="H707" s="16"/>
      <c r="I707" s="16"/>
      <c r="J707" s="1" t="str">
        <f t="shared" si="55"/>
        <v>-</v>
      </c>
      <c r="K707" s="2" t="str">
        <f t="shared" si="54"/>
        <v>kl. Oval</v>
      </c>
      <c r="L707" s="9" t="s">
        <v>86</v>
      </c>
      <c r="M707" s="9" t="s">
        <v>145</v>
      </c>
      <c r="N707" s="16" t="s">
        <v>146</v>
      </c>
      <c r="O707" s="16"/>
      <c r="P707" s="16" t="s">
        <v>27</v>
      </c>
      <c r="Q707" s="16" t="s">
        <v>27</v>
      </c>
      <c r="R707" s="4" t="s">
        <v>586</v>
      </c>
      <c r="S707" s="16" t="str">
        <f t="shared" si="52"/>
        <v>0 m/s²</v>
      </c>
      <c r="T707" s="4" t="s">
        <v>1042</v>
      </c>
      <c r="U707" s="4" t="s">
        <v>28</v>
      </c>
    </row>
    <row r="708" spans="1:24" ht="15" thickBot="1">
      <c r="A708" s="4"/>
      <c r="B708" s="5">
        <v>536</v>
      </c>
      <c r="C708" s="2" t="str">
        <f t="shared" si="53"/>
        <v>Verzögerungsfahrt Asphalt trocken -1 m/s² voll</v>
      </c>
      <c r="D708" s="5"/>
      <c r="E708" s="5"/>
      <c r="F708" s="4"/>
      <c r="G708" s="4"/>
      <c r="H708" s="4"/>
      <c r="I708" s="4"/>
      <c r="J708" s="1" t="str">
        <f t="shared" si="55"/>
        <v>-</v>
      </c>
      <c r="K708" s="2" t="str">
        <f t="shared" si="54"/>
        <v>kl. Oval</v>
      </c>
      <c r="L708" s="5" t="s">
        <v>24</v>
      </c>
      <c r="M708" s="5" t="s">
        <v>200</v>
      </c>
      <c r="N708" s="4" t="s">
        <v>201</v>
      </c>
      <c r="O708" s="4"/>
      <c r="P708" s="4" t="s">
        <v>27</v>
      </c>
      <c r="Q708" s="4" t="s">
        <v>27</v>
      </c>
      <c r="R708" s="161" t="s">
        <v>641</v>
      </c>
      <c r="S708" s="16" t="str">
        <f t="shared" si="52"/>
        <v>0 m/s²</v>
      </c>
      <c r="T708" s="4" t="s">
        <v>1042</v>
      </c>
      <c r="U708" s="4" t="s">
        <v>28</v>
      </c>
    </row>
    <row r="709" spans="1:24" ht="15" thickBot="1">
      <c r="A709" s="4"/>
      <c r="B709" s="2">
        <v>537</v>
      </c>
      <c r="C709" s="2" t="str">
        <f t="shared" si="53"/>
        <v>Verzögerungsfahrt Asphalt trocken -2 m/s² voll</v>
      </c>
      <c r="E709" s="2"/>
      <c r="H709" s="1"/>
      <c r="I709" s="1"/>
      <c r="J709" s="1" t="str">
        <f t="shared" si="55"/>
        <v>-</v>
      </c>
      <c r="K709" s="2" t="str">
        <f t="shared" si="54"/>
        <v>kl. Oval</v>
      </c>
      <c r="L709" s="2" t="s">
        <v>24</v>
      </c>
      <c r="M709" s="2" t="s">
        <v>200</v>
      </c>
      <c r="N709" s="1" t="s">
        <v>201</v>
      </c>
      <c r="P709" s="1" t="s">
        <v>27</v>
      </c>
      <c r="Q709" s="1" t="s">
        <v>27</v>
      </c>
      <c r="R709" s="161" t="s">
        <v>656</v>
      </c>
      <c r="S709" s="16" t="str">
        <f t="shared" ref="S709:S756" si="57">IF(OR(M709="Konstantfahrt",M709="Stillstand Motor aus",M709="Stillstand Leerlauf",M709="Stillstand Drehzahl", M709="Rollen (Leerlauf)", M709="Motor aus", M709="Beschleunigungsfahrt", M709="Verzögerungsfahrt", M709="µ-Split (Asphalt)", M709="µ-Split (Blaubasalt)"),"0 m/s²","-")</f>
        <v>0 m/s²</v>
      </c>
      <c r="T709" s="4" t="s">
        <v>1042</v>
      </c>
      <c r="U709" s="4" t="s">
        <v>28</v>
      </c>
    </row>
    <row r="710" spans="1:24" ht="15" thickBot="1">
      <c r="A710" s="4"/>
      <c r="B710" s="2">
        <v>538</v>
      </c>
      <c r="C710" s="2" t="str">
        <f t="shared" ref="C710:C762" si="58">IF(OR(M710="Stillstand Motor aus",M710="Stillstand Leerlauf"),M710&amp;" "&amp;U710,IF(OR(M710="Stillstand Drehzahl"),M710&amp;" "&amp;U710&amp;" "&amp;P710,M710&amp;IF(NOT(K710="Fahrdyn.Fl.")," "&amp;L710,)&amp;" "&amp;U710&amp;IF(NOT(OR(M710="Beschleunigungsfahrt",M710="Verzögerungsfahrt",M710="Stat. Kreisfahrt (links)",M710="Stat. Kreisfahrt (rechts)"))," "&amp;N710,)&amp;IF(NOT(P710="-")," "&amp;P710,)&amp;IF(NOT(R710="0 m/s²")," "&amp;R710,)&amp;IF(NOT((OR(S710="0 m/s²",S710="-")))," "&amp;S710,))) &amp; IF(NOT(T710="-")," "&amp; T710,)</f>
        <v>Verzögerungsfahrt Asphalt trocken -3 m/s² voll</v>
      </c>
      <c r="E710" s="2"/>
      <c r="H710" s="1"/>
      <c r="I710" s="1"/>
      <c r="J710" s="1" t="str">
        <f t="shared" si="55"/>
        <v>-</v>
      </c>
      <c r="K710" s="2" t="str">
        <f t="shared" ref="K710:K762" si="59">IF(OR(M710="Stillstand Motor aus",M710="Stillstand Leerlauf",M710="Stillstand Drehzahl",M710="Konstantfahrt",M710="Rollen (Leerlauf)",M710="Spurwechsel",M710="Motor aus",M710="Beschleunigungsfahrt",M710="Verzögerungsfahrt",M710="µ-Split (Asphalt)",M710="µ-Split (Blaubasalt)"),"kl. Oval",IF(OR(M710="Sinus-Fahrt (langsam)",M710="Sinus-Fahrt (schnell)",M710="Klothoid (links)",M710="Klothoid (rechts)",M710="Sweep",M710="Stat. Kreisfahrt (links)",M710="Stat. Kreisfahrt (rechts)"),"Fahrdyn.Fl."))</f>
        <v>kl. Oval</v>
      </c>
      <c r="L710" s="2" t="s">
        <v>24</v>
      </c>
      <c r="M710" s="2" t="s">
        <v>200</v>
      </c>
      <c r="N710" s="1" t="s">
        <v>201</v>
      </c>
      <c r="P710" s="1" t="s">
        <v>27</v>
      </c>
      <c r="Q710" s="1" t="s">
        <v>27</v>
      </c>
      <c r="R710" s="161" t="s">
        <v>673</v>
      </c>
      <c r="S710" s="16" t="str">
        <f t="shared" si="57"/>
        <v>0 m/s²</v>
      </c>
      <c r="T710" s="4" t="s">
        <v>1042</v>
      </c>
      <c r="U710" s="4" t="s">
        <v>28</v>
      </c>
    </row>
    <row r="711" spans="1:24" s="85" customFormat="1" ht="15" thickBot="1">
      <c r="A711" s="86"/>
      <c r="B711" s="42">
        <v>539</v>
      </c>
      <c r="C711" s="2" t="str">
        <f t="shared" si="58"/>
        <v>Verzögerungsfahrt Asphalt trocken -max m/s² voll</v>
      </c>
      <c r="D711" s="42"/>
      <c r="E711" s="42" t="s">
        <v>895</v>
      </c>
      <c r="F711" s="43"/>
      <c r="G711" s="43"/>
      <c r="H711" s="43"/>
      <c r="I711" s="43"/>
      <c r="J711" s="85" t="str">
        <f t="shared" si="55"/>
        <v>-</v>
      </c>
      <c r="K711" s="84" t="str">
        <f t="shared" si="59"/>
        <v>kl. Oval</v>
      </c>
      <c r="L711" s="42" t="s">
        <v>24</v>
      </c>
      <c r="M711" s="42" t="s">
        <v>200</v>
      </c>
      <c r="N711" s="43" t="s">
        <v>201</v>
      </c>
      <c r="O711" s="43"/>
      <c r="P711" s="43" t="s">
        <v>27</v>
      </c>
      <c r="Q711" s="43" t="s">
        <v>27</v>
      </c>
      <c r="R711" s="163" t="s">
        <v>677</v>
      </c>
      <c r="S711" s="83" t="str">
        <f t="shared" si="57"/>
        <v>0 m/s²</v>
      </c>
      <c r="T711" s="86" t="s">
        <v>1042</v>
      </c>
      <c r="U711" s="86" t="s">
        <v>28</v>
      </c>
      <c r="V711" s="84"/>
      <c r="X711" s="164"/>
    </row>
    <row r="712" spans="1:24" ht="15" thickBot="1">
      <c r="A712" s="4"/>
      <c r="B712" s="2">
        <v>540</v>
      </c>
      <c r="C712" s="2" t="str">
        <f t="shared" si="58"/>
        <v>Verzögerungsfahrt Beton trocken -1 m/s² voll</v>
      </c>
      <c r="E712" s="2"/>
      <c r="H712" s="1"/>
      <c r="I712" s="1"/>
      <c r="J712" s="1" t="str">
        <f t="shared" si="55"/>
        <v>-</v>
      </c>
      <c r="K712" s="2" t="str">
        <f t="shared" si="59"/>
        <v>kl. Oval</v>
      </c>
      <c r="L712" s="2" t="s">
        <v>56</v>
      </c>
      <c r="M712" s="2" t="s">
        <v>200</v>
      </c>
      <c r="N712" s="1" t="s">
        <v>201</v>
      </c>
      <c r="P712" s="1" t="s">
        <v>27</v>
      </c>
      <c r="Q712" s="1" t="s">
        <v>27</v>
      </c>
      <c r="R712" s="161" t="s">
        <v>641</v>
      </c>
      <c r="S712" s="16" t="str">
        <f t="shared" si="57"/>
        <v>0 m/s²</v>
      </c>
      <c r="T712" s="4" t="s">
        <v>1042</v>
      </c>
      <c r="U712" s="4" t="s">
        <v>28</v>
      </c>
    </row>
    <row r="713" spans="1:24" ht="15" thickBot="1">
      <c r="A713" s="4"/>
      <c r="B713" s="2">
        <v>541</v>
      </c>
      <c r="C713" s="2" t="str">
        <f t="shared" si="58"/>
        <v>Verzögerungsfahrt Beton trocken -2 m/s² voll</v>
      </c>
      <c r="E713" s="2"/>
      <c r="H713" s="1"/>
      <c r="I713" s="1"/>
      <c r="J713" s="1" t="str">
        <f t="shared" si="55"/>
        <v>-</v>
      </c>
      <c r="K713" s="2" t="str">
        <f t="shared" si="59"/>
        <v>kl. Oval</v>
      </c>
      <c r="L713" s="2" t="s">
        <v>56</v>
      </c>
      <c r="M713" s="2" t="s">
        <v>200</v>
      </c>
      <c r="N713" s="1" t="s">
        <v>201</v>
      </c>
      <c r="P713" s="1" t="s">
        <v>27</v>
      </c>
      <c r="Q713" s="1" t="s">
        <v>27</v>
      </c>
      <c r="R713" s="161" t="s">
        <v>656</v>
      </c>
      <c r="S713" s="16" t="str">
        <f t="shared" si="57"/>
        <v>0 m/s²</v>
      </c>
      <c r="T713" s="4" t="s">
        <v>1042</v>
      </c>
      <c r="U713" s="4" t="s">
        <v>28</v>
      </c>
    </row>
    <row r="714" spans="1:24" ht="15" thickBot="1">
      <c r="A714" s="4"/>
      <c r="B714" s="2">
        <v>542</v>
      </c>
      <c r="C714" s="2" t="str">
        <f t="shared" si="58"/>
        <v>Verzögerungsfahrt Beton trocken -3 m/s² voll</v>
      </c>
      <c r="E714" s="2"/>
      <c r="H714" s="1"/>
      <c r="I714" s="1"/>
      <c r="J714" s="1" t="str">
        <f t="shared" si="55"/>
        <v>-</v>
      </c>
      <c r="K714" s="2" t="str">
        <f t="shared" si="59"/>
        <v>kl. Oval</v>
      </c>
      <c r="L714" s="2" t="s">
        <v>56</v>
      </c>
      <c r="M714" s="2" t="s">
        <v>200</v>
      </c>
      <c r="N714" s="1" t="s">
        <v>201</v>
      </c>
      <c r="P714" s="1" t="s">
        <v>27</v>
      </c>
      <c r="Q714" s="1" t="s">
        <v>27</v>
      </c>
      <c r="R714" s="161" t="s">
        <v>673</v>
      </c>
      <c r="S714" s="16" t="str">
        <f t="shared" si="57"/>
        <v>0 m/s²</v>
      </c>
      <c r="T714" s="4" t="s">
        <v>1042</v>
      </c>
      <c r="U714" s="4" t="s">
        <v>28</v>
      </c>
    </row>
    <row r="715" spans="1:24" s="85" customFormat="1" ht="15" thickBot="1">
      <c r="A715" s="86"/>
      <c r="B715" s="42">
        <v>543</v>
      </c>
      <c r="C715" s="2" t="str">
        <f t="shared" si="58"/>
        <v>Verzögerungsfahrt Beton trocken -max m/s² voll</v>
      </c>
      <c r="D715" s="42"/>
      <c r="E715" s="42" t="s">
        <v>895</v>
      </c>
      <c r="F715" s="43"/>
      <c r="G715" s="43"/>
      <c r="H715" s="43"/>
      <c r="I715" s="43"/>
      <c r="J715" s="85" t="str">
        <f t="shared" si="55"/>
        <v>-</v>
      </c>
      <c r="K715" s="84" t="str">
        <f t="shared" si="59"/>
        <v>kl. Oval</v>
      </c>
      <c r="L715" s="42" t="s">
        <v>56</v>
      </c>
      <c r="M715" s="42" t="s">
        <v>200</v>
      </c>
      <c r="N715" s="43" t="s">
        <v>201</v>
      </c>
      <c r="O715" s="43"/>
      <c r="P715" s="43" t="s">
        <v>27</v>
      </c>
      <c r="Q715" s="43" t="s">
        <v>27</v>
      </c>
      <c r="R715" s="163" t="s">
        <v>677</v>
      </c>
      <c r="S715" s="83" t="str">
        <f t="shared" si="57"/>
        <v>0 m/s²</v>
      </c>
      <c r="T715" s="86" t="s">
        <v>1042</v>
      </c>
      <c r="U715" s="86" t="s">
        <v>28</v>
      </c>
      <c r="V715" s="84"/>
      <c r="X715" s="164"/>
    </row>
    <row r="716" spans="1:24" ht="15" thickBot="1">
      <c r="A716" s="4"/>
      <c r="B716" s="2">
        <v>544</v>
      </c>
      <c r="C716" s="2" t="str">
        <f t="shared" si="58"/>
        <v>Verzögerungsfahrt Blaubasalt trocken -1 m/s² voll</v>
      </c>
      <c r="E716" s="2"/>
      <c r="H716" s="1"/>
      <c r="I716" s="1"/>
      <c r="J716" s="1" t="str">
        <f t="shared" si="55"/>
        <v>-</v>
      </c>
      <c r="K716" s="2" t="str">
        <f t="shared" si="59"/>
        <v>kl. Oval</v>
      </c>
      <c r="L716" s="2" t="s">
        <v>86</v>
      </c>
      <c r="M716" s="2" t="s">
        <v>200</v>
      </c>
      <c r="N716" s="1" t="s">
        <v>201</v>
      </c>
      <c r="P716" s="1" t="s">
        <v>27</v>
      </c>
      <c r="Q716" s="1" t="s">
        <v>27</v>
      </c>
      <c r="R716" s="161" t="s">
        <v>641</v>
      </c>
      <c r="S716" s="16" t="str">
        <f t="shared" si="57"/>
        <v>0 m/s²</v>
      </c>
      <c r="T716" s="4" t="s">
        <v>1042</v>
      </c>
      <c r="U716" s="4" t="s">
        <v>28</v>
      </c>
    </row>
    <row r="717" spans="1:24" ht="15" thickBot="1">
      <c r="A717" s="4"/>
      <c r="B717" s="2">
        <v>545</v>
      </c>
      <c r="C717" s="2" t="str">
        <f t="shared" si="58"/>
        <v>Verzögerungsfahrt Blaubasalt trocken -2 m/s² voll</v>
      </c>
      <c r="E717" s="2"/>
      <c r="H717" s="1"/>
      <c r="I717" s="1"/>
      <c r="J717" s="1" t="str">
        <f t="shared" si="55"/>
        <v>-</v>
      </c>
      <c r="K717" s="2" t="str">
        <f t="shared" si="59"/>
        <v>kl. Oval</v>
      </c>
      <c r="L717" s="2" t="s">
        <v>86</v>
      </c>
      <c r="M717" s="2" t="s">
        <v>200</v>
      </c>
      <c r="N717" s="1" t="s">
        <v>201</v>
      </c>
      <c r="P717" s="1" t="s">
        <v>27</v>
      </c>
      <c r="Q717" s="1" t="s">
        <v>27</v>
      </c>
      <c r="R717" s="161" t="s">
        <v>656</v>
      </c>
      <c r="S717" s="16" t="str">
        <f t="shared" si="57"/>
        <v>0 m/s²</v>
      </c>
      <c r="T717" s="4" t="s">
        <v>1042</v>
      </c>
      <c r="U717" s="4" t="s">
        <v>28</v>
      </c>
    </row>
    <row r="718" spans="1:24" s="85" customFormat="1" ht="15" thickBot="1">
      <c r="A718" s="86"/>
      <c r="B718" s="42">
        <v>546</v>
      </c>
      <c r="C718" s="2" t="str">
        <f t="shared" si="58"/>
        <v>Verzögerungsfahrt Blaubasalt trocken -3 m/s² voll</v>
      </c>
      <c r="D718" s="42"/>
      <c r="E718" s="42" t="s">
        <v>895</v>
      </c>
      <c r="F718" s="43"/>
      <c r="G718" s="43"/>
      <c r="H718" s="43"/>
      <c r="I718" s="43"/>
      <c r="J718" s="85" t="str">
        <f t="shared" si="55"/>
        <v>-</v>
      </c>
      <c r="K718" s="84" t="str">
        <f t="shared" si="59"/>
        <v>kl. Oval</v>
      </c>
      <c r="L718" s="42" t="s">
        <v>86</v>
      </c>
      <c r="M718" s="42" t="s">
        <v>200</v>
      </c>
      <c r="N718" s="43" t="s">
        <v>201</v>
      </c>
      <c r="O718" s="43"/>
      <c r="P718" s="43" t="s">
        <v>27</v>
      </c>
      <c r="Q718" s="43" t="s">
        <v>27</v>
      </c>
      <c r="R718" s="163" t="s">
        <v>673</v>
      </c>
      <c r="S718" s="83" t="str">
        <f t="shared" si="57"/>
        <v>0 m/s²</v>
      </c>
      <c r="T718" s="86" t="s">
        <v>1042</v>
      </c>
      <c r="U718" s="86" t="s">
        <v>28</v>
      </c>
      <c r="V718" s="84"/>
      <c r="X718" s="164"/>
    </row>
    <row r="719" spans="1:24" s="85" customFormat="1" ht="15" thickBot="1">
      <c r="A719" s="86"/>
      <c r="B719" s="44">
        <v>547</v>
      </c>
      <c r="C719" s="2" t="str">
        <f t="shared" si="58"/>
        <v>Verzögerungsfahrt Blaubasalt trocken -max m/s² voll</v>
      </c>
      <c r="D719" s="47"/>
      <c r="E719" s="42" t="s">
        <v>895</v>
      </c>
      <c r="F719" s="46"/>
      <c r="G719" s="46"/>
      <c r="H719" s="46"/>
      <c r="I719" s="46"/>
      <c r="J719" s="85" t="str">
        <f t="shared" si="55"/>
        <v>-</v>
      </c>
      <c r="K719" s="84" t="str">
        <f t="shared" si="59"/>
        <v>kl. Oval</v>
      </c>
      <c r="L719" s="44" t="s">
        <v>86</v>
      </c>
      <c r="M719" s="44" t="s">
        <v>200</v>
      </c>
      <c r="N719" s="46" t="s">
        <v>201</v>
      </c>
      <c r="O719" s="46"/>
      <c r="P719" s="46" t="s">
        <v>27</v>
      </c>
      <c r="Q719" s="46" t="s">
        <v>27</v>
      </c>
      <c r="R719" s="163" t="s">
        <v>677</v>
      </c>
      <c r="S719" s="83" t="str">
        <f t="shared" si="57"/>
        <v>0 m/s²</v>
      </c>
      <c r="T719" s="86" t="s">
        <v>1042</v>
      </c>
      <c r="U719" s="86" t="s">
        <v>28</v>
      </c>
      <c r="V719" s="84"/>
      <c r="X719" s="164"/>
    </row>
    <row r="720" spans="1:24" ht="15" thickBot="1">
      <c r="A720" s="4"/>
      <c r="B720" s="5">
        <v>548</v>
      </c>
      <c r="C720" s="2" t="str">
        <f t="shared" si="58"/>
        <v>µ-Split (Blaubasalt) Beton trocken 30 km/h 710 rpm voll</v>
      </c>
      <c r="D720" s="5"/>
      <c r="E720" s="5"/>
      <c r="F720" s="4"/>
      <c r="G720" s="4"/>
      <c r="H720" s="4"/>
      <c r="I720" s="4"/>
      <c r="J720" s="1" t="str">
        <f t="shared" si="55"/>
        <v>20 s</v>
      </c>
      <c r="K720" s="2" t="str">
        <f t="shared" si="59"/>
        <v>kl. Oval</v>
      </c>
      <c r="L720" s="5" t="s">
        <v>56</v>
      </c>
      <c r="M720" s="28" t="s">
        <v>237</v>
      </c>
      <c r="N720" s="4" t="s">
        <v>39</v>
      </c>
      <c r="O720" s="4"/>
      <c r="P720" s="4" t="s">
        <v>31</v>
      </c>
      <c r="Q720" s="4">
        <v>10</v>
      </c>
      <c r="R720" s="4" t="str">
        <f t="shared" si="56"/>
        <v>0 m/s²</v>
      </c>
      <c r="S720" s="16" t="str">
        <f t="shared" si="57"/>
        <v>0 m/s²</v>
      </c>
      <c r="T720" s="4" t="s">
        <v>1042</v>
      </c>
      <c r="U720" s="4" t="s">
        <v>28</v>
      </c>
    </row>
    <row r="721" spans="1:21" ht="15" thickBot="1">
      <c r="A721" s="4"/>
      <c r="B721" s="2">
        <v>549</v>
      </c>
      <c r="C721" s="2" t="str">
        <f t="shared" si="58"/>
        <v>µ-Split (Blaubasalt) Beton trocken 30 km/h 930 rpm voll</v>
      </c>
      <c r="E721" s="2"/>
      <c r="H721" s="1"/>
      <c r="I721" s="1"/>
      <c r="J721" s="1" t="str">
        <f t="shared" si="55"/>
        <v>20 s</v>
      </c>
      <c r="K721" s="2" t="str">
        <f t="shared" si="59"/>
        <v>kl. Oval</v>
      </c>
      <c r="L721" s="5" t="s">
        <v>56</v>
      </c>
      <c r="M721" s="28" t="s">
        <v>237</v>
      </c>
      <c r="N721" s="1" t="s">
        <v>39</v>
      </c>
      <c r="P721" s="1" t="s">
        <v>33</v>
      </c>
      <c r="Q721" s="1">
        <v>9</v>
      </c>
      <c r="R721" s="4" t="str">
        <f t="shared" si="56"/>
        <v>0 m/s²</v>
      </c>
      <c r="S721" s="16" t="str">
        <f t="shared" si="57"/>
        <v>0 m/s²</v>
      </c>
      <c r="T721" s="4" t="s">
        <v>1042</v>
      </c>
      <c r="U721" s="4" t="s">
        <v>28</v>
      </c>
    </row>
    <row r="722" spans="1:21" ht="15" thickBot="1">
      <c r="A722" s="4"/>
      <c r="B722" s="2">
        <v>550</v>
      </c>
      <c r="C722" s="2" t="str">
        <f t="shared" si="58"/>
        <v>µ-Split (Blaubasalt) Beton trocken 50 km/h 890 rpm voll</v>
      </c>
      <c r="E722" s="2"/>
      <c r="H722" s="1"/>
      <c r="I722" s="1"/>
      <c r="J722" s="1" t="str">
        <f t="shared" si="55"/>
        <v>15 s</v>
      </c>
      <c r="K722" s="2" t="str">
        <f t="shared" si="59"/>
        <v>kl. Oval</v>
      </c>
      <c r="L722" s="5" t="s">
        <v>56</v>
      </c>
      <c r="M722" s="28" t="s">
        <v>237</v>
      </c>
      <c r="N722" s="1" t="s">
        <v>45</v>
      </c>
      <c r="P722" s="1" t="s">
        <v>32</v>
      </c>
      <c r="Q722" s="1">
        <v>11</v>
      </c>
      <c r="R722" s="4" t="str">
        <f t="shared" si="56"/>
        <v>0 m/s²</v>
      </c>
      <c r="S722" s="16" t="str">
        <f t="shared" si="57"/>
        <v>0 m/s²</v>
      </c>
      <c r="T722" s="4" t="s">
        <v>1042</v>
      </c>
      <c r="U722" s="4" t="s">
        <v>28</v>
      </c>
    </row>
    <row r="723" spans="1:21" ht="15" thickBot="1">
      <c r="A723" s="4"/>
      <c r="B723" s="2">
        <v>551</v>
      </c>
      <c r="C723" s="2" t="str">
        <f t="shared" si="58"/>
        <v>µ-Split (Blaubasalt) Beton trocken 50 km/h 930 rpm voll</v>
      </c>
      <c r="E723" s="2"/>
      <c r="H723" s="1"/>
      <c r="I723" s="1"/>
      <c r="J723" s="1" t="str">
        <f t="shared" si="55"/>
        <v>15 s</v>
      </c>
      <c r="K723" s="2" t="str">
        <f t="shared" si="59"/>
        <v>kl. Oval</v>
      </c>
      <c r="L723" s="5" t="s">
        <v>56</v>
      </c>
      <c r="M723" s="28" t="s">
        <v>237</v>
      </c>
      <c r="N723" s="1" t="s">
        <v>45</v>
      </c>
      <c r="P723" s="1" t="s">
        <v>33</v>
      </c>
      <c r="Q723" s="1">
        <v>11</v>
      </c>
      <c r="R723" s="4" t="str">
        <f t="shared" si="56"/>
        <v>0 m/s²</v>
      </c>
      <c r="S723" s="16" t="str">
        <f t="shared" si="57"/>
        <v>0 m/s²</v>
      </c>
      <c r="T723" s="4" t="s">
        <v>1042</v>
      </c>
      <c r="U723" s="4" t="s">
        <v>28</v>
      </c>
    </row>
    <row r="724" spans="1:21" ht="15" thickBot="1">
      <c r="A724" s="4"/>
      <c r="B724" s="2">
        <v>552</v>
      </c>
      <c r="C724" s="2" t="str">
        <f t="shared" si="58"/>
        <v>µ-Split (Blaubasalt) Beton trocken 80 km/h 1075 rpm voll</v>
      </c>
      <c r="E724" s="2"/>
      <c r="H724" s="1"/>
      <c r="I724" s="1"/>
      <c r="J724" s="1" t="str">
        <f t="shared" si="55"/>
        <v>10 s</v>
      </c>
      <c r="K724" s="2" t="str">
        <f t="shared" si="59"/>
        <v>kl. Oval</v>
      </c>
      <c r="L724" s="5" t="s">
        <v>56</v>
      </c>
      <c r="M724" s="28" t="s">
        <v>237</v>
      </c>
      <c r="N724" s="1" t="s">
        <v>50</v>
      </c>
      <c r="P724" s="1" t="s">
        <v>34</v>
      </c>
      <c r="Q724" s="1">
        <v>12</v>
      </c>
      <c r="R724" s="4" t="str">
        <f t="shared" si="56"/>
        <v>0 m/s²</v>
      </c>
      <c r="S724" s="16" t="str">
        <f t="shared" si="57"/>
        <v>0 m/s²</v>
      </c>
      <c r="T724" s="4" t="s">
        <v>1042</v>
      </c>
      <c r="U724" s="4" t="s">
        <v>28</v>
      </c>
    </row>
    <row r="725" spans="1:21" ht="15" thickBot="1">
      <c r="A725" s="4"/>
      <c r="B725" s="2">
        <v>553</v>
      </c>
      <c r="C725" s="2" t="str">
        <f t="shared" si="58"/>
        <v>µ-Split (Blaubasalt) Beton trocken 80 km/h 1150 rpm voll</v>
      </c>
      <c r="E725" s="2"/>
      <c r="H725" s="1"/>
      <c r="I725" s="1"/>
      <c r="J725" s="1" t="str">
        <f t="shared" si="55"/>
        <v>10 s</v>
      </c>
      <c r="K725" s="2" t="str">
        <f t="shared" si="59"/>
        <v>kl. Oval</v>
      </c>
      <c r="L725" s="5" t="s">
        <v>56</v>
      </c>
      <c r="M725" s="28" t="s">
        <v>237</v>
      </c>
      <c r="N725" s="1" t="s">
        <v>50</v>
      </c>
      <c r="P725" s="1" t="s">
        <v>35</v>
      </c>
      <c r="Q725" s="1">
        <v>12</v>
      </c>
      <c r="R725" s="4" t="str">
        <f t="shared" si="56"/>
        <v>0 m/s²</v>
      </c>
      <c r="S725" s="16" t="str">
        <f t="shared" si="57"/>
        <v>0 m/s²</v>
      </c>
      <c r="T725" s="4" t="s">
        <v>1042</v>
      </c>
      <c r="U725" s="4" t="s">
        <v>28</v>
      </c>
    </row>
    <row r="726" spans="1:21" ht="15" thickBot="1">
      <c r="A726" s="4"/>
      <c r="B726" s="2">
        <v>554</v>
      </c>
      <c r="C726" s="2" t="str">
        <f t="shared" si="58"/>
        <v>µ-Split (Asphalt) Blaubasalt trocken 30 km/h 710 rpm voll</v>
      </c>
      <c r="E726" s="2"/>
      <c r="H726" s="1"/>
      <c r="I726" s="1"/>
      <c r="J726" s="1" t="str">
        <f t="shared" si="55"/>
        <v>20 s</v>
      </c>
      <c r="K726" s="2" t="str">
        <f t="shared" si="59"/>
        <v>kl. Oval</v>
      </c>
      <c r="L726" s="2" t="s">
        <v>86</v>
      </c>
      <c r="M726" s="29" t="s">
        <v>238</v>
      </c>
      <c r="N726" s="4" t="s">
        <v>39</v>
      </c>
      <c r="O726" s="4"/>
      <c r="P726" s="4" t="s">
        <v>31</v>
      </c>
      <c r="Q726" s="4">
        <v>10</v>
      </c>
      <c r="R726" s="4" t="str">
        <f t="shared" si="56"/>
        <v>0 m/s²</v>
      </c>
      <c r="S726" s="16" t="str">
        <f t="shared" si="57"/>
        <v>0 m/s²</v>
      </c>
      <c r="T726" s="4" t="s">
        <v>1042</v>
      </c>
      <c r="U726" s="4" t="s">
        <v>28</v>
      </c>
    </row>
    <row r="727" spans="1:21" ht="15" thickBot="1">
      <c r="A727" s="4"/>
      <c r="B727" s="2">
        <v>555</v>
      </c>
      <c r="C727" s="2" t="str">
        <f t="shared" si="58"/>
        <v>µ-Split (Asphalt) Blaubasalt trocken 30 km/h 930 rpm voll</v>
      </c>
      <c r="E727" s="2"/>
      <c r="H727" s="1"/>
      <c r="I727" s="1"/>
      <c r="J727" s="1" t="str">
        <f t="shared" si="55"/>
        <v>20 s</v>
      </c>
      <c r="K727" s="2" t="str">
        <f t="shared" si="59"/>
        <v>kl. Oval</v>
      </c>
      <c r="L727" s="2" t="s">
        <v>86</v>
      </c>
      <c r="M727" s="29" t="s">
        <v>238</v>
      </c>
      <c r="N727" s="1" t="s">
        <v>39</v>
      </c>
      <c r="P727" s="1" t="s">
        <v>33</v>
      </c>
      <c r="Q727" s="1">
        <v>9</v>
      </c>
      <c r="R727" s="4" t="str">
        <f t="shared" si="56"/>
        <v>0 m/s²</v>
      </c>
      <c r="S727" s="16" t="str">
        <f t="shared" si="57"/>
        <v>0 m/s²</v>
      </c>
      <c r="T727" s="4" t="s">
        <v>1042</v>
      </c>
      <c r="U727" s="4" t="s">
        <v>28</v>
      </c>
    </row>
    <row r="728" spans="1:21" ht="15" thickBot="1">
      <c r="A728" s="4"/>
      <c r="B728" s="2">
        <v>556</v>
      </c>
      <c r="C728" s="2" t="str">
        <f t="shared" si="58"/>
        <v>µ-Split (Asphalt) Blaubasalt trocken 50 km/h 890 rpm voll</v>
      </c>
      <c r="E728" s="2"/>
      <c r="H728" s="1"/>
      <c r="I728" s="1"/>
      <c r="J728" s="1" t="str">
        <f t="shared" si="55"/>
        <v>15 s</v>
      </c>
      <c r="K728" s="2" t="str">
        <f t="shared" si="59"/>
        <v>kl. Oval</v>
      </c>
      <c r="L728" s="2" t="s">
        <v>86</v>
      </c>
      <c r="M728" s="29" t="s">
        <v>238</v>
      </c>
      <c r="N728" s="1" t="s">
        <v>45</v>
      </c>
      <c r="P728" s="1" t="s">
        <v>32</v>
      </c>
      <c r="Q728" s="1">
        <v>11</v>
      </c>
      <c r="R728" s="4" t="str">
        <f t="shared" si="56"/>
        <v>0 m/s²</v>
      </c>
      <c r="S728" s="16" t="str">
        <f t="shared" si="57"/>
        <v>0 m/s²</v>
      </c>
      <c r="T728" s="4" t="s">
        <v>1042</v>
      </c>
      <c r="U728" s="4" t="s">
        <v>28</v>
      </c>
    </row>
    <row r="729" spans="1:21" ht="15" thickBot="1">
      <c r="A729" s="4"/>
      <c r="B729" s="2">
        <v>557</v>
      </c>
      <c r="C729" s="2" t="str">
        <f t="shared" si="58"/>
        <v>µ-Split (Asphalt) Blaubasalt trocken 50 km/h 930 rpm voll</v>
      </c>
      <c r="E729" s="2"/>
      <c r="H729" s="1"/>
      <c r="I729" s="1"/>
      <c r="J729" s="1" t="str">
        <f t="shared" si="55"/>
        <v>15 s</v>
      </c>
      <c r="K729" s="2" t="str">
        <f t="shared" si="59"/>
        <v>kl. Oval</v>
      </c>
      <c r="L729" s="2" t="s">
        <v>86</v>
      </c>
      <c r="M729" s="29" t="s">
        <v>238</v>
      </c>
      <c r="N729" s="1" t="s">
        <v>45</v>
      </c>
      <c r="P729" s="1" t="s">
        <v>33</v>
      </c>
      <c r="Q729" s="1">
        <v>11</v>
      </c>
      <c r="R729" s="4" t="str">
        <f t="shared" si="56"/>
        <v>0 m/s²</v>
      </c>
      <c r="S729" s="16" t="str">
        <f t="shared" si="57"/>
        <v>0 m/s²</v>
      </c>
      <c r="T729" s="4" t="s">
        <v>1042</v>
      </c>
      <c r="U729" s="4" t="s">
        <v>28</v>
      </c>
    </row>
    <row r="730" spans="1:21" ht="15" thickBot="1">
      <c r="A730" s="4"/>
      <c r="B730" s="2">
        <v>558</v>
      </c>
      <c r="C730" s="2" t="str">
        <f t="shared" si="58"/>
        <v>µ-Split (Asphalt) Blaubasalt trocken 80 km/h 1075 rpm voll</v>
      </c>
      <c r="E730" s="2"/>
      <c r="H730" s="1"/>
      <c r="I730" s="1"/>
      <c r="J730" s="1" t="str">
        <f t="shared" ref="J730:J762" si="60">IF(N730="30 km/h","20 s",IF(N730="50 km/h","15 s",IF(N730="80 km/h","10 s",IF(N730="0 km/h","60 s","-"))))</f>
        <v>10 s</v>
      </c>
      <c r="K730" s="2" t="str">
        <f t="shared" si="59"/>
        <v>kl. Oval</v>
      </c>
      <c r="L730" s="2" t="s">
        <v>86</v>
      </c>
      <c r="M730" s="29" t="s">
        <v>238</v>
      </c>
      <c r="N730" s="1" t="s">
        <v>50</v>
      </c>
      <c r="P730" s="1" t="s">
        <v>34</v>
      </c>
      <c r="Q730" s="1">
        <v>12</v>
      </c>
      <c r="R730" s="4" t="str">
        <f t="shared" si="56"/>
        <v>0 m/s²</v>
      </c>
      <c r="S730" s="16" t="str">
        <f t="shared" si="57"/>
        <v>0 m/s²</v>
      </c>
      <c r="T730" s="4" t="s">
        <v>1042</v>
      </c>
      <c r="U730" s="4" t="s">
        <v>28</v>
      </c>
    </row>
    <row r="731" spans="1:21" ht="15" thickBot="1">
      <c r="A731" s="4"/>
      <c r="B731" s="9">
        <v>559</v>
      </c>
      <c r="C731" s="2" t="str">
        <f t="shared" si="58"/>
        <v>µ-Split (Asphalt) Blaubasalt trocken 80 km/h 1150 rpm voll</v>
      </c>
      <c r="D731" s="9"/>
      <c r="E731" s="9"/>
      <c r="F731" s="16"/>
      <c r="G731" s="16"/>
      <c r="H731" s="16"/>
      <c r="I731" s="16"/>
      <c r="J731" s="1" t="str">
        <f t="shared" si="60"/>
        <v>10 s</v>
      </c>
      <c r="K731" s="2" t="str">
        <f t="shared" si="59"/>
        <v>kl. Oval</v>
      </c>
      <c r="L731" s="9" t="s">
        <v>86</v>
      </c>
      <c r="M731" s="30" t="s">
        <v>238</v>
      </c>
      <c r="N731" s="16" t="s">
        <v>50</v>
      </c>
      <c r="O731" s="16"/>
      <c r="P731" s="16" t="s">
        <v>35</v>
      </c>
      <c r="Q731" s="16">
        <v>12</v>
      </c>
      <c r="R731" s="4" t="str">
        <f t="shared" si="56"/>
        <v>0 m/s²</v>
      </c>
      <c r="S731" s="16" t="str">
        <f t="shared" si="57"/>
        <v>0 m/s²</v>
      </c>
      <c r="T731" s="4" t="s">
        <v>1042</v>
      </c>
      <c r="U731" s="4" t="s">
        <v>28</v>
      </c>
    </row>
    <row r="732" spans="1:21" ht="15" thickBot="1">
      <c r="A732" s="4"/>
      <c r="B732" s="5">
        <v>560</v>
      </c>
      <c r="C732" s="2" t="str">
        <f t="shared" si="58"/>
        <v>Sinus-Fahrt (langsam) trocken 30 km/h voll</v>
      </c>
      <c r="D732" s="5"/>
      <c r="E732" s="5"/>
      <c r="F732" s="4"/>
      <c r="G732" s="4"/>
      <c r="H732" s="4"/>
      <c r="I732" s="4"/>
      <c r="J732" s="1" t="str">
        <f t="shared" si="60"/>
        <v>20 s</v>
      </c>
      <c r="K732" s="2" t="str">
        <f t="shared" si="59"/>
        <v>Fahrdyn.Fl.</v>
      </c>
      <c r="L732" s="5" t="s">
        <v>24</v>
      </c>
      <c r="M732" s="5" t="s">
        <v>240</v>
      </c>
      <c r="N732" s="4" t="s">
        <v>39</v>
      </c>
      <c r="O732" s="4"/>
      <c r="P732" s="4" t="s">
        <v>27</v>
      </c>
      <c r="Q732" s="4" t="s">
        <v>27</v>
      </c>
      <c r="R732" s="4" t="str">
        <f t="shared" si="56"/>
        <v>0 m/s²</v>
      </c>
      <c r="S732" s="16" t="str">
        <f t="shared" si="57"/>
        <v>-</v>
      </c>
      <c r="T732" s="4" t="s">
        <v>1042</v>
      </c>
      <c r="U732" s="4" t="s">
        <v>28</v>
      </c>
    </row>
    <row r="733" spans="1:21" ht="15" thickBot="1">
      <c r="A733" s="4"/>
      <c r="B733" s="2">
        <v>561</v>
      </c>
      <c r="C733" s="2" t="str">
        <f t="shared" si="58"/>
        <v>Sinus-Fahrt (schnell) trocken 50 km/h voll</v>
      </c>
      <c r="E733" s="2"/>
      <c r="H733" s="1"/>
      <c r="I733" s="1"/>
      <c r="J733" s="1" t="str">
        <f t="shared" si="60"/>
        <v>15 s</v>
      </c>
      <c r="K733" s="2" t="str">
        <f t="shared" si="59"/>
        <v>Fahrdyn.Fl.</v>
      </c>
      <c r="L733" s="2" t="s">
        <v>24</v>
      </c>
      <c r="M733" s="2" t="s">
        <v>244</v>
      </c>
      <c r="N733" s="1" t="s">
        <v>45</v>
      </c>
      <c r="P733" s="1" t="s">
        <v>27</v>
      </c>
      <c r="Q733" s="1" t="s">
        <v>27</v>
      </c>
      <c r="R733" s="4" t="str">
        <f t="shared" si="56"/>
        <v>0 m/s²</v>
      </c>
      <c r="S733" s="16" t="str">
        <f t="shared" si="57"/>
        <v>-</v>
      </c>
      <c r="T733" s="4" t="s">
        <v>1042</v>
      </c>
      <c r="U733" s="4" t="s">
        <v>28</v>
      </c>
    </row>
    <row r="734" spans="1:21" ht="15" thickBot="1">
      <c r="A734" s="4"/>
      <c r="B734" s="2">
        <v>562</v>
      </c>
      <c r="C734" s="2" t="str">
        <f t="shared" si="58"/>
        <v>Sweep trocken 30 km/h voll</v>
      </c>
      <c r="E734" s="2"/>
      <c r="H734" s="1"/>
      <c r="I734" s="1"/>
      <c r="J734" s="1" t="str">
        <f t="shared" si="60"/>
        <v>20 s</v>
      </c>
      <c r="K734" s="2" t="str">
        <f t="shared" si="59"/>
        <v>Fahrdyn.Fl.</v>
      </c>
      <c r="L734" s="2" t="s">
        <v>24</v>
      </c>
      <c r="M734" s="2" t="s">
        <v>279</v>
      </c>
      <c r="N734" s="1" t="s">
        <v>39</v>
      </c>
      <c r="P734" s="1" t="s">
        <v>27</v>
      </c>
      <c r="Q734" s="1" t="s">
        <v>27</v>
      </c>
      <c r="R734" s="4" t="str">
        <f t="shared" si="56"/>
        <v>0 m/s²</v>
      </c>
      <c r="S734" s="16" t="str">
        <f t="shared" si="57"/>
        <v>-</v>
      </c>
      <c r="T734" s="4" t="s">
        <v>1042</v>
      </c>
      <c r="U734" s="4" t="s">
        <v>28</v>
      </c>
    </row>
    <row r="735" spans="1:21" ht="15" thickBot="1">
      <c r="A735" s="4"/>
      <c r="B735" s="9">
        <v>563</v>
      </c>
      <c r="C735" s="2" t="str">
        <f t="shared" si="58"/>
        <v>Sweep trocken 50 km/h voll</v>
      </c>
      <c r="D735" s="9"/>
      <c r="E735" s="9"/>
      <c r="F735" s="16"/>
      <c r="G735" s="16"/>
      <c r="H735" s="16"/>
      <c r="I735" s="16"/>
      <c r="J735" s="1" t="str">
        <f t="shared" si="60"/>
        <v>15 s</v>
      </c>
      <c r="K735" s="2" t="str">
        <f t="shared" si="59"/>
        <v>Fahrdyn.Fl.</v>
      </c>
      <c r="L735" s="9" t="s">
        <v>24</v>
      </c>
      <c r="M735" s="9" t="s">
        <v>279</v>
      </c>
      <c r="N735" s="16" t="s">
        <v>45</v>
      </c>
      <c r="O735" s="16"/>
      <c r="P735" s="16" t="s">
        <v>27</v>
      </c>
      <c r="Q735" s="16" t="s">
        <v>27</v>
      </c>
      <c r="R735" s="4" t="str">
        <f t="shared" si="56"/>
        <v>0 m/s²</v>
      </c>
      <c r="S735" s="16" t="str">
        <f t="shared" si="57"/>
        <v>-</v>
      </c>
      <c r="T735" s="4" t="s">
        <v>1042</v>
      </c>
      <c r="U735" s="4" t="s">
        <v>28</v>
      </c>
    </row>
    <row r="736" spans="1:21" ht="15" thickBot="1">
      <c r="A736" s="4"/>
      <c r="B736" s="5">
        <v>564</v>
      </c>
      <c r="C736" s="2" t="str">
        <f t="shared" si="58"/>
        <v>Stat. Kreisfahrt (links) trocken voll</v>
      </c>
      <c r="D736" s="5"/>
      <c r="E736" s="5"/>
      <c r="F736" s="4"/>
      <c r="G736" s="4"/>
      <c r="H736" s="4"/>
      <c r="I736" s="4"/>
      <c r="J736" s="1" t="str">
        <f t="shared" si="60"/>
        <v>20 s</v>
      </c>
      <c r="K736" s="2" t="str">
        <f t="shared" si="59"/>
        <v>Fahrdyn.Fl.</v>
      </c>
      <c r="L736" s="5" t="s">
        <v>24</v>
      </c>
      <c r="M736" s="5" t="s">
        <v>292</v>
      </c>
      <c r="N736" s="4" t="s">
        <v>39</v>
      </c>
      <c r="O736" s="4"/>
      <c r="P736" s="4" t="s">
        <v>27</v>
      </c>
      <c r="Q736" s="4" t="s">
        <v>27</v>
      </c>
      <c r="R736" s="4" t="str">
        <f t="shared" si="56"/>
        <v>0 m/s²</v>
      </c>
      <c r="S736" s="16" t="str">
        <f t="shared" si="57"/>
        <v>-</v>
      </c>
      <c r="T736" s="4" t="s">
        <v>1042</v>
      </c>
      <c r="U736" s="4" t="s">
        <v>28</v>
      </c>
    </row>
    <row r="737" spans="1:21" ht="15" thickBot="1">
      <c r="A737" s="4"/>
      <c r="B737" s="2">
        <v>565</v>
      </c>
      <c r="C737" s="2" t="str">
        <f t="shared" si="58"/>
        <v>Stat. Kreisfahrt (links) trocken voll</v>
      </c>
      <c r="E737" s="2"/>
      <c r="H737" s="1"/>
      <c r="I737" s="1"/>
      <c r="J737" s="1" t="str">
        <f t="shared" si="60"/>
        <v>20 s</v>
      </c>
      <c r="K737" s="2" t="str">
        <f t="shared" si="59"/>
        <v>Fahrdyn.Fl.</v>
      </c>
      <c r="L737" s="2" t="s">
        <v>24</v>
      </c>
      <c r="M737" s="2" t="s">
        <v>292</v>
      </c>
      <c r="N737" s="1" t="s">
        <v>39</v>
      </c>
      <c r="P737" s="1" t="s">
        <v>27</v>
      </c>
      <c r="Q737" s="1" t="s">
        <v>27</v>
      </c>
      <c r="R737" s="4" t="str">
        <f t="shared" si="56"/>
        <v>0 m/s²</v>
      </c>
      <c r="S737" s="16" t="str">
        <f t="shared" si="57"/>
        <v>-</v>
      </c>
      <c r="T737" s="4" t="s">
        <v>1042</v>
      </c>
      <c r="U737" s="4" t="s">
        <v>28</v>
      </c>
    </row>
    <row r="738" spans="1:21" ht="15" thickBot="1">
      <c r="A738" s="4"/>
      <c r="B738" s="5">
        <v>566</v>
      </c>
      <c r="C738" s="2" t="str">
        <f t="shared" si="58"/>
        <v>Stat. Kreisfahrt (rechts) trocken voll</v>
      </c>
      <c r="D738" s="5"/>
      <c r="E738" s="5"/>
      <c r="F738" s="4"/>
      <c r="G738" s="4"/>
      <c r="H738" s="4"/>
      <c r="I738" s="4"/>
      <c r="J738" s="1" t="str">
        <f t="shared" si="60"/>
        <v>20 s</v>
      </c>
      <c r="K738" s="2" t="str">
        <f t="shared" si="59"/>
        <v>Fahrdyn.Fl.</v>
      </c>
      <c r="L738" s="2" t="s">
        <v>24</v>
      </c>
      <c r="M738" s="2" t="s">
        <v>304</v>
      </c>
      <c r="N738" s="1" t="s">
        <v>39</v>
      </c>
      <c r="P738" s="1" t="s">
        <v>27</v>
      </c>
      <c r="Q738" s="1" t="s">
        <v>27</v>
      </c>
      <c r="R738" s="4" t="str">
        <f t="shared" si="56"/>
        <v>0 m/s²</v>
      </c>
      <c r="S738" s="16" t="str">
        <f t="shared" si="57"/>
        <v>-</v>
      </c>
      <c r="T738" s="4" t="s">
        <v>1042</v>
      </c>
      <c r="U738" s="4" t="s">
        <v>28</v>
      </c>
    </row>
    <row r="739" spans="1:21" ht="15" thickBot="1">
      <c r="A739" s="4"/>
      <c r="B739" s="9">
        <v>567</v>
      </c>
      <c r="C739" s="2" t="str">
        <f t="shared" si="58"/>
        <v>Stat. Kreisfahrt (rechts) trocken voll</v>
      </c>
      <c r="D739" s="9"/>
      <c r="E739" s="9"/>
      <c r="F739" s="16"/>
      <c r="G739" s="16"/>
      <c r="H739" s="16"/>
      <c r="I739" s="16"/>
      <c r="J739" s="1" t="str">
        <f t="shared" si="60"/>
        <v>20 s</v>
      </c>
      <c r="K739" s="2" t="str">
        <f t="shared" si="59"/>
        <v>Fahrdyn.Fl.</v>
      </c>
      <c r="L739" s="9" t="s">
        <v>24</v>
      </c>
      <c r="M739" s="9" t="s">
        <v>304</v>
      </c>
      <c r="N739" s="16" t="s">
        <v>39</v>
      </c>
      <c r="O739" s="16"/>
      <c r="P739" s="16" t="s">
        <v>27</v>
      </c>
      <c r="Q739" s="16" t="s">
        <v>27</v>
      </c>
      <c r="R739" s="4" t="str">
        <f t="shared" si="56"/>
        <v>0 m/s²</v>
      </c>
      <c r="S739" s="16" t="str">
        <f t="shared" si="57"/>
        <v>-</v>
      </c>
      <c r="T739" s="4" t="s">
        <v>1042</v>
      </c>
      <c r="U739" s="4" t="s">
        <v>28</v>
      </c>
    </row>
    <row r="740" spans="1:21" ht="15" thickBot="1">
      <c r="A740" s="4"/>
      <c r="B740" s="5">
        <v>568</v>
      </c>
      <c r="C740" s="2" t="str">
        <f t="shared" si="58"/>
        <v>Stillstand Motor aus nass voll</v>
      </c>
      <c r="D740" s="5"/>
      <c r="E740" s="5"/>
      <c r="F740" s="4"/>
      <c r="G740" s="4"/>
      <c r="H740" s="4"/>
      <c r="I740" s="4"/>
      <c r="J740" s="1" t="str">
        <f t="shared" si="60"/>
        <v>60 s</v>
      </c>
      <c r="K740" s="2" t="str">
        <f t="shared" si="59"/>
        <v>kl. Oval</v>
      </c>
      <c r="L740" s="5" t="s">
        <v>24</v>
      </c>
      <c r="M740" s="5" t="s">
        <v>25</v>
      </c>
      <c r="N740" s="4" t="s">
        <v>26</v>
      </c>
      <c r="O740" s="4"/>
      <c r="P740" s="4" t="s">
        <v>27</v>
      </c>
      <c r="Q740" s="4">
        <v>0</v>
      </c>
      <c r="R740" s="4" t="str">
        <f t="shared" si="56"/>
        <v>0 m/s²</v>
      </c>
      <c r="S740" s="16" t="str">
        <f t="shared" si="57"/>
        <v>0 m/s²</v>
      </c>
      <c r="T740" s="4" t="s">
        <v>1042</v>
      </c>
      <c r="U740" s="4" t="s">
        <v>333</v>
      </c>
    </row>
    <row r="741" spans="1:21" ht="15" thickBot="1">
      <c r="A741" s="4"/>
      <c r="B741" s="5">
        <v>569</v>
      </c>
      <c r="C741" s="2" t="str">
        <f t="shared" si="58"/>
        <v>Stillstand Leerlauf nass voll</v>
      </c>
      <c r="E741" s="2"/>
      <c r="H741" s="1"/>
      <c r="I741" s="1"/>
      <c r="J741" s="1" t="str">
        <f t="shared" si="60"/>
        <v>60 s</v>
      </c>
      <c r="K741" s="2" t="str">
        <f t="shared" si="59"/>
        <v>kl. Oval</v>
      </c>
      <c r="L741" s="2" t="s">
        <v>24</v>
      </c>
      <c r="M741" s="2" t="s">
        <v>29</v>
      </c>
      <c r="N741" s="1" t="s">
        <v>26</v>
      </c>
      <c r="P741" s="1" t="s">
        <v>27</v>
      </c>
      <c r="Q741" s="1">
        <v>0</v>
      </c>
      <c r="R741" s="4" t="str">
        <f t="shared" si="56"/>
        <v>0 m/s²</v>
      </c>
      <c r="S741" s="16" t="str">
        <f t="shared" si="57"/>
        <v>0 m/s²</v>
      </c>
      <c r="T741" s="4" t="s">
        <v>1042</v>
      </c>
      <c r="U741" s="4" t="s">
        <v>333</v>
      </c>
    </row>
    <row r="742" spans="1:21" ht="15" thickBot="1">
      <c r="A742" s="4"/>
      <c r="B742" s="2">
        <v>570</v>
      </c>
      <c r="C742" s="2" t="str">
        <f t="shared" si="58"/>
        <v>Stillstand Drehzahl nass 710 rpm voll</v>
      </c>
      <c r="E742" s="2"/>
      <c r="H742" s="1"/>
      <c r="I742" s="1"/>
      <c r="J742" s="1" t="str">
        <f t="shared" si="60"/>
        <v>60 s</v>
      </c>
      <c r="K742" s="2" t="str">
        <f t="shared" si="59"/>
        <v>kl. Oval</v>
      </c>
      <c r="L742" s="2" t="s">
        <v>24</v>
      </c>
      <c r="M742" s="2" t="s">
        <v>30</v>
      </c>
      <c r="N742" s="1" t="s">
        <v>26</v>
      </c>
      <c r="P742" s="1" t="s">
        <v>31</v>
      </c>
      <c r="Q742" s="1">
        <v>0</v>
      </c>
      <c r="R742" s="4" t="str">
        <f t="shared" si="56"/>
        <v>0 m/s²</v>
      </c>
      <c r="S742" s="16" t="str">
        <f t="shared" si="57"/>
        <v>0 m/s²</v>
      </c>
      <c r="T742" s="4" t="s">
        <v>1042</v>
      </c>
      <c r="U742" s="4" t="s">
        <v>333</v>
      </c>
    </row>
    <row r="743" spans="1:21" ht="15" thickBot="1">
      <c r="A743" s="4"/>
      <c r="B743" s="2">
        <v>571</v>
      </c>
      <c r="C743" s="2" t="str">
        <f t="shared" si="58"/>
        <v>Stillstand Drehzahl nass 890 rpm voll</v>
      </c>
      <c r="E743" s="2"/>
      <c r="H743" s="1"/>
      <c r="I743" s="1"/>
      <c r="J743" s="1" t="str">
        <f t="shared" si="60"/>
        <v>60 s</v>
      </c>
      <c r="K743" s="2" t="str">
        <f t="shared" si="59"/>
        <v>kl. Oval</v>
      </c>
      <c r="L743" s="2" t="s">
        <v>24</v>
      </c>
      <c r="M743" s="2" t="s">
        <v>30</v>
      </c>
      <c r="N743" s="1" t="s">
        <v>26</v>
      </c>
      <c r="P743" s="1" t="s">
        <v>32</v>
      </c>
      <c r="Q743" s="1">
        <v>0</v>
      </c>
      <c r="R743" s="4" t="str">
        <f t="shared" si="56"/>
        <v>0 m/s²</v>
      </c>
      <c r="S743" s="16" t="str">
        <f t="shared" si="57"/>
        <v>0 m/s²</v>
      </c>
      <c r="T743" s="4" t="s">
        <v>1042</v>
      </c>
      <c r="U743" s="4" t="s">
        <v>333</v>
      </c>
    </row>
    <row r="744" spans="1:21" ht="15" thickBot="1">
      <c r="A744" s="4"/>
      <c r="B744" s="2">
        <v>572</v>
      </c>
      <c r="C744" s="2" t="str">
        <f t="shared" si="58"/>
        <v>Stillstand Drehzahl nass 930 rpm voll</v>
      </c>
      <c r="E744" s="2"/>
      <c r="H744" s="1"/>
      <c r="I744" s="1"/>
      <c r="J744" s="1" t="str">
        <f t="shared" si="60"/>
        <v>60 s</v>
      </c>
      <c r="K744" s="2" t="str">
        <f t="shared" si="59"/>
        <v>kl. Oval</v>
      </c>
      <c r="L744" s="2" t="s">
        <v>24</v>
      </c>
      <c r="M744" s="2" t="s">
        <v>30</v>
      </c>
      <c r="N744" s="1" t="s">
        <v>26</v>
      </c>
      <c r="P744" s="1" t="s">
        <v>33</v>
      </c>
      <c r="Q744" s="1">
        <v>0</v>
      </c>
      <c r="R744" s="4" t="str">
        <f t="shared" si="56"/>
        <v>0 m/s²</v>
      </c>
      <c r="S744" s="16" t="str">
        <f t="shared" si="57"/>
        <v>0 m/s²</v>
      </c>
      <c r="T744" s="4" t="s">
        <v>1042</v>
      </c>
      <c r="U744" s="4" t="s">
        <v>333</v>
      </c>
    </row>
    <row r="745" spans="1:21" ht="15" thickBot="1">
      <c r="A745" s="4"/>
      <c r="B745" s="2">
        <v>573</v>
      </c>
      <c r="C745" s="2" t="str">
        <f t="shared" si="58"/>
        <v>Stillstand Drehzahl nass 1075 rpm voll</v>
      </c>
      <c r="E745" s="2"/>
      <c r="H745" s="1"/>
      <c r="I745" s="1"/>
      <c r="J745" s="1" t="str">
        <f t="shared" si="60"/>
        <v>60 s</v>
      </c>
      <c r="K745" s="2" t="str">
        <f t="shared" si="59"/>
        <v>kl. Oval</v>
      </c>
      <c r="L745" s="2" t="s">
        <v>24</v>
      </c>
      <c r="M745" s="2" t="s">
        <v>30</v>
      </c>
      <c r="N745" s="1" t="s">
        <v>26</v>
      </c>
      <c r="P745" s="1" t="s">
        <v>34</v>
      </c>
      <c r="Q745" s="1">
        <v>0</v>
      </c>
      <c r="R745" s="4" t="str">
        <f t="shared" si="56"/>
        <v>0 m/s²</v>
      </c>
      <c r="S745" s="16" t="str">
        <f t="shared" si="57"/>
        <v>0 m/s²</v>
      </c>
      <c r="T745" s="4" t="s">
        <v>1042</v>
      </c>
      <c r="U745" s="4" t="s">
        <v>333</v>
      </c>
    </row>
    <row r="746" spans="1:21" ht="15" thickBot="1">
      <c r="A746" s="4"/>
      <c r="B746" s="9">
        <v>574</v>
      </c>
      <c r="C746" s="2" t="str">
        <f t="shared" si="58"/>
        <v>Stillstand Drehzahl nass 1150 rpm voll</v>
      </c>
      <c r="D746" s="9"/>
      <c r="E746" s="9"/>
      <c r="F746" s="16"/>
      <c r="G746" s="16"/>
      <c r="H746" s="16"/>
      <c r="I746" s="16"/>
      <c r="J746" s="1" t="str">
        <f t="shared" si="60"/>
        <v>60 s</v>
      </c>
      <c r="K746" s="2" t="str">
        <f t="shared" si="59"/>
        <v>kl. Oval</v>
      </c>
      <c r="L746" s="9" t="s">
        <v>24</v>
      </c>
      <c r="M746" s="9" t="s">
        <v>30</v>
      </c>
      <c r="N746" s="16" t="s">
        <v>26</v>
      </c>
      <c r="O746" s="16"/>
      <c r="P746" s="16" t="s">
        <v>35</v>
      </c>
      <c r="Q746" s="16">
        <v>0</v>
      </c>
      <c r="R746" s="4" t="str">
        <f t="shared" si="56"/>
        <v>0 m/s²</v>
      </c>
      <c r="S746" s="16" t="str">
        <f t="shared" si="57"/>
        <v>0 m/s²</v>
      </c>
      <c r="T746" s="4" t="s">
        <v>1042</v>
      </c>
      <c r="U746" s="4" t="s">
        <v>333</v>
      </c>
    </row>
    <row r="747" spans="1:21" ht="15" thickBot="1">
      <c r="A747" s="4"/>
      <c r="B747" s="5">
        <v>575</v>
      </c>
      <c r="C747" s="2" t="str">
        <f t="shared" si="58"/>
        <v>Konstantfahrt Asphalt nass 30 km/h 710 rpm voll</v>
      </c>
      <c r="D747" s="5"/>
      <c r="E747" s="5"/>
      <c r="F747" s="4"/>
      <c r="G747" s="4"/>
      <c r="H747" s="4"/>
      <c r="I747" s="4"/>
      <c r="J747" s="1" t="str">
        <f t="shared" si="60"/>
        <v>20 s</v>
      </c>
      <c r="K747" s="2" t="str">
        <f t="shared" si="59"/>
        <v>kl. Oval</v>
      </c>
      <c r="L747" s="5" t="s">
        <v>24</v>
      </c>
      <c r="M747" s="5" t="s">
        <v>38</v>
      </c>
      <c r="N747" s="4" t="s">
        <v>39</v>
      </c>
      <c r="O747" s="4"/>
      <c r="P747" s="4" t="s">
        <v>31</v>
      </c>
      <c r="Q747" s="4">
        <v>10</v>
      </c>
      <c r="R747" s="4" t="str">
        <f t="shared" si="56"/>
        <v>0 m/s²</v>
      </c>
      <c r="S747" s="16" t="str">
        <f t="shared" si="57"/>
        <v>0 m/s²</v>
      </c>
      <c r="T747" s="4" t="s">
        <v>1042</v>
      </c>
      <c r="U747" s="4" t="s">
        <v>333</v>
      </c>
    </row>
    <row r="748" spans="1:21" ht="15" thickBot="1">
      <c r="A748" s="4"/>
      <c r="B748" s="2">
        <v>576</v>
      </c>
      <c r="C748" s="2" t="str">
        <f t="shared" si="58"/>
        <v>Konstantfahrt Asphalt nass 30 km/h 930 rpm voll</v>
      </c>
      <c r="E748" s="2"/>
      <c r="H748" s="1"/>
      <c r="I748" s="1"/>
      <c r="J748" s="1" t="str">
        <f t="shared" si="60"/>
        <v>20 s</v>
      </c>
      <c r="K748" s="2" t="str">
        <f t="shared" si="59"/>
        <v>kl. Oval</v>
      </c>
      <c r="L748" s="2" t="s">
        <v>24</v>
      </c>
      <c r="M748" s="2" t="s">
        <v>38</v>
      </c>
      <c r="N748" s="1" t="s">
        <v>39</v>
      </c>
      <c r="P748" s="1" t="s">
        <v>33</v>
      </c>
      <c r="Q748" s="1">
        <v>9</v>
      </c>
      <c r="R748" s="4" t="str">
        <f t="shared" si="56"/>
        <v>0 m/s²</v>
      </c>
      <c r="S748" s="16" t="str">
        <f t="shared" si="57"/>
        <v>0 m/s²</v>
      </c>
      <c r="T748" s="4" t="s">
        <v>1042</v>
      </c>
      <c r="U748" s="4" t="s">
        <v>333</v>
      </c>
    </row>
    <row r="749" spans="1:21" ht="15" thickBot="1">
      <c r="A749" s="4"/>
      <c r="B749" s="2">
        <v>577</v>
      </c>
      <c r="C749" s="2" t="str">
        <f t="shared" si="58"/>
        <v>Konstantfahrt Asphalt nass 50 km/h 890 rpm voll</v>
      </c>
      <c r="E749" s="2"/>
      <c r="H749" s="1"/>
      <c r="I749" s="1"/>
      <c r="J749" s="1" t="str">
        <f t="shared" si="60"/>
        <v>15 s</v>
      </c>
      <c r="K749" s="2" t="str">
        <f t="shared" si="59"/>
        <v>kl. Oval</v>
      </c>
      <c r="L749" s="2" t="s">
        <v>24</v>
      </c>
      <c r="M749" s="2" t="s">
        <v>38</v>
      </c>
      <c r="N749" s="1" t="s">
        <v>45</v>
      </c>
      <c r="P749" s="1" t="s">
        <v>32</v>
      </c>
      <c r="Q749" s="1">
        <v>11</v>
      </c>
      <c r="R749" s="4" t="str">
        <f t="shared" si="56"/>
        <v>0 m/s²</v>
      </c>
      <c r="S749" s="16" t="str">
        <f t="shared" si="57"/>
        <v>0 m/s²</v>
      </c>
      <c r="T749" s="4" t="s">
        <v>1042</v>
      </c>
      <c r="U749" s="4" t="s">
        <v>333</v>
      </c>
    </row>
    <row r="750" spans="1:21" ht="15" thickBot="1">
      <c r="A750" s="4"/>
      <c r="B750" s="2">
        <v>578</v>
      </c>
      <c r="C750" s="2" t="str">
        <f t="shared" si="58"/>
        <v>Konstantfahrt Asphalt nass 50 km/h 930 rpm voll</v>
      </c>
      <c r="E750" s="2"/>
      <c r="H750" s="1"/>
      <c r="I750" s="1"/>
      <c r="J750" s="1" t="str">
        <f t="shared" si="60"/>
        <v>15 s</v>
      </c>
      <c r="K750" s="2" t="str">
        <f t="shared" si="59"/>
        <v>kl. Oval</v>
      </c>
      <c r="L750" s="2" t="s">
        <v>24</v>
      </c>
      <c r="M750" s="2" t="s">
        <v>38</v>
      </c>
      <c r="N750" s="1" t="s">
        <v>45</v>
      </c>
      <c r="P750" s="1" t="s">
        <v>33</v>
      </c>
      <c r="Q750" s="1">
        <v>11</v>
      </c>
      <c r="R750" s="4" t="str">
        <f t="shared" si="56"/>
        <v>0 m/s²</v>
      </c>
      <c r="S750" s="16" t="str">
        <f t="shared" si="57"/>
        <v>0 m/s²</v>
      </c>
      <c r="T750" s="4" t="s">
        <v>1042</v>
      </c>
      <c r="U750" s="4" t="s">
        <v>333</v>
      </c>
    </row>
    <row r="751" spans="1:21" ht="15" thickBot="1">
      <c r="A751" s="4"/>
      <c r="B751" s="2">
        <v>579</v>
      </c>
      <c r="C751" s="2" t="str">
        <f t="shared" si="58"/>
        <v>Konstantfahrt Asphalt nass 80 km/h 1075 rpm voll</v>
      </c>
      <c r="E751" s="2"/>
      <c r="H751" s="1"/>
      <c r="I751" s="1"/>
      <c r="J751" s="1" t="str">
        <f t="shared" si="60"/>
        <v>10 s</v>
      </c>
      <c r="K751" s="2" t="str">
        <f t="shared" si="59"/>
        <v>kl. Oval</v>
      </c>
      <c r="L751" s="2" t="s">
        <v>24</v>
      </c>
      <c r="M751" s="2" t="s">
        <v>38</v>
      </c>
      <c r="N751" s="1" t="s">
        <v>50</v>
      </c>
      <c r="P751" s="1" t="s">
        <v>34</v>
      </c>
      <c r="Q751" s="1">
        <v>12</v>
      </c>
      <c r="R751" s="4" t="str">
        <f t="shared" si="56"/>
        <v>0 m/s²</v>
      </c>
      <c r="S751" s="16" t="str">
        <f t="shared" si="57"/>
        <v>0 m/s²</v>
      </c>
      <c r="T751" s="4" t="s">
        <v>1042</v>
      </c>
      <c r="U751" s="4" t="s">
        <v>333</v>
      </c>
    </row>
    <row r="752" spans="1:21" ht="15" thickBot="1">
      <c r="A752" s="4"/>
      <c r="B752" s="2">
        <v>580</v>
      </c>
      <c r="C752" s="2" t="str">
        <f t="shared" si="58"/>
        <v>Konstantfahrt Asphalt nass 80 km/h 1150 rpm voll</v>
      </c>
      <c r="E752" s="2"/>
      <c r="H752" s="1"/>
      <c r="I752" s="1"/>
      <c r="J752" s="1" t="str">
        <f t="shared" si="60"/>
        <v>10 s</v>
      </c>
      <c r="K752" s="2" t="str">
        <f t="shared" si="59"/>
        <v>kl. Oval</v>
      </c>
      <c r="L752" s="2" t="s">
        <v>24</v>
      </c>
      <c r="M752" s="2" t="s">
        <v>38</v>
      </c>
      <c r="N752" s="1" t="s">
        <v>50</v>
      </c>
      <c r="P752" s="1" t="s">
        <v>35</v>
      </c>
      <c r="Q752" s="1">
        <v>12</v>
      </c>
      <c r="R752" s="4" t="str">
        <f t="shared" ref="R752:R762" si="61">IF(OR(M752="Konstantfahrt",M752="Stillstand Motor aus",M752="Stillstand Leerlauf",M752="Stillstand Drehzahl", M752="Rollen (Leerlauf)", M752="Motor aus", M752="µ-Split (Asphalt)", M752="µ-Split (Blaubasalt)", M752="Sinus-Fahrt (langsam)", M752="Sinus-Fahrt (schnell)",M752="Sweep",M752="Stat. Kreisfahrt (links)",M752="Stat. Kreisfahrt (rechts)",M752="Spurwechsel",M752="Klothoid (links)",M752="Klothoid (rechts)"),"0 m/s²")</f>
        <v>0 m/s²</v>
      </c>
      <c r="S752" s="16" t="str">
        <f t="shared" si="57"/>
        <v>0 m/s²</v>
      </c>
      <c r="T752" s="4" t="s">
        <v>1042</v>
      </c>
      <c r="U752" s="4" t="s">
        <v>333</v>
      </c>
    </row>
    <row r="753" spans="1:24" ht="15" thickBot="1">
      <c r="A753" s="4"/>
      <c r="B753" s="2">
        <v>581</v>
      </c>
      <c r="C753" s="2" t="str">
        <f t="shared" si="58"/>
        <v>Konstantfahrt Beton nass 30 km/h 710 rpm voll</v>
      </c>
      <c r="E753" s="2"/>
      <c r="H753" s="1"/>
      <c r="I753" s="1"/>
      <c r="J753" s="1" t="str">
        <f t="shared" si="60"/>
        <v>20 s</v>
      </c>
      <c r="K753" s="2" t="str">
        <f t="shared" si="59"/>
        <v>kl. Oval</v>
      </c>
      <c r="L753" s="2" t="s">
        <v>56</v>
      </c>
      <c r="M753" s="2" t="s">
        <v>38</v>
      </c>
      <c r="N753" s="1" t="s">
        <v>39</v>
      </c>
      <c r="P753" s="1" t="s">
        <v>31</v>
      </c>
      <c r="Q753" s="1">
        <v>10</v>
      </c>
      <c r="R753" s="4" t="str">
        <f t="shared" si="61"/>
        <v>0 m/s²</v>
      </c>
      <c r="S753" s="16" t="str">
        <f t="shared" si="57"/>
        <v>0 m/s²</v>
      </c>
      <c r="T753" s="4" t="s">
        <v>1042</v>
      </c>
      <c r="U753" s="4" t="s">
        <v>333</v>
      </c>
    </row>
    <row r="754" spans="1:24" ht="15" thickBot="1">
      <c r="A754" s="4"/>
      <c r="B754" s="2">
        <v>582</v>
      </c>
      <c r="C754" s="2" t="str">
        <f t="shared" si="58"/>
        <v>Konstantfahrt Beton nass 30 km/h 930 rpm voll</v>
      </c>
      <c r="E754" s="2"/>
      <c r="H754" s="1"/>
      <c r="I754" s="1"/>
      <c r="J754" s="1" t="str">
        <f t="shared" si="60"/>
        <v>20 s</v>
      </c>
      <c r="K754" s="2" t="str">
        <f t="shared" si="59"/>
        <v>kl. Oval</v>
      </c>
      <c r="L754" s="2" t="s">
        <v>56</v>
      </c>
      <c r="M754" s="2" t="s">
        <v>38</v>
      </c>
      <c r="N754" s="1" t="s">
        <v>39</v>
      </c>
      <c r="P754" s="1" t="s">
        <v>33</v>
      </c>
      <c r="Q754" s="1">
        <v>9</v>
      </c>
      <c r="R754" s="4" t="str">
        <f t="shared" si="61"/>
        <v>0 m/s²</v>
      </c>
      <c r="S754" s="16" t="str">
        <f t="shared" si="57"/>
        <v>0 m/s²</v>
      </c>
      <c r="T754" s="4" t="s">
        <v>1042</v>
      </c>
      <c r="U754" s="4" t="s">
        <v>333</v>
      </c>
    </row>
    <row r="755" spans="1:24" ht="15" thickBot="1">
      <c r="A755" s="4"/>
      <c r="B755" s="2">
        <v>583</v>
      </c>
      <c r="C755" s="2" t="str">
        <f t="shared" si="58"/>
        <v>Konstantfahrt Beton nass 50 km/h 890 rpm voll</v>
      </c>
      <c r="E755" s="2"/>
      <c r="H755" s="1"/>
      <c r="I755" s="1"/>
      <c r="J755" s="1" t="str">
        <f t="shared" si="60"/>
        <v>15 s</v>
      </c>
      <c r="K755" s="2" t="str">
        <f t="shared" si="59"/>
        <v>kl. Oval</v>
      </c>
      <c r="L755" s="2" t="s">
        <v>56</v>
      </c>
      <c r="M755" s="2" t="s">
        <v>38</v>
      </c>
      <c r="N755" s="1" t="s">
        <v>45</v>
      </c>
      <c r="P755" s="1" t="s">
        <v>32</v>
      </c>
      <c r="Q755" s="1">
        <v>11</v>
      </c>
      <c r="R755" s="4" t="str">
        <f t="shared" si="61"/>
        <v>0 m/s²</v>
      </c>
      <c r="S755" s="16" t="str">
        <f t="shared" si="57"/>
        <v>0 m/s²</v>
      </c>
      <c r="T755" s="4" t="s">
        <v>1042</v>
      </c>
      <c r="U755" s="4" t="s">
        <v>333</v>
      </c>
    </row>
    <row r="756" spans="1:24" ht="15" thickBot="1">
      <c r="A756" s="4"/>
      <c r="B756" s="2">
        <v>584</v>
      </c>
      <c r="C756" s="2" t="str">
        <f t="shared" si="58"/>
        <v>Konstantfahrt Beton nass 50 km/h 930 rpm voll</v>
      </c>
      <c r="E756" s="22"/>
      <c r="F756" s="23"/>
      <c r="G756" s="23"/>
      <c r="H756" s="23"/>
      <c r="I756" s="1"/>
      <c r="J756" s="1" t="str">
        <f t="shared" si="60"/>
        <v>15 s</v>
      </c>
      <c r="K756" s="2" t="str">
        <f t="shared" si="59"/>
        <v>kl. Oval</v>
      </c>
      <c r="L756" s="2" t="s">
        <v>56</v>
      </c>
      <c r="M756" s="2" t="s">
        <v>38</v>
      </c>
      <c r="N756" s="1" t="s">
        <v>45</v>
      </c>
      <c r="P756" s="1" t="s">
        <v>33</v>
      </c>
      <c r="Q756" s="1">
        <v>11</v>
      </c>
      <c r="R756" s="4" t="str">
        <f t="shared" si="61"/>
        <v>0 m/s²</v>
      </c>
      <c r="S756" s="16" t="str">
        <f t="shared" si="57"/>
        <v>0 m/s²</v>
      </c>
      <c r="T756" s="4" t="s">
        <v>1042</v>
      </c>
      <c r="U756" s="4" t="s">
        <v>333</v>
      </c>
    </row>
    <row r="757" spans="1:24" ht="15" thickBot="1">
      <c r="A757" s="4"/>
      <c r="B757" s="2">
        <v>585</v>
      </c>
      <c r="C757" s="2" t="str">
        <f t="shared" si="58"/>
        <v>Konstantfahrt Beton nass 80 km/h 1075 rpm voll</v>
      </c>
      <c r="E757" s="2"/>
      <c r="H757" s="1"/>
      <c r="I757" s="1"/>
      <c r="J757" s="1" t="str">
        <f t="shared" si="60"/>
        <v>10 s</v>
      </c>
      <c r="K757" s="2" t="str">
        <f t="shared" si="59"/>
        <v>kl. Oval</v>
      </c>
      <c r="L757" s="2" t="s">
        <v>56</v>
      </c>
      <c r="M757" s="2" t="s">
        <v>38</v>
      </c>
      <c r="N757" s="1" t="s">
        <v>50</v>
      </c>
      <c r="P757" s="1" t="s">
        <v>34</v>
      </c>
      <c r="Q757" s="1">
        <v>12</v>
      </c>
      <c r="R757" s="4" t="str">
        <f t="shared" si="61"/>
        <v>0 m/s²</v>
      </c>
      <c r="S757" s="16" t="str">
        <f t="shared" ref="S757:S762" si="62">IF(OR(M757="Konstantfahrt",M757="Stillstand Motor aus",M757="Stillstand Leerlauf",M757="Stillstand Drehzahl", M757="Rollen (Leerlauf)", M757="Motor aus", M757="Beschleunigungsfahrt", M757="Verzögerungsfahrt", M757="µ-Split (Asphalt)", M757="µ-Split (Blaubasalt)"),"0 m/s²","-")</f>
        <v>0 m/s²</v>
      </c>
      <c r="T757" s="4" t="s">
        <v>1042</v>
      </c>
      <c r="U757" s="4" t="s">
        <v>333</v>
      </c>
    </row>
    <row r="758" spans="1:24" ht="15" thickBot="1">
      <c r="A758" s="4"/>
      <c r="B758" s="2">
        <v>586</v>
      </c>
      <c r="C758" s="2" t="str">
        <f t="shared" si="58"/>
        <v>Konstantfahrt Beton nass 80 km/h 1150 rpm voll</v>
      </c>
      <c r="E758" s="2"/>
      <c r="H758" s="1"/>
      <c r="I758" s="1"/>
      <c r="J758" s="1" t="str">
        <f t="shared" si="60"/>
        <v>10 s</v>
      </c>
      <c r="K758" s="2" t="str">
        <f t="shared" si="59"/>
        <v>kl. Oval</v>
      </c>
      <c r="L758" s="2" t="s">
        <v>56</v>
      </c>
      <c r="M758" s="2" t="s">
        <v>38</v>
      </c>
      <c r="N758" s="1" t="s">
        <v>50</v>
      </c>
      <c r="P758" s="1" t="s">
        <v>35</v>
      </c>
      <c r="Q758" s="1">
        <v>12</v>
      </c>
      <c r="R758" s="4" t="str">
        <f t="shared" si="61"/>
        <v>0 m/s²</v>
      </c>
      <c r="S758" s="16" t="str">
        <f t="shared" si="62"/>
        <v>0 m/s²</v>
      </c>
      <c r="T758" s="4" t="s">
        <v>1042</v>
      </c>
      <c r="U758" s="4" t="s">
        <v>333</v>
      </c>
    </row>
    <row r="759" spans="1:24" ht="15" thickBot="1">
      <c r="A759" s="4"/>
      <c r="B759" s="2">
        <v>587</v>
      </c>
      <c r="C759" s="2" t="str">
        <f t="shared" si="58"/>
        <v>Konstantfahrt Blaubasalt nass 30 km/h 710 rpm voll</v>
      </c>
      <c r="E759" s="2"/>
      <c r="H759" s="1"/>
      <c r="I759" s="1"/>
      <c r="J759" s="1" t="str">
        <f t="shared" si="60"/>
        <v>20 s</v>
      </c>
      <c r="K759" s="2" t="str">
        <f t="shared" si="59"/>
        <v>kl. Oval</v>
      </c>
      <c r="L759" s="2" t="s">
        <v>86</v>
      </c>
      <c r="M759" s="2" t="s">
        <v>38</v>
      </c>
      <c r="N759" s="1" t="s">
        <v>39</v>
      </c>
      <c r="P759" s="1" t="s">
        <v>31</v>
      </c>
      <c r="Q759" s="1">
        <v>10</v>
      </c>
      <c r="R759" s="4" t="str">
        <f t="shared" si="61"/>
        <v>0 m/s²</v>
      </c>
      <c r="S759" s="16" t="str">
        <f t="shared" si="62"/>
        <v>0 m/s²</v>
      </c>
      <c r="T759" s="4" t="s">
        <v>1042</v>
      </c>
      <c r="U759" s="4" t="s">
        <v>333</v>
      </c>
    </row>
    <row r="760" spans="1:24" ht="15" thickBot="1">
      <c r="A760" s="4"/>
      <c r="B760" s="2">
        <v>588</v>
      </c>
      <c r="C760" s="2" t="str">
        <f t="shared" si="58"/>
        <v>Konstantfahrt Blaubasalt nass 30 km/h 930 rpm voll</v>
      </c>
      <c r="E760" s="2"/>
      <c r="H760" s="1"/>
      <c r="I760" s="1"/>
      <c r="J760" s="1" t="str">
        <f t="shared" si="60"/>
        <v>20 s</v>
      </c>
      <c r="K760" s="2" t="str">
        <f t="shared" si="59"/>
        <v>kl. Oval</v>
      </c>
      <c r="L760" s="2" t="s">
        <v>86</v>
      </c>
      <c r="M760" s="2" t="s">
        <v>38</v>
      </c>
      <c r="N760" s="1" t="s">
        <v>39</v>
      </c>
      <c r="P760" s="1" t="s">
        <v>33</v>
      </c>
      <c r="Q760" s="1">
        <v>9</v>
      </c>
      <c r="R760" s="4" t="str">
        <f t="shared" si="61"/>
        <v>0 m/s²</v>
      </c>
      <c r="S760" s="16" t="str">
        <f t="shared" si="62"/>
        <v>0 m/s²</v>
      </c>
      <c r="T760" s="4" t="s">
        <v>1042</v>
      </c>
      <c r="U760" s="4" t="s">
        <v>333</v>
      </c>
    </row>
    <row r="761" spans="1:24" ht="15" thickBot="1">
      <c r="A761" s="4"/>
      <c r="B761" s="2">
        <v>589</v>
      </c>
      <c r="C761" s="2" t="str">
        <f t="shared" si="58"/>
        <v>Konstantfahrt Blaubasalt nass 50 km/h 890 rpm voll</v>
      </c>
      <c r="E761" s="2"/>
      <c r="H761" s="1"/>
      <c r="I761" s="1"/>
      <c r="J761" s="1" t="str">
        <f t="shared" si="60"/>
        <v>15 s</v>
      </c>
      <c r="K761" s="2" t="str">
        <f t="shared" si="59"/>
        <v>kl. Oval</v>
      </c>
      <c r="L761" s="2" t="s">
        <v>86</v>
      </c>
      <c r="M761" s="2" t="s">
        <v>38</v>
      </c>
      <c r="N761" s="1" t="s">
        <v>45</v>
      </c>
      <c r="P761" s="1" t="s">
        <v>32</v>
      </c>
      <c r="Q761" s="1">
        <v>11</v>
      </c>
      <c r="R761" s="4" t="str">
        <f t="shared" si="61"/>
        <v>0 m/s²</v>
      </c>
      <c r="S761" s="16" t="str">
        <f t="shared" si="62"/>
        <v>0 m/s²</v>
      </c>
      <c r="T761" s="4" t="s">
        <v>1042</v>
      </c>
      <c r="U761" s="4" t="s">
        <v>333</v>
      </c>
    </row>
    <row r="762" spans="1:24" s="55" customFormat="1" ht="15" thickBot="1">
      <c r="A762" s="4"/>
      <c r="B762" s="54">
        <v>590</v>
      </c>
      <c r="C762" s="2" t="str">
        <f t="shared" si="58"/>
        <v>Konstantfahrt Blaubasalt nass 50 km/h 930 rpm voll</v>
      </c>
      <c r="D762" s="54"/>
      <c r="E762" s="54"/>
      <c r="J762" s="1" t="str">
        <f t="shared" si="60"/>
        <v>15 s</v>
      </c>
      <c r="K762" s="2" t="str">
        <f t="shared" si="59"/>
        <v>kl. Oval</v>
      </c>
      <c r="L762" s="54" t="s">
        <v>86</v>
      </c>
      <c r="M762" s="54" t="s">
        <v>38</v>
      </c>
      <c r="N762" s="55" t="s">
        <v>45</v>
      </c>
      <c r="P762" s="55" t="s">
        <v>33</v>
      </c>
      <c r="Q762" s="55">
        <v>11</v>
      </c>
      <c r="R762" s="4" t="str">
        <f t="shared" si="61"/>
        <v>0 m/s²</v>
      </c>
      <c r="S762" s="16" t="str">
        <f t="shared" si="62"/>
        <v>0 m/s²</v>
      </c>
      <c r="T762" s="4" t="s">
        <v>1042</v>
      </c>
      <c r="U762" s="4" t="s">
        <v>333</v>
      </c>
      <c r="V762" s="54"/>
      <c r="X762" s="93"/>
    </row>
    <row r="763" spans="1:24" s="74" customFormat="1">
      <c r="A763" s="56"/>
      <c r="B763" s="71"/>
      <c r="C763" s="72"/>
      <c r="D763" s="71"/>
      <c r="E763" s="56"/>
      <c r="F763" s="56"/>
      <c r="G763" s="56"/>
      <c r="H763" s="71"/>
      <c r="I763" s="71"/>
      <c r="J763" s="71"/>
      <c r="K763" s="56"/>
      <c r="L763" s="71"/>
      <c r="M763" s="73"/>
      <c r="N763" s="56"/>
      <c r="O763" s="56"/>
      <c r="P763" s="56"/>
      <c r="Q763" s="56"/>
      <c r="R763" s="56"/>
      <c r="S763" s="56"/>
      <c r="T763" s="1"/>
      <c r="U763" s="56"/>
      <c r="V763" s="71"/>
      <c r="W763" s="56"/>
      <c r="X763" s="95"/>
    </row>
    <row r="764" spans="1:24" s="55" customFormat="1">
      <c r="B764" s="54"/>
      <c r="C764" s="54"/>
      <c r="D764" s="54"/>
      <c r="H764" s="54"/>
      <c r="I764" s="54"/>
      <c r="J764" s="54"/>
      <c r="L764" s="54"/>
      <c r="M764" s="58"/>
      <c r="T764" s="1"/>
      <c r="V764" s="54"/>
      <c r="X764" s="93"/>
    </row>
    <row r="765" spans="1:24" s="55" customFormat="1">
      <c r="B765" s="54"/>
      <c r="C765" s="72"/>
      <c r="D765" s="54"/>
      <c r="H765" s="54"/>
      <c r="I765" s="54"/>
      <c r="J765" s="54"/>
      <c r="L765" s="54"/>
      <c r="M765" s="58"/>
      <c r="T765" s="1"/>
      <c r="V765" s="54"/>
      <c r="X765" s="93"/>
    </row>
    <row r="766" spans="1:24" s="55" customFormat="1">
      <c r="B766" s="54"/>
      <c r="C766" s="54"/>
      <c r="D766" s="54"/>
      <c r="H766" s="54"/>
      <c r="I766" s="54"/>
      <c r="J766" s="54"/>
      <c r="L766" s="54"/>
      <c r="M766" s="58"/>
      <c r="T766" s="1"/>
      <c r="V766" s="54"/>
      <c r="X766" s="93"/>
    </row>
    <row r="767" spans="1:24" s="55" customFormat="1">
      <c r="B767" s="54"/>
      <c r="C767" s="72"/>
      <c r="D767" s="54"/>
      <c r="H767" s="54"/>
      <c r="I767" s="54"/>
      <c r="J767" s="54"/>
      <c r="L767" s="54"/>
      <c r="M767" s="58"/>
      <c r="T767" s="1"/>
      <c r="V767" s="54"/>
      <c r="X767" s="93"/>
    </row>
    <row r="768" spans="1:24" s="55" customFormat="1">
      <c r="B768" s="54"/>
      <c r="C768" s="54"/>
      <c r="D768" s="54"/>
      <c r="H768" s="54"/>
      <c r="I768" s="54"/>
      <c r="J768" s="54"/>
      <c r="L768" s="54"/>
      <c r="M768" s="58"/>
      <c r="T768" s="1"/>
      <c r="V768" s="54"/>
      <c r="X768" s="93"/>
    </row>
    <row r="769" spans="2:24" s="55" customFormat="1">
      <c r="B769" s="54"/>
      <c r="C769" s="54"/>
      <c r="D769" s="54"/>
      <c r="H769" s="54"/>
      <c r="I769" s="54"/>
      <c r="J769" s="54"/>
      <c r="L769" s="54"/>
      <c r="M769" s="58"/>
      <c r="T769" s="1"/>
      <c r="V769" s="54"/>
      <c r="X769" s="93"/>
    </row>
    <row r="770" spans="2:24" s="55" customFormat="1">
      <c r="B770" s="54"/>
      <c r="C770" s="54"/>
      <c r="D770" s="54"/>
      <c r="H770" s="54"/>
      <c r="I770" s="54"/>
      <c r="J770" s="54"/>
      <c r="L770" s="54"/>
      <c r="M770" s="58"/>
      <c r="T770" s="1"/>
      <c r="V770" s="54"/>
      <c r="X770" s="93"/>
    </row>
    <row r="771" spans="2:24" s="55" customFormat="1">
      <c r="B771" s="54"/>
      <c r="C771" s="54"/>
      <c r="D771" s="54"/>
      <c r="H771" s="54"/>
      <c r="I771" s="54"/>
      <c r="J771" s="54"/>
      <c r="L771" s="54"/>
      <c r="M771" s="58"/>
      <c r="T771" s="1"/>
      <c r="V771" s="54"/>
      <c r="X771" s="93"/>
    </row>
    <row r="772" spans="2:24" s="55" customFormat="1">
      <c r="B772" s="54"/>
      <c r="C772" s="54"/>
      <c r="D772" s="54"/>
      <c r="H772" s="54"/>
      <c r="I772" s="54"/>
      <c r="J772" s="54"/>
      <c r="L772" s="54"/>
      <c r="M772" s="58"/>
      <c r="T772" s="1"/>
      <c r="V772" s="54"/>
      <c r="X772" s="93"/>
    </row>
    <row r="773" spans="2:24" s="55" customFormat="1">
      <c r="B773" s="54"/>
      <c r="C773" s="54"/>
      <c r="D773" s="54"/>
      <c r="H773" s="54"/>
      <c r="I773" s="54"/>
      <c r="J773" s="54"/>
      <c r="L773" s="54"/>
      <c r="M773" s="58"/>
      <c r="T773" s="1"/>
      <c r="V773" s="54"/>
      <c r="X773" s="93"/>
    </row>
    <row r="774" spans="2:24" s="55" customFormat="1">
      <c r="B774" s="54"/>
      <c r="C774" s="54"/>
      <c r="D774" s="54"/>
      <c r="H774" s="54"/>
      <c r="I774" s="54"/>
      <c r="J774" s="54"/>
      <c r="L774" s="54"/>
      <c r="M774" s="58"/>
      <c r="T774" s="1"/>
      <c r="V774" s="54"/>
      <c r="X774" s="93"/>
    </row>
    <row r="775" spans="2:24" s="55" customFormat="1">
      <c r="B775" s="54"/>
      <c r="C775" s="54"/>
      <c r="D775" s="54"/>
      <c r="H775" s="54"/>
      <c r="I775" s="54"/>
      <c r="J775" s="54"/>
      <c r="L775" s="54"/>
      <c r="M775" s="54"/>
      <c r="T775" s="1"/>
      <c r="V775" s="54"/>
      <c r="X775" s="93"/>
    </row>
    <row r="776" spans="2:24" s="55" customFormat="1">
      <c r="B776" s="54"/>
      <c r="C776" s="54"/>
      <c r="D776" s="54"/>
      <c r="H776" s="54"/>
      <c r="I776" s="54"/>
      <c r="J776" s="54"/>
      <c r="L776" s="54"/>
      <c r="M776" s="54"/>
      <c r="T776" s="1"/>
      <c r="V776" s="54"/>
      <c r="X776" s="93"/>
    </row>
    <row r="777" spans="2:24" s="55" customFormat="1">
      <c r="B777" s="54"/>
      <c r="C777" s="54"/>
      <c r="D777" s="54"/>
      <c r="H777" s="54"/>
      <c r="I777" s="54"/>
      <c r="J777" s="54"/>
      <c r="L777" s="54"/>
      <c r="M777" s="54"/>
      <c r="T777" s="1"/>
      <c r="V777" s="54"/>
      <c r="X777" s="93"/>
    </row>
    <row r="778" spans="2:24" s="55" customFormat="1">
      <c r="B778" s="54"/>
      <c r="C778" s="54"/>
      <c r="D778" s="54"/>
      <c r="H778" s="54"/>
      <c r="I778" s="54"/>
      <c r="J778" s="54"/>
      <c r="L778" s="54"/>
      <c r="M778" s="54"/>
      <c r="T778" s="1"/>
      <c r="V778" s="54"/>
      <c r="X778" s="93"/>
    </row>
    <row r="779" spans="2:24" s="55" customFormat="1">
      <c r="B779" s="54"/>
      <c r="C779" s="54"/>
      <c r="D779" s="54"/>
      <c r="H779" s="54"/>
      <c r="I779" s="54"/>
      <c r="J779" s="54"/>
      <c r="L779" s="54"/>
      <c r="M779" s="54"/>
      <c r="T779" s="1"/>
      <c r="V779" s="54"/>
      <c r="X779" s="93"/>
    </row>
    <row r="780" spans="2:24" s="55" customFormat="1">
      <c r="B780" s="54"/>
      <c r="C780" s="54"/>
      <c r="D780" s="54"/>
      <c r="H780" s="54"/>
      <c r="I780" s="54"/>
      <c r="J780" s="54"/>
      <c r="L780" s="54"/>
      <c r="M780" s="54"/>
      <c r="T780" s="1"/>
      <c r="V780" s="54"/>
      <c r="X780" s="93"/>
    </row>
    <row r="781" spans="2:24" s="55" customFormat="1">
      <c r="B781" s="54"/>
      <c r="C781" s="54"/>
      <c r="D781" s="54"/>
      <c r="H781" s="54"/>
      <c r="I781" s="54"/>
      <c r="J781" s="54"/>
      <c r="L781" s="54"/>
      <c r="M781" s="54"/>
      <c r="T781" s="1"/>
      <c r="V781" s="54"/>
      <c r="X781" s="93"/>
    </row>
    <row r="782" spans="2:24" s="55" customFormat="1">
      <c r="B782" s="54"/>
      <c r="C782" s="54"/>
      <c r="D782" s="54"/>
      <c r="H782" s="54"/>
      <c r="I782" s="54"/>
      <c r="J782" s="54"/>
      <c r="L782" s="54"/>
      <c r="M782" s="54"/>
      <c r="T782" s="1"/>
      <c r="V782" s="54"/>
      <c r="X782" s="93"/>
    </row>
    <row r="783" spans="2:24" s="55" customFormat="1">
      <c r="B783" s="54"/>
      <c r="C783" s="54"/>
      <c r="D783" s="54"/>
      <c r="H783" s="54"/>
      <c r="I783" s="54"/>
      <c r="J783" s="54"/>
      <c r="L783" s="54"/>
      <c r="M783" s="54"/>
      <c r="T783" s="1"/>
      <c r="V783" s="54"/>
      <c r="X783" s="93"/>
    </row>
    <row r="784" spans="2:24" s="55" customFormat="1">
      <c r="B784" s="54"/>
      <c r="C784" s="54"/>
      <c r="D784" s="54"/>
      <c r="H784" s="54"/>
      <c r="I784" s="54"/>
      <c r="J784" s="54"/>
      <c r="L784" s="54"/>
      <c r="M784" s="54"/>
      <c r="T784" s="1"/>
      <c r="V784" s="54"/>
      <c r="X784" s="93"/>
    </row>
    <row r="785" spans="2:24" s="55" customFormat="1">
      <c r="B785" s="54"/>
      <c r="C785" s="54"/>
      <c r="D785" s="54"/>
      <c r="H785" s="54"/>
      <c r="I785" s="54"/>
      <c r="J785" s="54"/>
      <c r="L785" s="54"/>
      <c r="M785" s="54"/>
      <c r="T785" s="1"/>
      <c r="V785" s="54"/>
      <c r="X785" s="93"/>
    </row>
    <row r="786" spans="2:24" s="55" customFormat="1">
      <c r="B786" s="54"/>
      <c r="C786" s="54"/>
      <c r="D786" s="54"/>
      <c r="H786" s="54"/>
      <c r="I786" s="54"/>
      <c r="J786" s="54"/>
      <c r="L786" s="54"/>
      <c r="M786" s="54"/>
      <c r="T786" s="1"/>
      <c r="V786" s="54"/>
      <c r="X786" s="93"/>
    </row>
    <row r="787" spans="2:24" s="55" customFormat="1">
      <c r="B787" s="54"/>
      <c r="C787" s="54"/>
      <c r="D787" s="54"/>
      <c r="H787" s="54"/>
      <c r="I787" s="54"/>
      <c r="J787" s="54"/>
      <c r="L787" s="54"/>
      <c r="M787" s="54"/>
      <c r="T787" s="1"/>
      <c r="V787" s="54"/>
      <c r="X787" s="93"/>
    </row>
    <row r="788" spans="2:24" s="55" customFormat="1">
      <c r="B788" s="54"/>
      <c r="C788" s="54"/>
      <c r="D788" s="54"/>
      <c r="H788" s="54"/>
      <c r="I788" s="54"/>
      <c r="J788" s="54"/>
      <c r="L788" s="54"/>
      <c r="M788" s="54"/>
      <c r="T788" s="1"/>
      <c r="V788" s="54"/>
      <c r="X788" s="93"/>
    </row>
    <row r="789" spans="2:24" s="55" customFormat="1">
      <c r="B789" s="54"/>
      <c r="C789" s="54"/>
      <c r="D789" s="54"/>
      <c r="H789" s="54"/>
      <c r="I789" s="54"/>
      <c r="J789" s="54"/>
      <c r="L789" s="54"/>
      <c r="M789" s="54"/>
      <c r="T789" s="1"/>
      <c r="V789" s="54"/>
      <c r="X789" s="93"/>
    </row>
    <row r="790" spans="2:24" s="55" customFormat="1">
      <c r="B790" s="54"/>
      <c r="C790" s="54"/>
      <c r="D790" s="54"/>
      <c r="H790" s="54"/>
      <c r="I790" s="54"/>
      <c r="J790" s="54"/>
      <c r="L790" s="54"/>
      <c r="M790" s="54"/>
      <c r="T790" s="1"/>
      <c r="V790" s="54"/>
      <c r="X790" s="93"/>
    </row>
    <row r="791" spans="2:24" s="55" customFormat="1">
      <c r="B791" s="54"/>
      <c r="C791" s="54"/>
      <c r="D791" s="54"/>
      <c r="H791" s="54"/>
      <c r="I791" s="54"/>
      <c r="J791" s="54"/>
      <c r="L791" s="54"/>
      <c r="M791" s="54"/>
      <c r="T791" s="1"/>
      <c r="V791" s="54"/>
      <c r="X791" s="93"/>
    </row>
    <row r="792" spans="2:24" s="55" customFormat="1">
      <c r="B792" s="54"/>
      <c r="C792" s="54"/>
      <c r="D792" s="54"/>
      <c r="H792" s="54"/>
      <c r="I792" s="54"/>
      <c r="J792" s="54"/>
      <c r="L792" s="54"/>
      <c r="M792" s="54"/>
      <c r="T792" s="1"/>
      <c r="V792" s="54"/>
      <c r="X792" s="93"/>
    </row>
    <row r="793" spans="2:24" s="55" customFormat="1">
      <c r="B793" s="54"/>
      <c r="C793" s="54"/>
      <c r="D793" s="54"/>
      <c r="H793" s="54"/>
      <c r="I793" s="54"/>
      <c r="J793" s="54"/>
      <c r="L793" s="54"/>
      <c r="M793" s="54"/>
      <c r="T793" s="1"/>
      <c r="V793" s="54"/>
      <c r="X793" s="93"/>
    </row>
    <row r="794" spans="2:24" s="55" customFormat="1">
      <c r="B794" s="54"/>
      <c r="C794" s="54"/>
      <c r="D794" s="54"/>
      <c r="H794" s="54"/>
      <c r="I794" s="54"/>
      <c r="J794" s="54"/>
      <c r="L794" s="54"/>
      <c r="M794" s="54"/>
      <c r="T794" s="1"/>
      <c r="V794" s="54"/>
      <c r="X794" s="93"/>
    </row>
    <row r="795" spans="2:24" s="55" customFormat="1">
      <c r="B795" s="54"/>
      <c r="C795" s="54"/>
      <c r="D795" s="54"/>
      <c r="H795" s="54"/>
      <c r="I795" s="54"/>
      <c r="J795" s="54"/>
      <c r="L795" s="54"/>
      <c r="M795" s="54"/>
      <c r="T795" s="1"/>
      <c r="V795" s="54"/>
      <c r="X795" s="93"/>
    </row>
    <row r="796" spans="2:24" s="55" customFormat="1">
      <c r="B796" s="54"/>
      <c r="C796" s="54"/>
      <c r="D796" s="54"/>
      <c r="H796" s="54"/>
      <c r="I796" s="54"/>
      <c r="J796" s="54"/>
      <c r="L796" s="54"/>
      <c r="M796" s="54"/>
      <c r="T796" s="1"/>
      <c r="V796" s="54"/>
      <c r="X796" s="93"/>
    </row>
    <row r="797" spans="2:24" s="55" customFormat="1">
      <c r="B797" s="54"/>
      <c r="C797" s="54"/>
      <c r="D797" s="54"/>
      <c r="H797" s="54"/>
      <c r="I797" s="54"/>
      <c r="J797" s="54"/>
      <c r="L797" s="54"/>
      <c r="M797" s="54"/>
      <c r="T797" s="1"/>
      <c r="V797" s="54"/>
      <c r="X797" s="93"/>
    </row>
    <row r="798" spans="2:24">
      <c r="C798" s="54"/>
    </row>
    <row r="799" spans="2:24">
      <c r="C799" s="54"/>
    </row>
    <row r="800" spans="2:24">
      <c r="C800" s="54"/>
    </row>
    <row r="801" spans="3:3">
      <c r="C801" s="54"/>
    </row>
    <row r="802" spans="3:3">
      <c r="C802" s="54"/>
    </row>
    <row r="803" spans="3:3">
      <c r="C803" s="54"/>
    </row>
  </sheetData>
  <autoFilter ref="B1:Q762" xr:uid="{CF1DFD58-9E06-4D75-9F95-54E4D5F57640}"/>
  <phoneticPr fontId="3" type="noConversion"/>
  <pageMargins left="0.25" right="0.25" top="0.75" bottom="0.75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574D-575A-495B-84DC-D443559B1737}">
  <dimension ref="A1:X734"/>
  <sheetViews>
    <sheetView topLeftCell="A197" zoomScale="85" zoomScaleNormal="85" workbookViewId="0">
      <selection activeCell="C213" sqref="C213"/>
    </sheetView>
  </sheetViews>
  <sheetFormatPr defaultColWidth="11" defaultRowHeight="14.25"/>
  <cols>
    <col min="1" max="1" width="6.125" style="10" bestFit="1" customWidth="1"/>
    <col min="2" max="2" width="6.625" hidden="1" customWidth="1"/>
    <col min="3" max="3" width="51.5" style="10" customWidth="1"/>
    <col min="4" max="4" width="0" hidden="1" customWidth="1"/>
    <col min="5" max="5" width="11.625" hidden="1" customWidth="1"/>
    <col min="6" max="6" width="11.5" hidden="1" customWidth="1"/>
    <col min="7" max="7" width="9.375" hidden="1" customWidth="1"/>
    <col min="8" max="8" width="0" hidden="1" customWidth="1"/>
    <col min="9" max="9" width="10.75" hidden="1" customWidth="1"/>
    <col min="10" max="10" width="7.25" style="10" customWidth="1"/>
    <col min="11" max="11" width="10" style="10" bestFit="1" customWidth="1"/>
    <col min="12" max="12" width="11.75" hidden="1" customWidth="1"/>
    <col min="13" max="13" width="20.375" hidden="1" customWidth="1"/>
    <col min="14" max="14" width="0" hidden="1" customWidth="1"/>
    <col min="15" max="15" width="7.875" hidden="1" customWidth="1"/>
    <col min="16" max="16" width="10.5" style="10" customWidth="1"/>
    <col min="17" max="17" width="5.875" style="10" bestFit="1" customWidth="1"/>
    <col min="18" max="18" width="9.25" style="10" customWidth="1"/>
    <col min="19" max="19" width="7.375" style="10" customWidth="1"/>
    <col min="20" max="20" width="7.75" hidden="1" customWidth="1"/>
    <col min="21" max="21" width="8.625" style="10" customWidth="1"/>
    <col min="22" max="24" width="0" hidden="1" customWidth="1"/>
  </cols>
  <sheetData>
    <row r="1" spans="1:24" ht="15" thickBot="1">
      <c r="A1" s="307"/>
      <c r="B1" s="286" t="s">
        <v>1</v>
      </c>
      <c r="C1" s="311" t="s">
        <v>2</v>
      </c>
      <c r="D1" s="300" t="s">
        <v>3</v>
      </c>
      <c r="E1" s="204" t="s">
        <v>4</v>
      </c>
      <c r="F1" s="205" t="s">
        <v>5</v>
      </c>
      <c r="G1" s="205" t="s">
        <v>6</v>
      </c>
      <c r="H1" s="205" t="s">
        <v>7</v>
      </c>
      <c r="I1" s="205" t="s">
        <v>8</v>
      </c>
      <c r="J1" s="311" t="s">
        <v>9</v>
      </c>
      <c r="K1" s="311" t="s">
        <v>10</v>
      </c>
      <c r="L1" s="286" t="s">
        <v>11</v>
      </c>
      <c r="M1" s="205" t="s">
        <v>12</v>
      </c>
      <c r="N1" s="205" t="s">
        <v>13</v>
      </c>
      <c r="O1" s="205" t="s">
        <v>14</v>
      </c>
      <c r="P1" s="311" t="s">
        <v>15</v>
      </c>
      <c r="Q1" s="311" t="s">
        <v>16</v>
      </c>
      <c r="R1" s="311" t="s">
        <v>17</v>
      </c>
      <c r="S1" s="311" t="s">
        <v>18</v>
      </c>
      <c r="T1" s="300" t="s">
        <v>19</v>
      </c>
      <c r="U1" s="311" t="s">
        <v>20</v>
      </c>
      <c r="V1" s="286" t="s">
        <v>21</v>
      </c>
      <c r="W1" s="205" t="s">
        <v>22</v>
      </c>
      <c r="X1" s="205" t="s">
        <v>23</v>
      </c>
    </row>
    <row r="2" spans="1:24">
      <c r="A2" s="308" t="s">
        <v>1043</v>
      </c>
      <c r="B2" s="287">
        <v>1</v>
      </c>
      <c r="C2" s="3" t="str">
        <f>IF(OR(M2="Stillstand Motor aus",M2="Stillstand Leerlauf"),M2&amp;" "&amp;U2,IF(OR(M2="Stillstand Drehzahl"),M2&amp;" "&amp;U2&amp;" "&amp;P2,M2&amp;IF(NOT(K2="Fahrdyn.Fl.")," "&amp;L2,)&amp;" "&amp;U2&amp;IF(NOT(OR(M2="Beschleunigungsfahrt",M2="Verzögerungsfahrt",M2="Stat. Kreisfahrt (links)",M2="Stat. Kreisfahrt (rechts)"))," "&amp;N2,)&amp;IF(NOT(P2="-")," "&amp;P2,)&amp;IF(NOT(R2="0 m/s²")," "&amp;R2,)&amp;IF(NOT((OR(S2="0 m/s²",S2="-")))," "&amp;S2,))) &amp; IF(NOT(T2="-")," "&amp; T2,)</f>
        <v xml:space="preserve">Stillstand Motor aus trocken </v>
      </c>
      <c r="D2" s="287"/>
      <c r="E2" s="6"/>
      <c r="F2" s="206"/>
      <c r="G2" s="206"/>
      <c r="H2" s="206"/>
      <c r="I2" s="206"/>
      <c r="J2" s="207" t="str">
        <f>IF(N2="30 km/h","20 s",IF(N2="50 km/h","15 s",IF(N2="80 km/h","10 s",IF(N2="0 km/h","60 s","-"))))</f>
        <v>60 s</v>
      </c>
      <c r="K2" s="3" t="str">
        <f>IF(OR(M2="Stillstand Motor aus",M2="Stillstand Leerlauf",M2="Stillstand Drehzahl",M2="Konstantfahrt",M2="Rollen (Leerlauf)",M2="Spurwechsel",M2="Motor aus",M2="Beschleunigungsfahrt",M2="Verzögerungsfahrt",M2="Beregnungsstop",M2="µ-Split (Asphalt)",M2="µ-Split (Blaubasalt)"),"kl. Oval",IF(OR(M2="Sinus-Fahrt (langsam)",M2="Sinus-Fahrt (schnell)",M2="Klothoid (links)",M2="Klothoid (rechts)",M2="Sweep",M2="Stat. Kreisfahrt (links)",M2="Stat. Kreisfahrt (rechts)"),"Fahrdyn.Fl."))</f>
        <v>kl. Oval</v>
      </c>
      <c r="L2" s="287" t="s">
        <v>24</v>
      </c>
      <c r="M2" s="6" t="s">
        <v>25</v>
      </c>
      <c r="N2" s="206" t="s">
        <v>26</v>
      </c>
      <c r="O2" s="206"/>
      <c r="P2" s="207" t="s">
        <v>27</v>
      </c>
      <c r="Q2" s="207">
        <v>0</v>
      </c>
      <c r="R2" s="207"/>
      <c r="S2" s="207"/>
      <c r="T2" s="302"/>
      <c r="U2" s="207" t="s">
        <v>28</v>
      </c>
      <c r="V2" s="287"/>
      <c r="W2" s="206"/>
      <c r="X2" s="206"/>
    </row>
    <row r="3" spans="1:24">
      <c r="A3" s="309" t="s">
        <v>1044</v>
      </c>
      <c r="B3" s="288">
        <v>2</v>
      </c>
      <c r="C3" s="3" t="str">
        <f t="shared" ref="C3:C66" si="0">IF(OR(M3="Stillstand Motor aus",M3="Stillstand Leerlauf"),M3&amp;" "&amp;U3,IF(OR(M3="Stillstand Drehzahl"),M3&amp;" "&amp;U3&amp;" "&amp;P3,M3&amp;IF(NOT(K3="Fahrdyn.Fl.")," "&amp;L3,)&amp;" "&amp;U3&amp;IF(NOT(OR(M3="Beschleunigungsfahrt",M3="Verzögerungsfahrt",M3="Stat. Kreisfahrt (links)",M3="Stat. Kreisfahrt (rechts)"))," "&amp;N3,)&amp;IF(NOT(P3="-")," "&amp;P3,)&amp;IF(NOT(R3="0 m/s²")," "&amp;R3,)&amp;IF(NOT((OR(S3="0 m/s²",S3="-")))," "&amp;S3,))) &amp; IF(NOT(T3="-")," "&amp; T3,)</f>
        <v xml:space="preserve">Stillstand Leerlauf trocken </v>
      </c>
      <c r="D3" s="288"/>
      <c r="E3" s="3"/>
      <c r="F3" s="207"/>
      <c r="G3" s="207"/>
      <c r="H3" s="207"/>
      <c r="I3" s="207"/>
      <c r="J3" s="207" t="str">
        <f t="shared" ref="J3:J66" si="1">IF(N3="30 km/h","20 s",IF(N3="50 km/h","15 s",IF(N3="80 km/h","10 s",IF(N3="0 km/h","60 s","-"))))</f>
        <v>60 s</v>
      </c>
      <c r="K3" s="3" t="str">
        <f>IF(OR(M3="Stillstand Motor aus",M3="Stillstand Leerlauf",M3="Stillstand Drehzahl",M3="Konstantfahrt",M3="Rollen (Leerlauf)",M3="Spurwechsel",M3="Motor aus",M3="Beschleunigungsfahrt",M3="Verzögerungsfahrt",M3="Beregnungsstop",M3="µ-Split (Asphalt)",M3="µ-Split (Blaubasalt)"),"kl. Oval",IF(OR(M3="Sinus-Fahrt (langsam)",M3="Sinus-Fahrt (schnell)",M3="Klothoid (links)",M3="Klothoid (rechts)",M3="Sweep",M3="Stat. Kreisfahrt (links)",M3="Stat. Kreisfahrt (rechts)"),"Fahrdyn.Fl."))</f>
        <v>kl. Oval</v>
      </c>
      <c r="L3" s="288" t="s">
        <v>24</v>
      </c>
      <c r="M3" s="3" t="s">
        <v>29</v>
      </c>
      <c r="N3" s="207" t="s">
        <v>26</v>
      </c>
      <c r="O3" s="207"/>
      <c r="P3" s="207" t="s">
        <v>27</v>
      </c>
      <c r="Q3" s="207">
        <v>0</v>
      </c>
      <c r="R3" s="207"/>
      <c r="S3" s="207"/>
      <c r="T3" s="302"/>
      <c r="U3" s="207" t="s">
        <v>28</v>
      </c>
      <c r="V3" s="288"/>
      <c r="W3" s="207"/>
      <c r="X3" s="207"/>
    </row>
    <row r="4" spans="1:24">
      <c r="A4" s="309" t="s">
        <v>1045</v>
      </c>
      <c r="B4" s="288">
        <v>3</v>
      </c>
      <c r="C4" s="3" t="str">
        <f t="shared" si="0"/>
        <v xml:space="preserve">Stillstand Drehzahl trocken 710 rpm </v>
      </c>
      <c r="D4" s="288"/>
      <c r="E4" s="3"/>
      <c r="F4" s="207"/>
      <c r="G4" s="207"/>
      <c r="H4" s="207"/>
      <c r="I4" s="207"/>
      <c r="J4" s="207" t="str">
        <f t="shared" si="1"/>
        <v>60 s</v>
      </c>
      <c r="K4" s="3" t="str">
        <f t="shared" ref="K4:K67" si="2">IF(OR(M4="Stillstand Motor aus",M4="Stillstand Leerlauf",M4="Stillstand Drehzahl",M4="Konstantfahrt",M4="Rollen (Leerlauf)",M4="Spurwechsel",M4="Motor aus",M4="Beschleunigungsfahrt",M4="Verzögerungsfahrt",M4="Beregnungsstop",M4="µ-Split (Asphalt)",M4="µ-Split (Blaubasalt)"),"kl. Oval",IF(OR(M4="Sinus-Fahrt (langsam)",M4="Sinus-Fahrt (schnell)",M4="Klothoid (links)",M4="Klothoid (rechts)",M4="Sweep",M4="Stat. Kreisfahrt (links)",M4="Stat. Kreisfahrt (rechts)"),"Fahrdyn.Fl."))</f>
        <v>kl. Oval</v>
      </c>
      <c r="L4" s="288" t="s">
        <v>24</v>
      </c>
      <c r="M4" s="3" t="s">
        <v>30</v>
      </c>
      <c r="N4" s="207" t="s">
        <v>26</v>
      </c>
      <c r="O4" s="207"/>
      <c r="P4" s="207" t="s">
        <v>31</v>
      </c>
      <c r="Q4" s="207">
        <v>0</v>
      </c>
      <c r="R4" s="207"/>
      <c r="S4" s="207"/>
      <c r="T4" s="302"/>
      <c r="U4" s="207" t="s">
        <v>28</v>
      </c>
      <c r="V4" s="288"/>
      <c r="W4" s="207"/>
      <c r="X4" s="207"/>
    </row>
    <row r="5" spans="1:24">
      <c r="A5" s="309" t="s">
        <v>1046</v>
      </c>
      <c r="B5" s="288">
        <v>4</v>
      </c>
      <c r="C5" s="3" t="str">
        <f t="shared" si="0"/>
        <v xml:space="preserve">Stillstand Drehzahl trocken 890 rpm </v>
      </c>
      <c r="D5" s="288"/>
      <c r="E5" s="3"/>
      <c r="F5" s="207"/>
      <c r="G5" s="207"/>
      <c r="H5" s="207"/>
      <c r="I5" s="207"/>
      <c r="J5" s="207" t="str">
        <f t="shared" si="1"/>
        <v>60 s</v>
      </c>
      <c r="K5" s="3" t="str">
        <f t="shared" si="2"/>
        <v>kl. Oval</v>
      </c>
      <c r="L5" s="288" t="s">
        <v>24</v>
      </c>
      <c r="M5" s="3" t="s">
        <v>30</v>
      </c>
      <c r="N5" s="207" t="s">
        <v>26</v>
      </c>
      <c r="O5" s="207"/>
      <c r="P5" s="207" t="s">
        <v>32</v>
      </c>
      <c r="Q5" s="207">
        <v>0</v>
      </c>
      <c r="R5" s="207"/>
      <c r="S5" s="207"/>
      <c r="T5" s="302"/>
      <c r="U5" s="207" t="s">
        <v>28</v>
      </c>
      <c r="V5" s="288"/>
      <c r="W5" s="207"/>
      <c r="X5" s="207"/>
    </row>
    <row r="6" spans="1:24">
      <c r="A6" s="309" t="s">
        <v>1047</v>
      </c>
      <c r="B6" s="288">
        <v>5</v>
      </c>
      <c r="C6" s="3" t="str">
        <f t="shared" si="0"/>
        <v xml:space="preserve">Stillstand Drehzahl trocken 930 rpm </v>
      </c>
      <c r="D6" s="288"/>
      <c r="E6" s="3"/>
      <c r="F6" s="207"/>
      <c r="G6" s="207"/>
      <c r="H6" s="207"/>
      <c r="I6" s="207"/>
      <c r="J6" s="207" t="str">
        <f t="shared" si="1"/>
        <v>60 s</v>
      </c>
      <c r="K6" s="3" t="str">
        <f t="shared" si="2"/>
        <v>kl. Oval</v>
      </c>
      <c r="L6" s="288" t="s">
        <v>24</v>
      </c>
      <c r="M6" s="3" t="s">
        <v>30</v>
      </c>
      <c r="N6" s="207" t="s">
        <v>26</v>
      </c>
      <c r="O6" s="207"/>
      <c r="P6" s="207" t="s">
        <v>33</v>
      </c>
      <c r="Q6" s="207">
        <v>0</v>
      </c>
      <c r="R6" s="207"/>
      <c r="S6" s="207"/>
      <c r="T6" s="302"/>
      <c r="U6" s="207" t="s">
        <v>28</v>
      </c>
      <c r="V6" s="288"/>
      <c r="W6" s="207"/>
      <c r="X6" s="207"/>
    </row>
    <row r="7" spans="1:24">
      <c r="A7" s="309" t="s">
        <v>1048</v>
      </c>
      <c r="B7" s="288">
        <v>6</v>
      </c>
      <c r="C7" s="3" t="str">
        <f t="shared" si="0"/>
        <v xml:space="preserve">Stillstand Drehzahl trocken 1075 rpm </v>
      </c>
      <c r="D7" s="288"/>
      <c r="E7" s="3"/>
      <c r="F7" s="207"/>
      <c r="G7" s="207"/>
      <c r="H7" s="207"/>
      <c r="I7" s="207"/>
      <c r="J7" s="207" t="str">
        <f t="shared" si="1"/>
        <v>60 s</v>
      </c>
      <c r="K7" s="3" t="str">
        <f t="shared" si="2"/>
        <v>kl. Oval</v>
      </c>
      <c r="L7" s="288" t="s">
        <v>24</v>
      </c>
      <c r="M7" s="3" t="s">
        <v>30</v>
      </c>
      <c r="N7" s="207" t="s">
        <v>26</v>
      </c>
      <c r="O7" s="207"/>
      <c r="P7" s="207" t="s">
        <v>34</v>
      </c>
      <c r="Q7" s="207">
        <v>0</v>
      </c>
      <c r="R7" s="207"/>
      <c r="S7" s="207"/>
      <c r="T7" s="302"/>
      <c r="U7" s="207" t="s">
        <v>28</v>
      </c>
      <c r="V7" s="288"/>
      <c r="W7" s="207"/>
      <c r="X7" s="207"/>
    </row>
    <row r="8" spans="1:24" ht="15" thickBot="1">
      <c r="A8" s="309" t="s">
        <v>1049</v>
      </c>
      <c r="B8" s="289">
        <v>7</v>
      </c>
      <c r="C8" s="3" t="str">
        <f t="shared" si="0"/>
        <v xml:space="preserve">Stillstand Drehzahl trocken 1150 rpm </v>
      </c>
      <c r="D8" s="289"/>
      <c r="E8" s="8"/>
      <c r="F8" s="208"/>
      <c r="G8" s="208"/>
      <c r="H8" s="208"/>
      <c r="I8" s="208"/>
      <c r="J8" s="207" t="str">
        <f t="shared" si="1"/>
        <v>60 s</v>
      </c>
      <c r="K8" s="3" t="str">
        <f t="shared" si="2"/>
        <v>kl. Oval</v>
      </c>
      <c r="L8" s="289" t="s">
        <v>24</v>
      </c>
      <c r="M8" s="8" t="s">
        <v>30</v>
      </c>
      <c r="N8" s="208" t="s">
        <v>26</v>
      </c>
      <c r="O8" s="208"/>
      <c r="P8" s="207" t="s">
        <v>35</v>
      </c>
      <c r="Q8" s="207">
        <v>0</v>
      </c>
      <c r="R8" s="207"/>
      <c r="S8" s="207"/>
      <c r="T8" s="302"/>
      <c r="U8" s="207" t="s">
        <v>28</v>
      </c>
      <c r="V8" s="289"/>
      <c r="W8" s="208"/>
      <c r="X8" s="208"/>
    </row>
    <row r="9" spans="1:24">
      <c r="A9" s="309" t="s">
        <v>1050</v>
      </c>
      <c r="B9" s="288">
        <v>9</v>
      </c>
      <c r="C9" s="3" t="str">
        <f t="shared" si="0"/>
        <v xml:space="preserve">Konstantfahrt Asphalt trocken 30 km/h 930 rpm   </v>
      </c>
      <c r="D9" s="288"/>
      <c r="E9" s="3"/>
      <c r="F9" s="207"/>
      <c r="G9" s="207"/>
      <c r="H9" s="207"/>
      <c r="I9" s="207"/>
      <c r="J9" s="207" t="str">
        <f t="shared" si="1"/>
        <v>20 s</v>
      </c>
      <c r="K9" s="3" t="str">
        <f t="shared" si="2"/>
        <v>kl. Oval</v>
      </c>
      <c r="L9" s="288" t="s">
        <v>24</v>
      </c>
      <c r="M9" s="3" t="s">
        <v>38</v>
      </c>
      <c r="N9" s="207" t="s">
        <v>39</v>
      </c>
      <c r="O9" s="207"/>
      <c r="P9" s="207" t="s">
        <v>33</v>
      </c>
      <c r="Q9" s="207">
        <v>9</v>
      </c>
      <c r="R9" s="207"/>
      <c r="S9" s="207"/>
      <c r="T9" s="302"/>
      <c r="U9" s="207" t="s">
        <v>28</v>
      </c>
      <c r="V9" s="288"/>
      <c r="W9" s="207"/>
      <c r="X9" s="207"/>
    </row>
    <row r="10" spans="1:24">
      <c r="A10" s="309" t="s">
        <v>1051</v>
      </c>
      <c r="B10" s="288">
        <v>11</v>
      </c>
      <c r="C10" s="3" t="str">
        <f t="shared" si="0"/>
        <v xml:space="preserve">Konstantfahrt Asphalt trocken 50 km/h 930 rpm   </v>
      </c>
      <c r="D10" s="288"/>
      <c r="E10" s="3"/>
      <c r="F10" s="207"/>
      <c r="G10" s="207"/>
      <c r="H10" s="207"/>
      <c r="I10" s="207"/>
      <c r="J10" s="207" t="str">
        <f t="shared" si="1"/>
        <v>15 s</v>
      </c>
      <c r="K10" s="3" t="str">
        <f t="shared" si="2"/>
        <v>kl. Oval</v>
      </c>
      <c r="L10" s="288" t="s">
        <v>24</v>
      </c>
      <c r="M10" s="3" t="s">
        <v>38</v>
      </c>
      <c r="N10" s="207" t="s">
        <v>45</v>
      </c>
      <c r="O10" s="207"/>
      <c r="P10" s="207" t="s">
        <v>33</v>
      </c>
      <c r="Q10" s="207">
        <v>11</v>
      </c>
      <c r="R10" s="207"/>
      <c r="S10" s="207"/>
      <c r="T10" s="302"/>
      <c r="U10" s="207" t="s">
        <v>28</v>
      </c>
      <c r="V10" s="288"/>
      <c r="W10" s="207"/>
      <c r="X10" s="207"/>
    </row>
    <row r="11" spans="1:24">
      <c r="A11" s="309" t="s">
        <v>1052</v>
      </c>
      <c r="B11" s="288">
        <v>13</v>
      </c>
      <c r="C11" s="3" t="str">
        <f t="shared" si="0"/>
        <v xml:space="preserve">Konstantfahrt Asphalt trocken 80 km/h 1150 rpm   </v>
      </c>
      <c r="D11" s="288"/>
      <c r="E11" s="3"/>
      <c r="F11" s="207"/>
      <c r="G11" s="207"/>
      <c r="H11" s="207"/>
      <c r="I11" s="207"/>
      <c r="J11" s="207" t="str">
        <f t="shared" si="1"/>
        <v>10 s</v>
      </c>
      <c r="K11" s="3" t="str">
        <f t="shared" si="2"/>
        <v>kl. Oval</v>
      </c>
      <c r="L11" s="288" t="s">
        <v>24</v>
      </c>
      <c r="M11" s="3" t="s">
        <v>38</v>
      </c>
      <c r="N11" s="207" t="s">
        <v>50</v>
      </c>
      <c r="O11" s="207"/>
      <c r="P11" s="207" t="s">
        <v>35</v>
      </c>
      <c r="Q11" s="207">
        <v>12</v>
      </c>
      <c r="R11" s="207"/>
      <c r="S11" s="207"/>
      <c r="T11" s="302"/>
      <c r="U11" s="207" t="s">
        <v>28</v>
      </c>
      <c r="V11" s="288"/>
      <c r="W11" s="207"/>
      <c r="X11" s="207"/>
    </row>
    <row r="12" spans="1:24">
      <c r="A12" s="309" t="s">
        <v>1053</v>
      </c>
      <c r="B12" s="288">
        <v>15</v>
      </c>
      <c r="C12" s="3" t="str">
        <f t="shared" si="0"/>
        <v xml:space="preserve">Konstantfahrt Beton trocken 30 km/h 930 rpm   </v>
      </c>
      <c r="D12" s="288"/>
      <c r="E12" s="3"/>
      <c r="F12" s="207"/>
      <c r="G12" s="207"/>
      <c r="H12" s="207"/>
      <c r="I12" s="207"/>
      <c r="J12" s="207" t="str">
        <f t="shared" si="1"/>
        <v>20 s</v>
      </c>
      <c r="K12" s="3" t="str">
        <f t="shared" si="2"/>
        <v>kl. Oval</v>
      </c>
      <c r="L12" s="288" t="s">
        <v>56</v>
      </c>
      <c r="M12" s="3" t="s">
        <v>38</v>
      </c>
      <c r="N12" s="207" t="s">
        <v>39</v>
      </c>
      <c r="O12" s="207"/>
      <c r="P12" s="207" t="s">
        <v>33</v>
      </c>
      <c r="Q12" s="207">
        <v>9</v>
      </c>
      <c r="R12" s="207"/>
      <c r="S12" s="207"/>
      <c r="T12" s="302"/>
      <c r="U12" s="207" t="s">
        <v>28</v>
      </c>
      <c r="V12" s="288"/>
      <c r="W12" s="207"/>
      <c r="X12" s="207"/>
    </row>
    <row r="13" spans="1:24">
      <c r="A13" s="309" t="s">
        <v>1054</v>
      </c>
      <c r="B13" s="288">
        <v>17</v>
      </c>
      <c r="C13" s="3" t="str">
        <f t="shared" si="0"/>
        <v xml:space="preserve">Konstantfahrt Beton trocken 50 km/h 930 rpm   </v>
      </c>
      <c r="D13" s="288"/>
      <c r="E13" s="209"/>
      <c r="F13" s="210"/>
      <c r="G13" s="210"/>
      <c r="H13" s="210"/>
      <c r="I13" s="207"/>
      <c r="J13" s="207" t="str">
        <f t="shared" si="1"/>
        <v>15 s</v>
      </c>
      <c r="K13" s="3" t="str">
        <f t="shared" si="2"/>
        <v>kl. Oval</v>
      </c>
      <c r="L13" s="288" t="s">
        <v>56</v>
      </c>
      <c r="M13" s="3" t="s">
        <v>38</v>
      </c>
      <c r="N13" s="207" t="s">
        <v>45</v>
      </c>
      <c r="O13" s="207"/>
      <c r="P13" s="207" t="s">
        <v>33</v>
      </c>
      <c r="Q13" s="207">
        <v>11</v>
      </c>
      <c r="R13" s="207"/>
      <c r="S13" s="207"/>
      <c r="T13" s="302"/>
      <c r="U13" s="207" t="s">
        <v>28</v>
      </c>
      <c r="V13" s="288"/>
      <c r="W13" s="207"/>
      <c r="X13" s="207"/>
    </row>
    <row r="14" spans="1:24">
      <c r="A14" s="309" t="s">
        <v>1055</v>
      </c>
      <c r="B14" s="288">
        <v>19</v>
      </c>
      <c r="C14" s="3" t="str">
        <f t="shared" si="0"/>
        <v xml:space="preserve">Konstantfahrt Beton trocken 80 km/h 1150 rpm   </v>
      </c>
      <c r="D14" s="288"/>
      <c r="E14" s="3"/>
      <c r="F14" s="207"/>
      <c r="G14" s="207"/>
      <c r="H14" s="207"/>
      <c r="I14" s="207"/>
      <c r="J14" s="207" t="str">
        <f t="shared" si="1"/>
        <v>10 s</v>
      </c>
      <c r="K14" s="3" t="str">
        <f t="shared" si="2"/>
        <v>kl. Oval</v>
      </c>
      <c r="L14" s="288" t="s">
        <v>56</v>
      </c>
      <c r="M14" s="3" t="s">
        <v>38</v>
      </c>
      <c r="N14" s="207" t="s">
        <v>50</v>
      </c>
      <c r="O14" s="207"/>
      <c r="P14" s="207" t="s">
        <v>35</v>
      </c>
      <c r="Q14" s="207">
        <v>12</v>
      </c>
      <c r="R14" s="207"/>
      <c r="S14" s="207"/>
      <c r="T14" s="302"/>
      <c r="U14" s="207" t="s">
        <v>28</v>
      </c>
      <c r="V14" s="288"/>
      <c r="W14" s="207"/>
      <c r="X14" s="207"/>
    </row>
    <row r="15" spans="1:24">
      <c r="A15" s="309" t="s">
        <v>1056</v>
      </c>
      <c r="B15" s="288">
        <v>21</v>
      </c>
      <c r="C15" s="3" t="str">
        <f t="shared" si="0"/>
        <v xml:space="preserve">Konstantfahrt Blaubasalt trocken 30 km/h 930 rpm   </v>
      </c>
      <c r="D15" s="288"/>
      <c r="E15" s="3"/>
      <c r="F15" s="207"/>
      <c r="G15" s="207"/>
      <c r="H15" s="207"/>
      <c r="I15" s="207"/>
      <c r="J15" s="207" t="str">
        <f t="shared" si="1"/>
        <v>20 s</v>
      </c>
      <c r="K15" s="3" t="str">
        <f t="shared" si="2"/>
        <v>kl. Oval</v>
      </c>
      <c r="L15" s="288" t="s">
        <v>86</v>
      </c>
      <c r="M15" s="3" t="s">
        <v>38</v>
      </c>
      <c r="N15" s="207" t="s">
        <v>39</v>
      </c>
      <c r="O15" s="207"/>
      <c r="P15" s="207" t="s">
        <v>33</v>
      </c>
      <c r="Q15" s="207">
        <v>9</v>
      </c>
      <c r="R15" s="207"/>
      <c r="S15" s="207"/>
      <c r="T15" s="302"/>
      <c r="U15" s="207" t="s">
        <v>28</v>
      </c>
      <c r="V15" s="288"/>
      <c r="W15" s="207"/>
      <c r="X15" s="207"/>
    </row>
    <row r="16" spans="1:24">
      <c r="A16" s="309" t="s">
        <v>1057</v>
      </c>
      <c r="B16" s="288">
        <v>23</v>
      </c>
      <c r="C16" s="3" t="str">
        <f t="shared" si="0"/>
        <v xml:space="preserve">Konstantfahrt Blaubasalt trocken 50 km/h 930 rpm   </v>
      </c>
      <c r="D16" s="288"/>
      <c r="E16" s="3"/>
      <c r="F16" s="207"/>
      <c r="G16" s="207"/>
      <c r="H16" s="207"/>
      <c r="I16" s="207"/>
      <c r="J16" s="207" t="str">
        <f t="shared" si="1"/>
        <v>15 s</v>
      </c>
      <c r="K16" s="3" t="str">
        <f t="shared" si="2"/>
        <v>kl. Oval</v>
      </c>
      <c r="L16" s="288" t="s">
        <v>86</v>
      </c>
      <c r="M16" s="3" t="s">
        <v>38</v>
      </c>
      <c r="N16" s="207" t="s">
        <v>45</v>
      </c>
      <c r="O16" s="207"/>
      <c r="P16" s="207" t="s">
        <v>33</v>
      </c>
      <c r="Q16" s="207">
        <v>11</v>
      </c>
      <c r="R16" s="207"/>
      <c r="S16" s="207"/>
      <c r="T16" s="302"/>
      <c r="U16" s="207" t="s">
        <v>28</v>
      </c>
      <c r="V16" s="288"/>
      <c r="W16" s="207"/>
      <c r="X16" s="207"/>
    </row>
    <row r="17" spans="1:24" ht="15" thickBot="1">
      <c r="A17" s="309" t="s">
        <v>1058</v>
      </c>
      <c r="B17" s="289">
        <v>25</v>
      </c>
      <c r="C17" s="3" t="str">
        <f t="shared" si="0"/>
        <v xml:space="preserve">Konstantfahrt Blaubasalt trocken 80 km/h 1150 rpm   </v>
      </c>
      <c r="D17" s="289"/>
      <c r="E17" s="8"/>
      <c r="F17" s="208"/>
      <c r="G17" s="208"/>
      <c r="H17" s="208"/>
      <c r="I17" s="208"/>
      <c r="J17" s="207" t="str">
        <f t="shared" si="1"/>
        <v>10 s</v>
      </c>
      <c r="K17" s="3" t="str">
        <f t="shared" si="2"/>
        <v>kl. Oval</v>
      </c>
      <c r="L17" s="289" t="s">
        <v>86</v>
      </c>
      <c r="M17" s="8" t="s">
        <v>38</v>
      </c>
      <c r="N17" s="208" t="s">
        <v>50</v>
      </c>
      <c r="O17" s="208"/>
      <c r="P17" s="207" t="s">
        <v>35</v>
      </c>
      <c r="Q17" s="207">
        <v>12</v>
      </c>
      <c r="R17" s="207"/>
      <c r="S17" s="207"/>
      <c r="T17" s="302"/>
      <c r="U17" s="207" t="s">
        <v>28</v>
      </c>
      <c r="V17" s="287"/>
      <c r="W17" s="206"/>
      <c r="X17" s="206"/>
    </row>
    <row r="18" spans="1:24" s="313" customFormat="1">
      <c r="A18" s="312" t="s">
        <v>1059</v>
      </c>
      <c r="B18" s="290">
        <v>26</v>
      </c>
      <c r="C18" s="242" t="str">
        <f t="shared" si="0"/>
        <v xml:space="preserve">Rollen (Leerlauf) Asphalt trocken 80 km/h - x   </v>
      </c>
      <c r="D18" s="290"/>
      <c r="E18" s="241"/>
      <c r="F18" s="243"/>
      <c r="G18" s="243"/>
      <c r="H18" s="243"/>
      <c r="I18" s="243"/>
      <c r="J18" s="244" t="str">
        <f t="shared" si="1"/>
        <v>-</v>
      </c>
      <c r="K18" s="242" t="str">
        <f t="shared" si="2"/>
        <v>kl. Oval</v>
      </c>
      <c r="L18" s="290" t="s">
        <v>24</v>
      </c>
      <c r="M18" s="241" t="s">
        <v>99</v>
      </c>
      <c r="N18" s="243" t="s">
        <v>100</v>
      </c>
      <c r="O18" s="243"/>
      <c r="P18" s="244" t="s">
        <v>27</v>
      </c>
      <c r="Q18" s="244" t="s">
        <v>27</v>
      </c>
      <c r="R18" s="244"/>
      <c r="S18" s="244"/>
      <c r="T18" s="304"/>
      <c r="U18" s="244" t="s">
        <v>28</v>
      </c>
      <c r="V18" s="291"/>
      <c r="W18" s="244"/>
      <c r="X18" s="244"/>
    </row>
    <row r="19" spans="1:24" s="313" customFormat="1" ht="15" thickBot="1">
      <c r="A19" s="312" t="s">
        <v>1060</v>
      </c>
      <c r="B19" s="290" t="s">
        <v>102</v>
      </c>
      <c r="C19" s="242" t="str">
        <f t="shared" si="0"/>
        <v xml:space="preserve">Rollen (Leerlauf) Asphalt trocken 70 km/h - x   </v>
      </c>
      <c r="D19" s="290"/>
      <c r="E19" s="241"/>
      <c r="F19" s="243"/>
      <c r="G19" s="243"/>
      <c r="H19" s="243"/>
      <c r="I19" s="243"/>
      <c r="J19" s="244" t="str">
        <f t="shared" si="1"/>
        <v>-</v>
      </c>
      <c r="K19" s="242" t="str">
        <f t="shared" si="2"/>
        <v>kl. Oval</v>
      </c>
      <c r="L19" s="290" t="s">
        <v>24</v>
      </c>
      <c r="M19" s="241" t="s">
        <v>99</v>
      </c>
      <c r="N19" s="243" t="s">
        <v>104</v>
      </c>
      <c r="O19" s="243"/>
      <c r="P19" s="244" t="s">
        <v>27</v>
      </c>
      <c r="Q19" s="244" t="s">
        <v>27</v>
      </c>
      <c r="R19" s="244"/>
      <c r="S19" s="244"/>
      <c r="T19" s="304"/>
      <c r="U19" s="244" t="s">
        <v>28</v>
      </c>
      <c r="V19" s="293"/>
      <c r="W19" s="248"/>
      <c r="X19" s="248"/>
    </row>
    <row r="20" spans="1:24" s="313" customFormat="1" ht="15" thickBot="1">
      <c r="A20" s="312" t="s">
        <v>1061</v>
      </c>
      <c r="B20" s="290" t="s">
        <v>108</v>
      </c>
      <c r="C20" s="242" t="str">
        <f t="shared" si="0"/>
        <v xml:space="preserve">Rollen (Leerlauf) Asphalt trocken 60 km/h - x   </v>
      </c>
      <c r="D20" s="290"/>
      <c r="E20" s="241"/>
      <c r="F20" s="243"/>
      <c r="G20" s="243"/>
      <c r="H20" s="243"/>
      <c r="I20" s="243"/>
      <c r="J20" s="244" t="str">
        <f t="shared" si="1"/>
        <v>-</v>
      </c>
      <c r="K20" s="242" t="str">
        <f t="shared" si="2"/>
        <v>kl. Oval</v>
      </c>
      <c r="L20" s="290" t="s">
        <v>24</v>
      </c>
      <c r="M20" s="241" t="s">
        <v>99</v>
      </c>
      <c r="N20" s="243" t="s">
        <v>110</v>
      </c>
      <c r="O20" s="243"/>
      <c r="P20" s="244" t="s">
        <v>27</v>
      </c>
      <c r="Q20" s="244" t="s">
        <v>27</v>
      </c>
      <c r="R20" s="244"/>
      <c r="S20" s="244"/>
      <c r="T20" s="304"/>
      <c r="U20" s="244" t="s">
        <v>28</v>
      </c>
      <c r="V20" s="293"/>
      <c r="W20" s="243"/>
      <c r="X20" s="243"/>
    </row>
    <row r="21" spans="1:24" s="313" customFormat="1">
      <c r="A21" s="312" t="s">
        <v>1062</v>
      </c>
      <c r="B21" s="291">
        <v>27</v>
      </c>
      <c r="C21" s="242" t="str">
        <f t="shared" si="0"/>
        <v xml:space="preserve">Rollen (Leerlauf) Gegengerade trocken 80 km/h - x   </v>
      </c>
      <c r="D21" s="291"/>
      <c r="E21" s="242"/>
      <c r="F21" s="244"/>
      <c r="G21" s="244"/>
      <c r="H21" s="244"/>
      <c r="I21" s="244"/>
      <c r="J21" s="244" t="str">
        <f t="shared" si="1"/>
        <v>-</v>
      </c>
      <c r="K21" s="242" t="str">
        <f t="shared" si="2"/>
        <v>kl. Oval</v>
      </c>
      <c r="L21" s="291" t="s">
        <v>67</v>
      </c>
      <c r="M21" s="242" t="s">
        <v>99</v>
      </c>
      <c r="N21" s="244" t="s">
        <v>100</v>
      </c>
      <c r="O21" s="244"/>
      <c r="P21" s="244" t="s">
        <v>27</v>
      </c>
      <c r="Q21" s="244" t="s">
        <v>27</v>
      </c>
      <c r="R21" s="244"/>
      <c r="S21" s="244"/>
      <c r="T21" s="304"/>
      <c r="U21" s="244" t="s">
        <v>28</v>
      </c>
      <c r="V21" s="291"/>
      <c r="W21" s="244"/>
      <c r="X21" s="244"/>
    </row>
    <row r="22" spans="1:24" s="313" customFormat="1">
      <c r="A22" s="312" t="s">
        <v>1063</v>
      </c>
      <c r="B22" s="292" t="s">
        <v>113</v>
      </c>
      <c r="C22" s="242" t="str">
        <f t="shared" si="0"/>
        <v xml:space="preserve">Rollen (Leerlauf) Beton trocken 80 km/h - x   </v>
      </c>
      <c r="D22" s="292"/>
      <c r="E22" s="250"/>
      <c r="F22" s="251"/>
      <c r="G22" s="244"/>
      <c r="H22" s="244"/>
      <c r="I22" s="251"/>
      <c r="J22" s="244" t="str">
        <f t="shared" si="1"/>
        <v>-</v>
      </c>
      <c r="K22" s="242" t="str">
        <f t="shared" si="2"/>
        <v>kl. Oval</v>
      </c>
      <c r="L22" s="291" t="s">
        <v>56</v>
      </c>
      <c r="M22" s="242" t="s">
        <v>99</v>
      </c>
      <c r="N22" s="244" t="s">
        <v>100</v>
      </c>
      <c r="O22" s="244"/>
      <c r="P22" s="244" t="s">
        <v>27</v>
      </c>
      <c r="Q22" s="244" t="s">
        <v>27</v>
      </c>
      <c r="R22" s="244"/>
      <c r="S22" s="244"/>
      <c r="T22" s="304"/>
      <c r="U22" s="244" t="s">
        <v>28</v>
      </c>
      <c r="V22" s="291"/>
      <c r="W22" s="244"/>
      <c r="X22" s="244"/>
    </row>
    <row r="23" spans="1:24" s="313" customFormat="1">
      <c r="A23" s="312" t="s">
        <v>1064</v>
      </c>
      <c r="B23" s="292" t="s">
        <v>116</v>
      </c>
      <c r="C23" s="242" t="str">
        <f t="shared" si="0"/>
        <v xml:space="preserve">Rollen (Leerlauf) Gegengerade trocken 60 km/h - x   </v>
      </c>
      <c r="D23" s="292"/>
      <c r="E23" s="250"/>
      <c r="F23" s="251"/>
      <c r="G23" s="244"/>
      <c r="H23" s="244"/>
      <c r="I23" s="251"/>
      <c r="J23" s="244" t="str">
        <f t="shared" si="1"/>
        <v>-</v>
      </c>
      <c r="K23" s="242" t="str">
        <f t="shared" si="2"/>
        <v>kl. Oval</v>
      </c>
      <c r="L23" s="291" t="s">
        <v>67</v>
      </c>
      <c r="M23" s="242" t="s">
        <v>99</v>
      </c>
      <c r="N23" s="244" t="s">
        <v>110</v>
      </c>
      <c r="O23" s="244"/>
      <c r="P23" s="244" t="s">
        <v>27</v>
      </c>
      <c r="Q23" s="244" t="s">
        <v>27</v>
      </c>
      <c r="R23" s="244"/>
      <c r="S23" s="244"/>
      <c r="T23" s="304"/>
      <c r="U23" s="244" t="s">
        <v>28</v>
      </c>
      <c r="V23" s="291"/>
      <c r="W23" s="244"/>
      <c r="X23" s="244"/>
    </row>
    <row r="24" spans="1:24" s="313" customFormat="1">
      <c r="A24" s="312" t="s">
        <v>1065</v>
      </c>
      <c r="B24" s="292" t="s">
        <v>120</v>
      </c>
      <c r="C24" s="242" t="str">
        <f t="shared" si="0"/>
        <v xml:space="preserve">Rollen (Leerlauf) Beton trocken 70 km/h - x   </v>
      </c>
      <c r="D24" s="292"/>
      <c r="E24" s="250"/>
      <c r="F24" s="251"/>
      <c r="G24" s="244"/>
      <c r="H24" s="244"/>
      <c r="I24" s="251"/>
      <c r="J24" s="244" t="str">
        <f t="shared" si="1"/>
        <v>-</v>
      </c>
      <c r="K24" s="242" t="str">
        <f t="shared" si="2"/>
        <v>kl. Oval</v>
      </c>
      <c r="L24" s="291" t="s">
        <v>56</v>
      </c>
      <c r="M24" s="242" t="s">
        <v>99</v>
      </c>
      <c r="N24" s="244" t="s">
        <v>104</v>
      </c>
      <c r="O24" s="244"/>
      <c r="P24" s="244" t="s">
        <v>27</v>
      </c>
      <c r="Q24" s="244" t="s">
        <v>27</v>
      </c>
      <c r="R24" s="244"/>
      <c r="S24" s="244"/>
      <c r="T24" s="304"/>
      <c r="U24" s="244" t="s">
        <v>28</v>
      </c>
      <c r="V24" s="291"/>
      <c r="W24" s="244"/>
      <c r="X24" s="244"/>
    </row>
    <row r="25" spans="1:24" s="313" customFormat="1">
      <c r="A25" s="312" t="s">
        <v>1066</v>
      </c>
      <c r="B25" s="292" t="s">
        <v>123</v>
      </c>
      <c r="C25" s="242" t="str">
        <f t="shared" si="0"/>
        <v xml:space="preserve">Rollen (Leerlauf) Gegengerade trocken 40 km/h - x   </v>
      </c>
      <c r="D25" s="292"/>
      <c r="E25" s="250"/>
      <c r="F25" s="251"/>
      <c r="G25" s="244"/>
      <c r="H25" s="244"/>
      <c r="I25" s="251"/>
      <c r="J25" s="244" t="str">
        <f t="shared" si="1"/>
        <v>-</v>
      </c>
      <c r="K25" s="242" t="str">
        <f t="shared" si="2"/>
        <v>kl. Oval</v>
      </c>
      <c r="L25" s="291" t="s">
        <v>67</v>
      </c>
      <c r="M25" s="242" t="s">
        <v>99</v>
      </c>
      <c r="N25" s="244" t="s">
        <v>125</v>
      </c>
      <c r="O25" s="244"/>
      <c r="P25" s="244" t="s">
        <v>27</v>
      </c>
      <c r="Q25" s="244" t="s">
        <v>27</v>
      </c>
      <c r="R25" s="244"/>
      <c r="S25" s="244"/>
      <c r="T25" s="304"/>
      <c r="U25" s="244" t="s">
        <v>28</v>
      </c>
      <c r="V25" s="291"/>
      <c r="W25" s="244"/>
      <c r="X25" s="244"/>
    </row>
    <row r="26" spans="1:24" s="313" customFormat="1">
      <c r="A26" s="312" t="s">
        <v>1067</v>
      </c>
      <c r="B26" s="292">
        <v>28</v>
      </c>
      <c r="C26" s="242" t="str">
        <f t="shared" si="0"/>
        <v xml:space="preserve">Rollen (Leerlauf) Blaubasalt trocken 80 km/h - x   </v>
      </c>
      <c r="D26" s="292"/>
      <c r="E26" s="250"/>
      <c r="F26" s="251"/>
      <c r="G26" s="251"/>
      <c r="H26" s="251"/>
      <c r="I26" s="251"/>
      <c r="J26" s="244" t="str">
        <f t="shared" si="1"/>
        <v>-</v>
      </c>
      <c r="K26" s="242" t="str">
        <f t="shared" si="2"/>
        <v>kl. Oval</v>
      </c>
      <c r="L26" s="292" t="s">
        <v>86</v>
      </c>
      <c r="M26" s="250" t="s">
        <v>99</v>
      </c>
      <c r="N26" s="251" t="s">
        <v>100</v>
      </c>
      <c r="O26" s="251"/>
      <c r="P26" s="244" t="s">
        <v>27</v>
      </c>
      <c r="Q26" s="244" t="s">
        <v>27</v>
      </c>
      <c r="R26" s="244"/>
      <c r="S26" s="244"/>
      <c r="T26" s="304"/>
      <c r="U26" s="244" t="s">
        <v>28</v>
      </c>
      <c r="V26" s="291"/>
      <c r="W26" s="244"/>
      <c r="X26" s="244"/>
    </row>
    <row r="27" spans="1:24" s="313" customFormat="1">
      <c r="A27" s="312" t="s">
        <v>1068</v>
      </c>
      <c r="B27" s="291" t="s">
        <v>132</v>
      </c>
      <c r="C27" s="242" t="str">
        <f t="shared" si="0"/>
        <v xml:space="preserve">Rollen (Leerlauf) Blaubasalt trocken 65 km/h - x   </v>
      </c>
      <c r="D27" s="292"/>
      <c r="E27" s="242"/>
      <c r="F27" s="244"/>
      <c r="G27" s="244"/>
      <c r="H27" s="244"/>
      <c r="I27" s="244"/>
      <c r="J27" s="244" t="str">
        <f t="shared" si="1"/>
        <v>-</v>
      </c>
      <c r="K27" s="242" t="str">
        <f t="shared" si="2"/>
        <v>kl. Oval</v>
      </c>
      <c r="L27" s="292" t="s">
        <v>86</v>
      </c>
      <c r="M27" s="250" t="s">
        <v>99</v>
      </c>
      <c r="N27" s="251" t="s">
        <v>134</v>
      </c>
      <c r="O27" s="251"/>
      <c r="P27" s="244" t="s">
        <v>27</v>
      </c>
      <c r="Q27" s="244" t="s">
        <v>27</v>
      </c>
      <c r="R27" s="244"/>
      <c r="S27" s="244"/>
      <c r="T27" s="304"/>
      <c r="U27" s="244" t="s">
        <v>28</v>
      </c>
      <c r="V27" s="291"/>
      <c r="W27" s="244"/>
      <c r="X27" s="244"/>
    </row>
    <row r="28" spans="1:24" s="313" customFormat="1" ht="15" thickBot="1">
      <c r="A28" s="312" t="s">
        <v>1069</v>
      </c>
      <c r="B28" s="293" t="s">
        <v>135</v>
      </c>
      <c r="C28" s="242" t="str">
        <f t="shared" si="0"/>
        <v xml:space="preserve">Rollen (Leerlauf) Blaubasalt trocken 50 km/h - x   </v>
      </c>
      <c r="D28" s="293"/>
      <c r="E28" s="247"/>
      <c r="F28" s="248"/>
      <c r="G28" s="248"/>
      <c r="H28" s="248"/>
      <c r="I28" s="248"/>
      <c r="J28" s="244" t="str">
        <f t="shared" si="1"/>
        <v>-</v>
      </c>
      <c r="K28" s="242" t="str">
        <f t="shared" si="2"/>
        <v>kl. Oval</v>
      </c>
      <c r="L28" s="293" t="s">
        <v>86</v>
      </c>
      <c r="M28" s="247" t="s">
        <v>99</v>
      </c>
      <c r="N28" s="248" t="s">
        <v>137</v>
      </c>
      <c r="O28" s="248"/>
      <c r="P28" s="244" t="s">
        <v>27</v>
      </c>
      <c r="Q28" s="244" t="s">
        <v>27</v>
      </c>
      <c r="R28" s="244"/>
      <c r="S28" s="244"/>
      <c r="T28" s="304"/>
      <c r="U28" s="244" t="s">
        <v>28</v>
      </c>
      <c r="V28" s="293"/>
      <c r="W28" s="248"/>
      <c r="X28" s="248"/>
    </row>
    <row r="29" spans="1:24">
      <c r="A29" s="309" t="s">
        <v>1070</v>
      </c>
      <c r="B29" s="287">
        <v>29</v>
      </c>
      <c r="C29" s="3" t="str">
        <f t="shared" si="0"/>
        <v xml:space="preserve">Motor aus Asphalt trocken 35 km/h - x    </v>
      </c>
      <c r="D29" s="287"/>
      <c r="E29" s="6"/>
      <c r="F29" s="206"/>
      <c r="G29" s="206"/>
      <c r="H29" s="206"/>
      <c r="I29" s="206"/>
      <c r="J29" s="207" t="str">
        <f t="shared" si="1"/>
        <v>-</v>
      </c>
      <c r="K29" s="3" t="str">
        <f t="shared" si="2"/>
        <v>kl. Oval</v>
      </c>
      <c r="L29" s="287" t="s">
        <v>24</v>
      </c>
      <c r="M29" s="6" t="s">
        <v>140</v>
      </c>
      <c r="N29" s="206" t="s">
        <v>141</v>
      </c>
      <c r="O29" s="206"/>
      <c r="P29" s="207" t="s">
        <v>27</v>
      </c>
      <c r="Q29" s="207" t="s">
        <v>27</v>
      </c>
      <c r="R29" s="207"/>
      <c r="S29" s="207"/>
      <c r="T29" s="302"/>
      <c r="U29" s="207" t="s">
        <v>28</v>
      </c>
      <c r="V29" s="287"/>
      <c r="W29" s="206"/>
      <c r="X29" s="206"/>
    </row>
    <row r="30" spans="1:24">
      <c r="A30" s="309" t="s">
        <v>1071</v>
      </c>
      <c r="B30" s="288">
        <v>30</v>
      </c>
      <c r="C30" s="3" t="str">
        <f t="shared" si="0"/>
        <v xml:space="preserve">Motor aus Asphalt trocken 55 km/h - x   </v>
      </c>
      <c r="D30" s="288"/>
      <c r="E30" s="3"/>
      <c r="F30" s="207"/>
      <c r="G30" s="207"/>
      <c r="H30" s="207"/>
      <c r="I30" s="207"/>
      <c r="J30" s="207" t="str">
        <f t="shared" si="1"/>
        <v>-</v>
      </c>
      <c r="K30" s="3" t="str">
        <f t="shared" si="2"/>
        <v>kl. Oval</v>
      </c>
      <c r="L30" s="288" t="s">
        <v>24</v>
      </c>
      <c r="M30" s="3" t="s">
        <v>140</v>
      </c>
      <c r="N30" s="207" t="s">
        <v>142</v>
      </c>
      <c r="O30" s="207"/>
      <c r="P30" s="207" t="s">
        <v>27</v>
      </c>
      <c r="Q30" s="207" t="s">
        <v>27</v>
      </c>
      <c r="R30" s="207"/>
      <c r="S30" s="207"/>
      <c r="T30" s="302"/>
      <c r="U30" s="207" t="s">
        <v>28</v>
      </c>
      <c r="V30" s="288"/>
      <c r="W30" s="207"/>
      <c r="X30" s="207"/>
    </row>
    <row r="31" spans="1:24">
      <c r="A31" s="309" t="s">
        <v>1072</v>
      </c>
      <c r="B31" s="288">
        <v>31</v>
      </c>
      <c r="C31" s="3" t="str">
        <f t="shared" si="0"/>
        <v xml:space="preserve">Motor aus Asphalt trocken 85 km/h - x   </v>
      </c>
      <c r="D31" s="288"/>
      <c r="E31" s="3"/>
      <c r="F31" s="207"/>
      <c r="G31" s="207"/>
      <c r="H31" s="207"/>
      <c r="I31" s="207"/>
      <c r="J31" s="207" t="str">
        <f t="shared" si="1"/>
        <v>-</v>
      </c>
      <c r="K31" s="3" t="str">
        <f t="shared" si="2"/>
        <v>kl. Oval</v>
      </c>
      <c r="L31" s="288" t="s">
        <v>24</v>
      </c>
      <c r="M31" s="3" t="s">
        <v>140</v>
      </c>
      <c r="N31" s="207" t="s">
        <v>143</v>
      </c>
      <c r="O31" s="207"/>
      <c r="P31" s="207" t="s">
        <v>27</v>
      </c>
      <c r="Q31" s="207" t="s">
        <v>27</v>
      </c>
      <c r="R31" s="207"/>
      <c r="S31" s="207"/>
      <c r="T31" s="302"/>
      <c r="U31" s="207" t="s">
        <v>28</v>
      </c>
      <c r="V31" s="288"/>
      <c r="W31" s="207"/>
      <c r="X31" s="207"/>
    </row>
    <row r="32" spans="1:24">
      <c r="A32" s="309" t="s">
        <v>1073</v>
      </c>
      <c r="B32" s="288">
        <v>32</v>
      </c>
      <c r="C32" s="3" t="str">
        <f t="shared" si="0"/>
        <v xml:space="preserve">Motor aus Beton trocken 35 km/h - x    </v>
      </c>
      <c r="D32" s="288"/>
      <c r="E32" s="3"/>
      <c r="F32" s="207"/>
      <c r="G32" s="207"/>
      <c r="H32" s="207"/>
      <c r="I32" s="207"/>
      <c r="J32" s="207" t="str">
        <f t="shared" si="1"/>
        <v>-</v>
      </c>
      <c r="K32" s="3" t="str">
        <f t="shared" si="2"/>
        <v>kl. Oval</v>
      </c>
      <c r="L32" s="288" t="s">
        <v>56</v>
      </c>
      <c r="M32" s="3" t="s">
        <v>140</v>
      </c>
      <c r="N32" s="207" t="s">
        <v>141</v>
      </c>
      <c r="O32" s="207"/>
      <c r="P32" s="207" t="s">
        <v>27</v>
      </c>
      <c r="Q32" s="207" t="s">
        <v>27</v>
      </c>
      <c r="R32" s="207"/>
      <c r="S32" s="207"/>
      <c r="T32" s="302"/>
      <c r="U32" s="207" t="s">
        <v>28</v>
      </c>
      <c r="V32" s="288"/>
      <c r="W32" s="207"/>
      <c r="X32" s="207"/>
    </row>
    <row r="33" spans="1:24">
      <c r="A33" s="309" t="s">
        <v>1074</v>
      </c>
      <c r="B33" s="288">
        <v>33</v>
      </c>
      <c r="C33" s="3" t="str">
        <f t="shared" si="0"/>
        <v xml:space="preserve">Motor aus Beton trocken 55 km/h - x   </v>
      </c>
      <c r="D33" s="288"/>
      <c r="E33" s="3"/>
      <c r="F33" s="207"/>
      <c r="G33" s="207"/>
      <c r="H33" s="207"/>
      <c r="I33" s="207"/>
      <c r="J33" s="207" t="str">
        <f t="shared" si="1"/>
        <v>-</v>
      </c>
      <c r="K33" s="3" t="str">
        <f t="shared" si="2"/>
        <v>kl. Oval</v>
      </c>
      <c r="L33" s="288" t="s">
        <v>56</v>
      </c>
      <c r="M33" s="3" t="s">
        <v>140</v>
      </c>
      <c r="N33" s="207" t="s">
        <v>142</v>
      </c>
      <c r="O33" s="207"/>
      <c r="P33" s="207" t="s">
        <v>27</v>
      </c>
      <c r="Q33" s="207" t="s">
        <v>27</v>
      </c>
      <c r="R33" s="207"/>
      <c r="S33" s="207"/>
      <c r="T33" s="302"/>
      <c r="U33" s="207" t="s">
        <v>28</v>
      </c>
      <c r="V33" s="288"/>
      <c r="W33" s="207"/>
      <c r="X33" s="207"/>
    </row>
    <row r="34" spans="1:24">
      <c r="A34" s="309" t="s">
        <v>1075</v>
      </c>
      <c r="B34" s="288">
        <v>34</v>
      </c>
      <c r="C34" s="3" t="str">
        <f t="shared" si="0"/>
        <v xml:space="preserve">Motor aus Beton trocken 85 km/h - x   </v>
      </c>
      <c r="D34" s="288"/>
      <c r="E34" s="3"/>
      <c r="F34" s="207"/>
      <c r="G34" s="207"/>
      <c r="H34" s="207"/>
      <c r="I34" s="207"/>
      <c r="J34" s="207" t="str">
        <f t="shared" si="1"/>
        <v>-</v>
      </c>
      <c r="K34" s="3" t="str">
        <f t="shared" si="2"/>
        <v>kl. Oval</v>
      </c>
      <c r="L34" s="288" t="s">
        <v>56</v>
      </c>
      <c r="M34" s="3" t="s">
        <v>140</v>
      </c>
      <c r="N34" s="207" t="s">
        <v>143</v>
      </c>
      <c r="O34" s="207"/>
      <c r="P34" s="207" t="s">
        <v>27</v>
      </c>
      <c r="Q34" s="207" t="s">
        <v>27</v>
      </c>
      <c r="R34" s="207"/>
      <c r="S34" s="207"/>
      <c r="T34" s="302"/>
      <c r="U34" s="207" t="s">
        <v>28</v>
      </c>
      <c r="V34" s="288"/>
      <c r="W34" s="207"/>
      <c r="X34" s="207"/>
    </row>
    <row r="35" spans="1:24">
      <c r="A35" s="309" t="s">
        <v>1076</v>
      </c>
      <c r="B35" s="288">
        <v>35</v>
      </c>
      <c r="C35" s="3" t="str">
        <f t="shared" si="0"/>
        <v xml:space="preserve">Motor aus Blaubasalt trocken 35 km/h - x    </v>
      </c>
      <c r="D35" s="288"/>
      <c r="E35" s="3"/>
      <c r="F35" s="207"/>
      <c r="G35" s="207"/>
      <c r="H35" s="207"/>
      <c r="I35" s="207"/>
      <c r="J35" s="207" t="str">
        <f t="shared" si="1"/>
        <v>-</v>
      </c>
      <c r="K35" s="3" t="str">
        <f t="shared" si="2"/>
        <v>kl. Oval</v>
      </c>
      <c r="L35" s="288" t="s">
        <v>86</v>
      </c>
      <c r="M35" s="3" t="s">
        <v>140</v>
      </c>
      <c r="N35" s="207" t="s">
        <v>141</v>
      </c>
      <c r="O35" s="207"/>
      <c r="P35" s="207" t="s">
        <v>27</v>
      </c>
      <c r="Q35" s="207" t="s">
        <v>27</v>
      </c>
      <c r="R35" s="207"/>
      <c r="S35" s="207"/>
      <c r="T35" s="302"/>
      <c r="U35" s="207" t="s">
        <v>28</v>
      </c>
      <c r="V35" s="288"/>
      <c r="W35" s="207"/>
      <c r="X35" s="207"/>
    </row>
    <row r="36" spans="1:24">
      <c r="A36" s="309" t="s">
        <v>1077</v>
      </c>
      <c r="B36" s="288">
        <v>36</v>
      </c>
      <c r="C36" s="3" t="str">
        <f t="shared" si="0"/>
        <v xml:space="preserve">Motor aus Blaubasalt trocken 55 km/h - x   </v>
      </c>
      <c r="D36" s="288"/>
      <c r="E36" s="3"/>
      <c r="F36" s="207"/>
      <c r="G36" s="207"/>
      <c r="H36" s="207"/>
      <c r="I36" s="207"/>
      <c r="J36" s="207" t="str">
        <f t="shared" si="1"/>
        <v>-</v>
      </c>
      <c r="K36" s="3" t="str">
        <f t="shared" si="2"/>
        <v>kl. Oval</v>
      </c>
      <c r="L36" s="288" t="s">
        <v>86</v>
      </c>
      <c r="M36" s="3" t="s">
        <v>140</v>
      </c>
      <c r="N36" s="207" t="s">
        <v>142</v>
      </c>
      <c r="O36" s="207"/>
      <c r="P36" s="207" t="s">
        <v>27</v>
      </c>
      <c r="Q36" s="207" t="s">
        <v>27</v>
      </c>
      <c r="R36" s="207"/>
      <c r="S36" s="207"/>
      <c r="T36" s="302"/>
      <c r="U36" s="207" t="s">
        <v>28</v>
      </c>
      <c r="V36" s="288"/>
      <c r="W36" s="207"/>
      <c r="X36" s="207"/>
    </row>
    <row r="37" spans="1:24" ht="15" thickBot="1">
      <c r="A37" s="309" t="s">
        <v>1078</v>
      </c>
      <c r="B37" s="289">
        <v>37</v>
      </c>
      <c r="C37" s="3" t="str">
        <f t="shared" si="0"/>
        <v xml:space="preserve">Motor aus Blaubasalt trocken 85 km/h - x   </v>
      </c>
      <c r="D37" s="289"/>
      <c r="E37" s="8"/>
      <c r="F37" s="208"/>
      <c r="G37" s="208"/>
      <c r="H37" s="208"/>
      <c r="I37" s="208"/>
      <c r="J37" s="207" t="str">
        <f t="shared" si="1"/>
        <v>-</v>
      </c>
      <c r="K37" s="3" t="str">
        <f t="shared" si="2"/>
        <v>kl. Oval</v>
      </c>
      <c r="L37" s="289" t="s">
        <v>86</v>
      </c>
      <c r="M37" s="8" t="s">
        <v>140</v>
      </c>
      <c r="N37" s="208" t="s">
        <v>143</v>
      </c>
      <c r="O37" s="208"/>
      <c r="P37" s="207" t="s">
        <v>27</v>
      </c>
      <c r="Q37" s="207" t="s">
        <v>27</v>
      </c>
      <c r="R37" s="207"/>
      <c r="S37" s="207"/>
      <c r="T37" s="302"/>
      <c r="U37" s="207" t="s">
        <v>28</v>
      </c>
      <c r="V37" s="288"/>
      <c r="W37" s="207"/>
      <c r="X37" s="207"/>
    </row>
    <row r="38" spans="1:24" s="313" customFormat="1">
      <c r="A38" s="312" t="s">
        <v>1079</v>
      </c>
      <c r="B38" s="290">
        <v>38</v>
      </c>
      <c r="C38" s="242" t="str">
        <f t="shared" si="0"/>
        <v xml:space="preserve">Beschleunigungsfahrt Asphalt trocken 1 m/s²  </v>
      </c>
      <c r="D38" s="290"/>
      <c r="E38" s="241"/>
      <c r="F38" s="243"/>
      <c r="G38" s="243"/>
      <c r="H38" s="243"/>
      <c r="I38" s="243"/>
      <c r="J38" s="244" t="str">
        <f t="shared" si="1"/>
        <v>-</v>
      </c>
      <c r="K38" s="242" t="str">
        <f t="shared" si="2"/>
        <v>kl. Oval</v>
      </c>
      <c r="L38" s="290" t="s">
        <v>24</v>
      </c>
      <c r="M38" s="241" t="s">
        <v>145</v>
      </c>
      <c r="N38" s="243" t="s">
        <v>146</v>
      </c>
      <c r="O38" s="243"/>
      <c r="P38" s="244" t="s">
        <v>27</v>
      </c>
      <c r="Q38" s="244" t="s">
        <v>27</v>
      </c>
      <c r="R38" s="244" t="s">
        <v>565</v>
      </c>
      <c r="S38" s="244"/>
      <c r="T38" s="304"/>
      <c r="U38" s="244" t="s">
        <v>28</v>
      </c>
      <c r="V38" s="291"/>
      <c r="W38" s="244"/>
      <c r="X38" s="244"/>
    </row>
    <row r="39" spans="1:24" s="313" customFormat="1">
      <c r="A39" s="312" t="s">
        <v>1080</v>
      </c>
      <c r="B39" s="290" t="s">
        <v>150</v>
      </c>
      <c r="C39" s="242" t="str">
        <f t="shared" si="0"/>
        <v xml:space="preserve">Beschleunigungsfahrt Asphalt trocken  1 m/s²  </v>
      </c>
      <c r="D39" s="290"/>
      <c r="E39" s="241"/>
      <c r="F39" s="243"/>
      <c r="G39" s="243"/>
      <c r="H39" s="243"/>
      <c r="I39" s="243"/>
      <c r="J39" s="244" t="str">
        <f t="shared" si="1"/>
        <v>-</v>
      </c>
      <c r="K39" s="242" t="str">
        <f t="shared" si="2"/>
        <v>kl. Oval</v>
      </c>
      <c r="L39" s="290" t="s">
        <v>24</v>
      </c>
      <c r="M39" s="241" t="s">
        <v>145</v>
      </c>
      <c r="N39" s="243" t="s">
        <v>146</v>
      </c>
      <c r="O39" s="243"/>
      <c r="P39" s="244"/>
      <c r="Q39" s="244"/>
      <c r="R39" s="244" t="s">
        <v>565</v>
      </c>
      <c r="S39" s="244"/>
      <c r="T39" s="304"/>
      <c r="U39" s="244" t="s">
        <v>28</v>
      </c>
      <c r="V39" s="291"/>
      <c r="W39" s="244"/>
      <c r="X39" s="244"/>
    </row>
    <row r="40" spans="1:24" s="313" customFormat="1">
      <c r="A40" s="312" t="s">
        <v>1081</v>
      </c>
      <c r="B40" s="291">
        <v>39</v>
      </c>
      <c r="C40" s="242" t="str">
        <f t="shared" si="0"/>
        <v xml:space="preserve">Beschleunigungsfahrt Asphalt trocken 2 m/s²  </v>
      </c>
      <c r="D40" s="291"/>
      <c r="E40" s="242"/>
      <c r="F40" s="244"/>
      <c r="G40" s="244"/>
      <c r="H40" s="244"/>
      <c r="I40" s="244"/>
      <c r="J40" s="244" t="str">
        <f t="shared" si="1"/>
        <v>-</v>
      </c>
      <c r="K40" s="242" t="str">
        <f t="shared" si="2"/>
        <v>kl. Oval</v>
      </c>
      <c r="L40" s="291" t="s">
        <v>24</v>
      </c>
      <c r="M40" s="242" t="s">
        <v>145</v>
      </c>
      <c r="N40" s="244" t="s">
        <v>146</v>
      </c>
      <c r="O40" s="244"/>
      <c r="P40" s="244" t="s">
        <v>27</v>
      </c>
      <c r="Q40" s="244" t="s">
        <v>27</v>
      </c>
      <c r="R40" s="244" t="s">
        <v>578</v>
      </c>
      <c r="S40" s="244"/>
      <c r="T40" s="304"/>
      <c r="U40" s="244" t="s">
        <v>28</v>
      </c>
      <c r="V40" s="291"/>
      <c r="W40" s="244"/>
      <c r="X40" s="252"/>
    </row>
    <row r="41" spans="1:24" s="313" customFormat="1">
      <c r="A41" s="312" t="s">
        <v>1082</v>
      </c>
      <c r="B41" s="291">
        <v>39</v>
      </c>
      <c r="C41" s="242" t="str">
        <f t="shared" si="0"/>
        <v xml:space="preserve">Beschleunigungsfahrt Asphalt trocken  2 m/s²  </v>
      </c>
      <c r="D41" s="291"/>
      <c r="E41" s="242"/>
      <c r="F41" s="244"/>
      <c r="G41" s="244"/>
      <c r="H41" s="244"/>
      <c r="I41" s="244"/>
      <c r="J41" s="244" t="str">
        <f t="shared" si="1"/>
        <v>-</v>
      </c>
      <c r="K41" s="242" t="str">
        <f t="shared" si="2"/>
        <v>kl. Oval</v>
      </c>
      <c r="L41" s="291" t="s">
        <v>24</v>
      </c>
      <c r="M41" s="242" t="s">
        <v>145</v>
      </c>
      <c r="N41" s="244" t="s">
        <v>146</v>
      </c>
      <c r="O41" s="244"/>
      <c r="P41" s="244"/>
      <c r="Q41" s="244"/>
      <c r="R41" s="244" t="s">
        <v>578</v>
      </c>
      <c r="S41" s="244"/>
      <c r="T41" s="304"/>
      <c r="U41" s="244" t="s">
        <v>28</v>
      </c>
      <c r="V41" s="292"/>
      <c r="W41" s="251"/>
      <c r="X41" s="253"/>
    </row>
    <row r="42" spans="1:24" s="313" customFormat="1" ht="15" thickBot="1">
      <c r="A42" s="312" t="s">
        <v>1083</v>
      </c>
      <c r="B42" s="291">
        <v>40</v>
      </c>
      <c r="C42" s="242" t="str">
        <f t="shared" si="0"/>
        <v xml:space="preserve">Beschleunigungsfahrt Asphalt trocken 3 m/s²  </v>
      </c>
      <c r="D42" s="291"/>
      <c r="E42" s="242"/>
      <c r="F42" s="244"/>
      <c r="G42" s="244"/>
      <c r="H42" s="244"/>
      <c r="I42" s="244"/>
      <c r="J42" s="244" t="str">
        <f t="shared" si="1"/>
        <v>-</v>
      </c>
      <c r="K42" s="242" t="str">
        <f t="shared" si="2"/>
        <v>kl. Oval</v>
      </c>
      <c r="L42" s="291" t="s">
        <v>24</v>
      </c>
      <c r="M42" s="242" t="s">
        <v>145</v>
      </c>
      <c r="N42" s="244" t="s">
        <v>146</v>
      </c>
      <c r="O42" s="244"/>
      <c r="P42" s="244" t="s">
        <v>27</v>
      </c>
      <c r="Q42" s="244" t="s">
        <v>27</v>
      </c>
      <c r="R42" s="244" t="s">
        <v>583</v>
      </c>
      <c r="S42" s="244"/>
      <c r="T42" s="304"/>
      <c r="U42" s="244" t="s">
        <v>28</v>
      </c>
      <c r="V42" s="293"/>
      <c r="W42" s="248"/>
      <c r="X42" s="248"/>
    </row>
    <row r="43" spans="1:24" s="313" customFormat="1">
      <c r="A43" s="312" t="s">
        <v>1084</v>
      </c>
      <c r="B43" s="291">
        <v>41</v>
      </c>
      <c r="C43" s="242" t="str">
        <f t="shared" si="0"/>
        <v xml:space="preserve">Beschleunigungsfahrt Asphalt trocken max m/s²  </v>
      </c>
      <c r="D43" s="291"/>
      <c r="E43" s="242"/>
      <c r="F43" s="244"/>
      <c r="G43" s="244"/>
      <c r="H43" s="244"/>
      <c r="I43" s="242"/>
      <c r="J43" s="244" t="str">
        <f t="shared" si="1"/>
        <v>-</v>
      </c>
      <c r="K43" s="242" t="str">
        <f t="shared" si="2"/>
        <v>kl. Oval</v>
      </c>
      <c r="L43" s="291" t="s">
        <v>24</v>
      </c>
      <c r="M43" s="242" t="s">
        <v>145</v>
      </c>
      <c r="N43" s="244" t="s">
        <v>146</v>
      </c>
      <c r="O43" s="244"/>
      <c r="P43" s="244" t="s">
        <v>27</v>
      </c>
      <c r="Q43" s="244" t="s">
        <v>27</v>
      </c>
      <c r="R43" s="244" t="s">
        <v>586</v>
      </c>
      <c r="S43" s="244"/>
      <c r="T43" s="304"/>
      <c r="U43" s="244" t="s">
        <v>28</v>
      </c>
      <c r="V43" s="290"/>
      <c r="W43" s="243"/>
      <c r="X43" s="243"/>
    </row>
    <row r="44" spans="1:24" s="313" customFormat="1">
      <c r="A44" s="312" t="s">
        <v>1085</v>
      </c>
      <c r="B44" s="291" t="s">
        <v>169</v>
      </c>
      <c r="C44" s="242" t="str">
        <f t="shared" si="0"/>
        <v xml:space="preserve">Beschleunigungsfahrt Asphalt trocken  max m/s²  </v>
      </c>
      <c r="D44" s="291"/>
      <c r="E44" s="242"/>
      <c r="F44" s="244"/>
      <c r="G44" s="244"/>
      <c r="H44" s="244"/>
      <c r="I44" s="242"/>
      <c r="J44" s="244" t="str">
        <f t="shared" si="1"/>
        <v>-</v>
      </c>
      <c r="K44" s="242" t="str">
        <f t="shared" si="2"/>
        <v>kl. Oval</v>
      </c>
      <c r="L44" s="291" t="s">
        <v>24</v>
      </c>
      <c r="M44" s="242" t="s">
        <v>145</v>
      </c>
      <c r="N44" s="244" t="s">
        <v>146</v>
      </c>
      <c r="O44" s="244"/>
      <c r="P44" s="244"/>
      <c r="Q44" s="244"/>
      <c r="R44" s="244" t="s">
        <v>586</v>
      </c>
      <c r="S44" s="244"/>
      <c r="T44" s="304"/>
      <c r="U44" s="244" t="s">
        <v>28</v>
      </c>
      <c r="V44" s="290"/>
      <c r="W44" s="243"/>
      <c r="X44" s="243"/>
    </row>
    <row r="45" spans="1:24" s="313" customFormat="1">
      <c r="A45" s="312" t="s">
        <v>1086</v>
      </c>
      <c r="B45" s="291">
        <v>42</v>
      </c>
      <c r="C45" s="242" t="str">
        <f t="shared" si="0"/>
        <v xml:space="preserve">Beschleunigungsfahrt Beton trocken 1 m/s²  </v>
      </c>
      <c r="D45" s="291"/>
      <c r="E45" s="242"/>
      <c r="F45" s="244"/>
      <c r="G45" s="244"/>
      <c r="H45" s="244"/>
      <c r="I45" s="244"/>
      <c r="J45" s="244" t="str">
        <f t="shared" si="1"/>
        <v>-</v>
      </c>
      <c r="K45" s="242" t="str">
        <f t="shared" si="2"/>
        <v>kl. Oval</v>
      </c>
      <c r="L45" s="291" t="s">
        <v>56</v>
      </c>
      <c r="M45" s="242" t="s">
        <v>145</v>
      </c>
      <c r="N45" s="244" t="s">
        <v>146</v>
      </c>
      <c r="O45" s="244"/>
      <c r="P45" s="244" t="s">
        <v>27</v>
      </c>
      <c r="Q45" s="244" t="s">
        <v>27</v>
      </c>
      <c r="R45" s="244" t="s">
        <v>565</v>
      </c>
      <c r="S45" s="244"/>
      <c r="T45" s="304"/>
      <c r="U45" s="244" t="s">
        <v>28</v>
      </c>
      <c r="V45" s="291"/>
      <c r="W45" s="244"/>
      <c r="X45" s="244"/>
    </row>
    <row r="46" spans="1:24" s="313" customFormat="1">
      <c r="A46" s="312" t="s">
        <v>1087</v>
      </c>
      <c r="B46" s="291" t="s">
        <v>177</v>
      </c>
      <c r="C46" s="242" t="str">
        <f t="shared" si="0"/>
        <v xml:space="preserve">Beschleunigungsfahrt Gegengerade trocken 2 m/s²  </v>
      </c>
      <c r="D46" s="291"/>
      <c r="E46" s="242"/>
      <c r="F46" s="244"/>
      <c r="G46" s="244"/>
      <c r="H46" s="244"/>
      <c r="I46" s="244"/>
      <c r="J46" s="244" t="str">
        <f t="shared" si="1"/>
        <v>-</v>
      </c>
      <c r="K46" s="242" t="str">
        <f t="shared" si="2"/>
        <v>kl. Oval</v>
      </c>
      <c r="L46" s="291" t="s">
        <v>67</v>
      </c>
      <c r="M46" s="242" t="s">
        <v>145</v>
      </c>
      <c r="N46" s="244" t="s">
        <v>146</v>
      </c>
      <c r="O46" s="244"/>
      <c r="P46" s="244" t="s">
        <v>27</v>
      </c>
      <c r="Q46" s="244" t="s">
        <v>27</v>
      </c>
      <c r="R46" s="244" t="s">
        <v>578</v>
      </c>
      <c r="S46" s="244"/>
      <c r="T46" s="304"/>
      <c r="U46" s="244" t="s">
        <v>28</v>
      </c>
      <c r="V46" s="291"/>
      <c r="W46" s="244"/>
      <c r="X46" s="244"/>
    </row>
    <row r="47" spans="1:24" s="313" customFormat="1">
      <c r="A47" s="312" t="s">
        <v>1088</v>
      </c>
      <c r="B47" s="291">
        <v>43</v>
      </c>
      <c r="C47" s="242" t="str">
        <f t="shared" si="0"/>
        <v xml:space="preserve">Beschleunigungsfahrt Beton trocken 2 m/s²  </v>
      </c>
      <c r="D47" s="291"/>
      <c r="E47" s="242"/>
      <c r="F47" s="244"/>
      <c r="G47" s="244"/>
      <c r="H47" s="244"/>
      <c r="I47" s="244"/>
      <c r="J47" s="244" t="str">
        <f t="shared" si="1"/>
        <v>-</v>
      </c>
      <c r="K47" s="242" t="str">
        <f t="shared" si="2"/>
        <v>kl. Oval</v>
      </c>
      <c r="L47" s="291" t="s">
        <v>56</v>
      </c>
      <c r="M47" s="242" t="s">
        <v>145</v>
      </c>
      <c r="N47" s="244" t="s">
        <v>146</v>
      </c>
      <c r="O47" s="244"/>
      <c r="P47" s="244" t="s">
        <v>27</v>
      </c>
      <c r="Q47" s="244" t="s">
        <v>27</v>
      </c>
      <c r="R47" s="244" t="s">
        <v>578</v>
      </c>
      <c r="S47" s="244"/>
      <c r="T47" s="304"/>
      <c r="U47" s="244" t="s">
        <v>28</v>
      </c>
      <c r="V47" s="291"/>
      <c r="W47" s="244"/>
      <c r="X47" s="244"/>
    </row>
    <row r="48" spans="1:24">
      <c r="A48" s="309" t="s">
        <v>1089</v>
      </c>
      <c r="B48" s="288">
        <v>44</v>
      </c>
      <c r="C48" s="3" t="str">
        <f t="shared" si="0"/>
        <v xml:space="preserve">Beschleunigungsfahrt Beton trocken 3 m/s²  </v>
      </c>
      <c r="D48" s="288"/>
      <c r="E48" s="3"/>
      <c r="F48" s="207"/>
      <c r="G48" s="207"/>
      <c r="H48" s="207"/>
      <c r="I48" s="207"/>
      <c r="J48" s="207" t="str">
        <f t="shared" si="1"/>
        <v>-</v>
      </c>
      <c r="K48" s="3" t="str">
        <f t="shared" si="2"/>
        <v>kl. Oval</v>
      </c>
      <c r="L48" s="288" t="s">
        <v>56</v>
      </c>
      <c r="M48" s="3" t="s">
        <v>145</v>
      </c>
      <c r="N48" s="207" t="s">
        <v>146</v>
      </c>
      <c r="O48" s="207"/>
      <c r="P48" s="207" t="s">
        <v>27</v>
      </c>
      <c r="Q48" s="207" t="s">
        <v>27</v>
      </c>
      <c r="R48" s="207" t="s">
        <v>583</v>
      </c>
      <c r="S48" s="207"/>
      <c r="T48" s="302"/>
      <c r="U48" s="207" t="s">
        <v>28</v>
      </c>
      <c r="V48" s="288"/>
      <c r="W48" s="207"/>
      <c r="X48" s="207"/>
    </row>
    <row r="49" spans="1:24" s="313" customFormat="1">
      <c r="A49" s="312" t="s">
        <v>1090</v>
      </c>
      <c r="B49" s="291" t="s">
        <v>183</v>
      </c>
      <c r="C49" s="242" t="str">
        <f t="shared" si="0"/>
        <v xml:space="preserve">Beschleunigungsfahrt Gegengerade trocken 3 m/s²  </v>
      </c>
      <c r="D49" s="291"/>
      <c r="E49" s="242"/>
      <c r="F49" s="244"/>
      <c r="G49" s="244"/>
      <c r="H49" s="244"/>
      <c r="I49" s="244"/>
      <c r="J49" s="244" t="str">
        <f t="shared" si="1"/>
        <v>-</v>
      </c>
      <c r="K49" s="242" t="str">
        <f t="shared" si="2"/>
        <v>kl. Oval</v>
      </c>
      <c r="L49" s="291" t="s">
        <v>67</v>
      </c>
      <c r="M49" s="242" t="s">
        <v>145</v>
      </c>
      <c r="N49" s="244" t="s">
        <v>146</v>
      </c>
      <c r="O49" s="244"/>
      <c r="P49" s="244" t="s">
        <v>27</v>
      </c>
      <c r="Q49" s="244" t="s">
        <v>27</v>
      </c>
      <c r="R49" s="244" t="s">
        <v>583</v>
      </c>
      <c r="S49" s="244"/>
      <c r="T49" s="304"/>
      <c r="U49" s="244" t="s">
        <v>28</v>
      </c>
      <c r="V49" s="291"/>
      <c r="W49" s="244"/>
      <c r="X49" s="244"/>
    </row>
    <row r="50" spans="1:24" s="313" customFormat="1">
      <c r="A50" s="312" t="s">
        <v>1091</v>
      </c>
      <c r="B50" s="291">
        <v>45</v>
      </c>
      <c r="C50" s="242" t="str">
        <f t="shared" si="0"/>
        <v xml:space="preserve">Beschleunigungsfahrt Beton trocken max m/s²  </v>
      </c>
      <c r="D50" s="291"/>
      <c r="E50" s="242"/>
      <c r="F50" s="244"/>
      <c r="G50" s="244"/>
      <c r="H50" s="244"/>
      <c r="I50" s="244"/>
      <c r="J50" s="244" t="str">
        <f t="shared" si="1"/>
        <v>-</v>
      </c>
      <c r="K50" s="242" t="str">
        <f t="shared" si="2"/>
        <v>kl. Oval</v>
      </c>
      <c r="L50" s="291" t="s">
        <v>56</v>
      </c>
      <c r="M50" s="242" t="s">
        <v>145</v>
      </c>
      <c r="N50" s="244" t="s">
        <v>146</v>
      </c>
      <c r="O50" s="244"/>
      <c r="P50" s="244" t="s">
        <v>27</v>
      </c>
      <c r="Q50" s="244" t="s">
        <v>27</v>
      </c>
      <c r="R50" s="244" t="s">
        <v>586</v>
      </c>
      <c r="S50" s="244"/>
      <c r="T50" s="304"/>
      <c r="U50" s="244" t="s">
        <v>28</v>
      </c>
      <c r="V50" s="291"/>
      <c r="W50" s="244"/>
      <c r="X50" s="244"/>
    </row>
    <row r="51" spans="1:24" s="313" customFormat="1">
      <c r="A51" s="312" t="s">
        <v>1092</v>
      </c>
      <c r="B51" s="291" t="s">
        <v>190</v>
      </c>
      <c r="C51" s="242" t="str">
        <f t="shared" si="0"/>
        <v xml:space="preserve">Beschleunigungsfahrt Gegengerade trocken max m/s²  </v>
      </c>
      <c r="D51" s="291"/>
      <c r="E51" s="242"/>
      <c r="F51" s="244"/>
      <c r="G51" s="244"/>
      <c r="H51" s="244"/>
      <c r="I51" s="244"/>
      <c r="J51" s="244" t="str">
        <f t="shared" si="1"/>
        <v>-</v>
      </c>
      <c r="K51" s="242" t="str">
        <f t="shared" si="2"/>
        <v>kl. Oval</v>
      </c>
      <c r="L51" s="291" t="s">
        <v>67</v>
      </c>
      <c r="M51" s="242" t="s">
        <v>145</v>
      </c>
      <c r="N51" s="244" t="s">
        <v>146</v>
      </c>
      <c r="O51" s="244"/>
      <c r="P51" s="244" t="s">
        <v>27</v>
      </c>
      <c r="Q51" s="244" t="s">
        <v>27</v>
      </c>
      <c r="R51" s="244" t="s">
        <v>586</v>
      </c>
      <c r="S51" s="244"/>
      <c r="T51" s="304"/>
      <c r="U51" s="244" t="s">
        <v>28</v>
      </c>
      <c r="V51" s="291"/>
      <c r="W51" s="244"/>
      <c r="X51" s="244"/>
    </row>
    <row r="52" spans="1:24">
      <c r="A52" s="309" t="s">
        <v>1093</v>
      </c>
      <c r="B52" s="288">
        <v>46</v>
      </c>
      <c r="C52" s="3" t="str">
        <f t="shared" si="0"/>
        <v xml:space="preserve">Beschleunigungsfahrt Blaubasalt trocken 1 m/s²  </v>
      </c>
      <c r="D52" s="288"/>
      <c r="E52" s="3"/>
      <c r="F52" s="207"/>
      <c r="G52" s="207"/>
      <c r="H52" s="207"/>
      <c r="I52" s="207"/>
      <c r="J52" s="207" t="str">
        <f t="shared" si="1"/>
        <v>-</v>
      </c>
      <c r="K52" s="3" t="str">
        <f t="shared" si="2"/>
        <v>kl. Oval</v>
      </c>
      <c r="L52" s="288" t="s">
        <v>86</v>
      </c>
      <c r="M52" s="3" t="s">
        <v>145</v>
      </c>
      <c r="N52" s="207" t="s">
        <v>146</v>
      </c>
      <c r="O52" s="207"/>
      <c r="P52" s="207" t="s">
        <v>27</v>
      </c>
      <c r="Q52" s="207" t="s">
        <v>27</v>
      </c>
      <c r="R52" s="207" t="s">
        <v>565</v>
      </c>
      <c r="S52" s="207"/>
      <c r="T52" s="302"/>
      <c r="U52" s="207" t="s">
        <v>28</v>
      </c>
      <c r="V52" s="288"/>
      <c r="W52" s="207"/>
      <c r="X52" s="207"/>
    </row>
    <row r="53" spans="1:24" s="313" customFormat="1">
      <c r="A53" s="312" t="s">
        <v>1094</v>
      </c>
      <c r="B53" s="291">
        <v>47</v>
      </c>
      <c r="C53" s="242" t="str">
        <f t="shared" si="0"/>
        <v xml:space="preserve">Beschleunigungsfahrt Blaubasalt trocken 2 m/s²  </v>
      </c>
      <c r="D53" s="291"/>
      <c r="E53" s="242"/>
      <c r="F53" s="244"/>
      <c r="G53" s="244"/>
      <c r="H53" s="244"/>
      <c r="I53" s="244"/>
      <c r="J53" s="244" t="str">
        <f t="shared" si="1"/>
        <v>-</v>
      </c>
      <c r="K53" s="242" t="str">
        <f t="shared" si="2"/>
        <v>kl. Oval</v>
      </c>
      <c r="L53" s="291" t="s">
        <v>86</v>
      </c>
      <c r="M53" s="242" t="s">
        <v>145</v>
      </c>
      <c r="N53" s="244" t="s">
        <v>146</v>
      </c>
      <c r="O53" s="244"/>
      <c r="P53" s="244" t="s">
        <v>27</v>
      </c>
      <c r="Q53" s="244" t="s">
        <v>27</v>
      </c>
      <c r="R53" s="244" t="s">
        <v>578</v>
      </c>
      <c r="S53" s="244"/>
      <c r="T53" s="304"/>
      <c r="U53" s="244" t="s">
        <v>28</v>
      </c>
      <c r="V53" s="291"/>
      <c r="W53" s="244"/>
      <c r="X53" s="244"/>
    </row>
    <row r="54" spans="1:24">
      <c r="A54" s="309" t="s">
        <v>1095</v>
      </c>
      <c r="B54" s="288">
        <v>48</v>
      </c>
      <c r="C54" s="3" t="str">
        <f t="shared" si="0"/>
        <v xml:space="preserve">Beschleunigungsfahrt Blaubasalt trocken 3 m/s²  </v>
      </c>
      <c r="D54" s="288"/>
      <c r="E54" s="3"/>
      <c r="F54" s="207"/>
      <c r="G54" s="207"/>
      <c r="H54" s="207"/>
      <c r="I54" s="207"/>
      <c r="J54" s="207" t="str">
        <f t="shared" si="1"/>
        <v>-</v>
      </c>
      <c r="K54" s="3" t="str">
        <f t="shared" si="2"/>
        <v>kl. Oval</v>
      </c>
      <c r="L54" s="288" t="s">
        <v>86</v>
      </c>
      <c r="M54" s="3" t="s">
        <v>145</v>
      </c>
      <c r="N54" s="207" t="s">
        <v>146</v>
      </c>
      <c r="O54" s="207"/>
      <c r="P54" s="207" t="s">
        <v>27</v>
      </c>
      <c r="Q54" s="207" t="s">
        <v>27</v>
      </c>
      <c r="R54" s="207" t="s">
        <v>583</v>
      </c>
      <c r="S54" s="207"/>
      <c r="T54" s="302"/>
      <c r="U54" s="207" t="s">
        <v>28</v>
      </c>
      <c r="V54" s="288"/>
      <c r="W54" s="207"/>
      <c r="X54" s="207"/>
    </row>
    <row r="55" spans="1:24" ht="15" thickBot="1">
      <c r="A55" s="309" t="s">
        <v>1096</v>
      </c>
      <c r="B55" s="289">
        <v>49</v>
      </c>
      <c r="C55" s="3" t="str">
        <f t="shared" si="0"/>
        <v xml:space="preserve">Beschleunigungsfahrt Blaubasalt trocken max m/s²  </v>
      </c>
      <c r="D55" s="289"/>
      <c r="E55" s="8"/>
      <c r="F55" s="208"/>
      <c r="G55" s="208"/>
      <c r="H55" s="208"/>
      <c r="I55" s="208"/>
      <c r="J55" s="207" t="str">
        <f t="shared" si="1"/>
        <v>-</v>
      </c>
      <c r="K55" s="3" t="str">
        <f t="shared" si="2"/>
        <v>kl. Oval</v>
      </c>
      <c r="L55" s="289" t="s">
        <v>86</v>
      </c>
      <c r="M55" s="8" t="s">
        <v>145</v>
      </c>
      <c r="N55" s="208" t="s">
        <v>146</v>
      </c>
      <c r="O55" s="208"/>
      <c r="P55" s="207" t="s">
        <v>27</v>
      </c>
      <c r="Q55" s="207" t="s">
        <v>27</v>
      </c>
      <c r="R55" s="207" t="s">
        <v>586</v>
      </c>
      <c r="S55" s="207"/>
      <c r="T55" s="302"/>
      <c r="U55" s="207" t="s">
        <v>28</v>
      </c>
      <c r="V55" s="289"/>
      <c r="W55" s="208"/>
      <c r="X55" s="208"/>
    </row>
    <row r="56" spans="1:24">
      <c r="A56" s="309" t="s">
        <v>1097</v>
      </c>
      <c r="B56" s="287">
        <v>82</v>
      </c>
      <c r="C56" s="3" t="str">
        <f t="shared" si="0"/>
        <v xml:space="preserve">Stillstand Motor aus nass </v>
      </c>
      <c r="D56" s="287"/>
      <c r="E56" s="6"/>
      <c r="F56" s="206"/>
      <c r="G56" s="206"/>
      <c r="H56" s="206"/>
      <c r="I56" s="206"/>
      <c r="J56" s="207" t="str">
        <f t="shared" si="1"/>
        <v>60 s</v>
      </c>
      <c r="K56" s="3" t="str">
        <f t="shared" si="2"/>
        <v>kl. Oval</v>
      </c>
      <c r="L56" s="287" t="s">
        <v>24</v>
      </c>
      <c r="M56" s="6" t="s">
        <v>25</v>
      </c>
      <c r="N56" s="206" t="s">
        <v>26</v>
      </c>
      <c r="O56" s="206"/>
      <c r="P56" s="207" t="s">
        <v>27</v>
      </c>
      <c r="Q56" s="207">
        <v>0</v>
      </c>
      <c r="R56" s="207"/>
      <c r="S56" s="207"/>
      <c r="T56" s="302"/>
      <c r="U56" s="207" t="s">
        <v>333</v>
      </c>
      <c r="V56" s="288"/>
      <c r="W56" s="207"/>
      <c r="X56" s="207"/>
    </row>
    <row r="57" spans="1:24">
      <c r="A57" s="309" t="s">
        <v>1098</v>
      </c>
      <c r="B57" s="287">
        <v>83</v>
      </c>
      <c r="C57" s="3" t="str">
        <f t="shared" si="0"/>
        <v xml:space="preserve">Stillstand Leerlauf nass </v>
      </c>
      <c r="D57" s="288"/>
      <c r="E57" s="3"/>
      <c r="F57" s="207"/>
      <c r="G57" s="207"/>
      <c r="H57" s="207"/>
      <c r="I57" s="207"/>
      <c r="J57" s="207" t="str">
        <f t="shared" si="1"/>
        <v>60 s</v>
      </c>
      <c r="K57" s="3" t="str">
        <f t="shared" si="2"/>
        <v>kl. Oval</v>
      </c>
      <c r="L57" s="288" t="s">
        <v>24</v>
      </c>
      <c r="M57" s="3" t="s">
        <v>29</v>
      </c>
      <c r="N57" s="207" t="s">
        <v>26</v>
      </c>
      <c r="O57" s="207"/>
      <c r="P57" s="207" t="s">
        <v>27</v>
      </c>
      <c r="Q57" s="207">
        <v>0</v>
      </c>
      <c r="R57" s="207"/>
      <c r="S57" s="207"/>
      <c r="T57" s="302"/>
      <c r="U57" s="207" t="s">
        <v>333</v>
      </c>
      <c r="V57" s="288"/>
      <c r="W57" s="207"/>
      <c r="X57" s="207"/>
    </row>
    <row r="58" spans="1:24">
      <c r="A58" s="309" t="s">
        <v>1099</v>
      </c>
      <c r="B58" s="288">
        <v>84</v>
      </c>
      <c r="C58" s="3" t="str">
        <f t="shared" si="0"/>
        <v xml:space="preserve">Stillstand Drehzahl nass 710 rpm </v>
      </c>
      <c r="D58" s="288"/>
      <c r="E58" s="3"/>
      <c r="F58" s="207"/>
      <c r="G58" s="207"/>
      <c r="H58" s="207"/>
      <c r="I58" s="207"/>
      <c r="J58" s="207" t="str">
        <f t="shared" si="1"/>
        <v>60 s</v>
      </c>
      <c r="K58" s="3" t="str">
        <f t="shared" si="2"/>
        <v>kl. Oval</v>
      </c>
      <c r="L58" s="288" t="s">
        <v>24</v>
      </c>
      <c r="M58" s="3" t="s">
        <v>30</v>
      </c>
      <c r="N58" s="207" t="s">
        <v>26</v>
      </c>
      <c r="O58" s="207"/>
      <c r="P58" s="207" t="s">
        <v>31</v>
      </c>
      <c r="Q58" s="207">
        <v>0</v>
      </c>
      <c r="R58" s="207"/>
      <c r="S58" s="207"/>
      <c r="T58" s="302"/>
      <c r="U58" s="207" t="s">
        <v>333</v>
      </c>
      <c r="V58" s="288"/>
      <c r="W58" s="207"/>
      <c r="X58" s="207"/>
    </row>
    <row r="59" spans="1:24">
      <c r="A59" s="309" t="s">
        <v>1100</v>
      </c>
      <c r="B59" s="288">
        <v>85</v>
      </c>
      <c r="C59" s="3" t="str">
        <f t="shared" si="0"/>
        <v xml:space="preserve">Stillstand Drehzahl nass 890 rpm </v>
      </c>
      <c r="D59" s="288"/>
      <c r="E59" s="3"/>
      <c r="F59" s="207"/>
      <c r="G59" s="207"/>
      <c r="H59" s="207"/>
      <c r="I59" s="207"/>
      <c r="J59" s="207" t="str">
        <f t="shared" si="1"/>
        <v>60 s</v>
      </c>
      <c r="K59" s="3" t="str">
        <f t="shared" si="2"/>
        <v>kl. Oval</v>
      </c>
      <c r="L59" s="288" t="s">
        <v>24</v>
      </c>
      <c r="M59" s="3" t="s">
        <v>30</v>
      </c>
      <c r="N59" s="207" t="s">
        <v>26</v>
      </c>
      <c r="O59" s="207"/>
      <c r="P59" s="207" t="s">
        <v>32</v>
      </c>
      <c r="Q59" s="207">
        <v>0</v>
      </c>
      <c r="R59" s="207"/>
      <c r="S59" s="207"/>
      <c r="T59" s="302"/>
      <c r="U59" s="207" t="s">
        <v>333</v>
      </c>
      <c r="V59" s="288"/>
      <c r="W59" s="207"/>
      <c r="X59" s="207"/>
    </row>
    <row r="60" spans="1:24">
      <c r="A60" s="309" t="s">
        <v>1101</v>
      </c>
      <c r="B60" s="288">
        <v>86</v>
      </c>
      <c r="C60" s="3" t="str">
        <f t="shared" si="0"/>
        <v xml:space="preserve">Stillstand Drehzahl nass 930 rpm </v>
      </c>
      <c r="D60" s="288"/>
      <c r="E60" s="3"/>
      <c r="F60" s="207"/>
      <c r="G60" s="207"/>
      <c r="H60" s="207"/>
      <c r="I60" s="207"/>
      <c r="J60" s="207" t="str">
        <f t="shared" si="1"/>
        <v>60 s</v>
      </c>
      <c r="K60" s="3" t="str">
        <f t="shared" si="2"/>
        <v>kl. Oval</v>
      </c>
      <c r="L60" s="288" t="s">
        <v>24</v>
      </c>
      <c r="M60" s="3" t="s">
        <v>30</v>
      </c>
      <c r="N60" s="207" t="s">
        <v>26</v>
      </c>
      <c r="O60" s="207"/>
      <c r="P60" s="207" t="s">
        <v>33</v>
      </c>
      <c r="Q60" s="207">
        <v>0</v>
      </c>
      <c r="R60" s="207"/>
      <c r="S60" s="207"/>
      <c r="T60" s="302"/>
      <c r="U60" s="207" t="s">
        <v>333</v>
      </c>
      <c r="V60" s="288"/>
      <c r="W60" s="207"/>
      <c r="X60" s="207"/>
    </row>
    <row r="61" spans="1:24">
      <c r="A61" s="309" t="s">
        <v>1102</v>
      </c>
      <c r="B61" s="288">
        <v>87</v>
      </c>
      <c r="C61" s="3" t="str">
        <f t="shared" si="0"/>
        <v xml:space="preserve">Stillstand Drehzahl nass 1075 rpm </v>
      </c>
      <c r="D61" s="288"/>
      <c r="E61" s="3"/>
      <c r="F61" s="207"/>
      <c r="G61" s="207"/>
      <c r="H61" s="207"/>
      <c r="I61" s="207"/>
      <c r="J61" s="207" t="str">
        <f t="shared" si="1"/>
        <v>60 s</v>
      </c>
      <c r="K61" s="3" t="str">
        <f t="shared" si="2"/>
        <v>kl. Oval</v>
      </c>
      <c r="L61" s="288" t="s">
        <v>24</v>
      </c>
      <c r="M61" s="3" t="s">
        <v>30</v>
      </c>
      <c r="N61" s="207" t="s">
        <v>26</v>
      </c>
      <c r="O61" s="207"/>
      <c r="P61" s="207" t="s">
        <v>34</v>
      </c>
      <c r="Q61" s="207">
        <v>0</v>
      </c>
      <c r="R61" s="207"/>
      <c r="S61" s="207"/>
      <c r="T61" s="302"/>
      <c r="U61" s="207" t="s">
        <v>333</v>
      </c>
      <c r="V61" s="288"/>
      <c r="W61" s="207"/>
      <c r="X61" s="207"/>
    </row>
    <row r="62" spans="1:24" ht="15" thickBot="1">
      <c r="A62" s="309" t="s">
        <v>1103</v>
      </c>
      <c r="B62" s="289">
        <v>88</v>
      </c>
      <c r="C62" s="3" t="str">
        <f t="shared" si="0"/>
        <v xml:space="preserve">Stillstand Drehzahl nass 1150 rpm </v>
      </c>
      <c r="D62" s="289"/>
      <c r="E62" s="8"/>
      <c r="F62" s="208"/>
      <c r="G62" s="208"/>
      <c r="H62" s="208"/>
      <c r="I62" s="208"/>
      <c r="J62" s="207" t="str">
        <f t="shared" si="1"/>
        <v>60 s</v>
      </c>
      <c r="K62" s="3" t="str">
        <f t="shared" si="2"/>
        <v>kl. Oval</v>
      </c>
      <c r="L62" s="289" t="s">
        <v>24</v>
      </c>
      <c r="M62" s="8" t="s">
        <v>30</v>
      </c>
      <c r="N62" s="208" t="s">
        <v>26</v>
      </c>
      <c r="O62" s="208"/>
      <c r="P62" s="207" t="s">
        <v>35</v>
      </c>
      <c r="Q62" s="207">
        <v>0</v>
      </c>
      <c r="R62" s="207"/>
      <c r="S62" s="207"/>
      <c r="T62" s="302"/>
      <c r="U62" s="207" t="s">
        <v>333</v>
      </c>
      <c r="V62" s="288"/>
      <c r="W62" s="207"/>
      <c r="X62" s="207"/>
    </row>
    <row r="63" spans="1:24">
      <c r="A63" s="309" t="s">
        <v>1104</v>
      </c>
      <c r="B63" s="294">
        <v>98</v>
      </c>
      <c r="C63" s="3" t="str">
        <f t="shared" si="0"/>
        <v xml:space="preserve">Konstantfahrt Beton nass 50 km/h 930 rpm   </v>
      </c>
      <c r="D63" s="294"/>
      <c r="E63" s="220"/>
      <c r="F63" s="221"/>
      <c r="G63" s="221"/>
      <c r="H63" s="221"/>
      <c r="I63" s="218"/>
      <c r="J63" s="207" t="str">
        <f t="shared" si="1"/>
        <v>15 s</v>
      </c>
      <c r="K63" s="3" t="str">
        <f t="shared" si="2"/>
        <v>kl. Oval</v>
      </c>
      <c r="L63" s="294" t="s">
        <v>56</v>
      </c>
      <c r="M63" s="217" t="s">
        <v>38</v>
      </c>
      <c r="N63" s="218" t="s">
        <v>45</v>
      </c>
      <c r="O63" s="218"/>
      <c r="P63" s="218" t="s">
        <v>33</v>
      </c>
      <c r="Q63" s="218">
        <v>11</v>
      </c>
      <c r="R63" s="218"/>
      <c r="S63" s="218"/>
      <c r="T63" s="302"/>
      <c r="U63" s="207" t="s">
        <v>333</v>
      </c>
      <c r="V63" s="294"/>
      <c r="W63" s="218"/>
      <c r="X63" s="218"/>
    </row>
    <row r="64" spans="1:24" s="313" customFormat="1">
      <c r="A64" s="312" t="s">
        <v>1105</v>
      </c>
      <c r="B64" s="290">
        <v>110</v>
      </c>
      <c r="C64" s="242" t="str">
        <f t="shared" si="0"/>
        <v xml:space="preserve">Motor aus Asphalt nass 35 km/h - x    </v>
      </c>
      <c r="D64" s="290"/>
      <c r="E64" s="241"/>
      <c r="F64" s="243"/>
      <c r="G64" s="243"/>
      <c r="H64" s="243"/>
      <c r="I64" s="243"/>
      <c r="J64" s="244" t="str">
        <f t="shared" si="1"/>
        <v>-</v>
      </c>
      <c r="K64" s="242" t="str">
        <f t="shared" si="2"/>
        <v>kl. Oval</v>
      </c>
      <c r="L64" s="290" t="s">
        <v>24</v>
      </c>
      <c r="M64" s="241" t="s">
        <v>140</v>
      </c>
      <c r="N64" s="243" t="s">
        <v>141</v>
      </c>
      <c r="O64" s="243"/>
      <c r="P64" s="244" t="s">
        <v>27</v>
      </c>
      <c r="Q64" s="244" t="s">
        <v>27</v>
      </c>
      <c r="R64" s="244"/>
      <c r="S64" s="244"/>
      <c r="T64" s="304"/>
      <c r="U64" s="244" t="s">
        <v>333</v>
      </c>
      <c r="V64" s="291"/>
      <c r="W64" s="244"/>
      <c r="X64" s="244"/>
    </row>
    <row r="65" spans="1:24">
      <c r="A65" s="309" t="s">
        <v>1106</v>
      </c>
      <c r="B65" s="288">
        <v>111</v>
      </c>
      <c r="C65" s="3" t="str">
        <f t="shared" si="0"/>
        <v xml:space="preserve">Motor aus Asphalt nass 55 km/h - x   </v>
      </c>
      <c r="D65" s="288"/>
      <c r="E65" s="3"/>
      <c r="F65" s="207"/>
      <c r="G65" s="207"/>
      <c r="H65" s="207"/>
      <c r="I65" s="207"/>
      <c r="J65" s="207" t="str">
        <f t="shared" si="1"/>
        <v>-</v>
      </c>
      <c r="K65" s="3" t="str">
        <f t="shared" si="2"/>
        <v>kl. Oval</v>
      </c>
      <c r="L65" s="288" t="s">
        <v>24</v>
      </c>
      <c r="M65" s="3" t="s">
        <v>140</v>
      </c>
      <c r="N65" s="207" t="s">
        <v>142</v>
      </c>
      <c r="O65" s="207"/>
      <c r="P65" s="207" t="s">
        <v>27</v>
      </c>
      <c r="Q65" s="207" t="s">
        <v>27</v>
      </c>
      <c r="R65" s="207"/>
      <c r="S65" s="207"/>
      <c r="T65" s="302"/>
      <c r="U65" s="207" t="s">
        <v>333</v>
      </c>
      <c r="V65" s="288"/>
      <c r="W65" s="207"/>
      <c r="X65" s="207"/>
    </row>
    <row r="66" spans="1:24">
      <c r="A66" s="309" t="s">
        <v>1107</v>
      </c>
      <c r="B66" s="288">
        <v>112</v>
      </c>
      <c r="C66" s="3" t="str">
        <f t="shared" si="0"/>
        <v xml:space="preserve">Motor aus Asphalt nass 85 km/h - x   </v>
      </c>
      <c r="D66" s="288"/>
      <c r="E66" s="3"/>
      <c r="F66" s="207"/>
      <c r="G66" s="207"/>
      <c r="H66" s="207"/>
      <c r="I66" s="207"/>
      <c r="J66" s="207" t="str">
        <f t="shared" si="1"/>
        <v>-</v>
      </c>
      <c r="K66" s="3" t="str">
        <f t="shared" si="2"/>
        <v>kl. Oval</v>
      </c>
      <c r="L66" s="288" t="s">
        <v>24</v>
      </c>
      <c r="M66" s="3" t="s">
        <v>140</v>
      </c>
      <c r="N66" s="207" t="s">
        <v>143</v>
      </c>
      <c r="O66" s="207"/>
      <c r="P66" s="207" t="s">
        <v>27</v>
      </c>
      <c r="Q66" s="207" t="s">
        <v>27</v>
      </c>
      <c r="R66" s="207"/>
      <c r="S66" s="207"/>
      <c r="T66" s="302"/>
      <c r="U66" s="207" t="s">
        <v>333</v>
      </c>
      <c r="V66" s="288"/>
      <c r="W66" s="207"/>
      <c r="X66" s="207"/>
    </row>
    <row r="67" spans="1:24">
      <c r="A67" s="309" t="s">
        <v>1108</v>
      </c>
      <c r="B67" s="288">
        <v>114</v>
      </c>
      <c r="C67" s="3" t="str">
        <f t="shared" ref="C67:C130" si="3">IF(OR(M67="Stillstand Motor aus",M67="Stillstand Leerlauf"),M67&amp;" "&amp;U67,IF(OR(M67="Stillstand Drehzahl"),M67&amp;" "&amp;U67&amp;" "&amp;P67,M67&amp;IF(NOT(K67="Fahrdyn.Fl.")," "&amp;L67,)&amp;" "&amp;U67&amp;IF(NOT(OR(M67="Beschleunigungsfahrt",M67="Verzögerungsfahrt",M67="Stat. Kreisfahrt (links)",M67="Stat. Kreisfahrt (rechts)"))," "&amp;N67,)&amp;IF(NOT(P67="-")," "&amp;P67,)&amp;IF(NOT(R67="0 m/s²")," "&amp;R67,)&amp;IF(NOT((OR(S67="0 m/s²",S67="-")))," "&amp;S67,))) &amp; IF(NOT(T67="-")," "&amp; T67,)</f>
        <v xml:space="preserve">Motor aus Beton nass 55 km/h - x   </v>
      </c>
      <c r="D67" s="288"/>
      <c r="E67" s="3"/>
      <c r="F67" s="207"/>
      <c r="G67" s="207"/>
      <c r="H67" s="207"/>
      <c r="I67" s="207"/>
      <c r="J67" s="207" t="str">
        <f t="shared" ref="J67:J130" si="4">IF(N67="30 km/h","20 s",IF(N67="50 km/h","15 s",IF(N67="80 km/h","10 s",IF(N67="0 km/h","60 s","-"))))</f>
        <v>-</v>
      </c>
      <c r="K67" s="3" t="str">
        <f t="shared" si="2"/>
        <v>kl. Oval</v>
      </c>
      <c r="L67" s="288" t="s">
        <v>56</v>
      </c>
      <c r="M67" s="3" t="s">
        <v>140</v>
      </c>
      <c r="N67" s="207" t="s">
        <v>142</v>
      </c>
      <c r="O67" s="207"/>
      <c r="P67" s="207" t="s">
        <v>27</v>
      </c>
      <c r="Q67" s="207" t="s">
        <v>27</v>
      </c>
      <c r="R67" s="207"/>
      <c r="S67" s="207"/>
      <c r="T67" s="302"/>
      <c r="U67" s="207" t="s">
        <v>333</v>
      </c>
      <c r="V67" s="288"/>
      <c r="W67" s="207"/>
      <c r="X67" s="207"/>
    </row>
    <row r="68" spans="1:24">
      <c r="A68" s="309" t="s">
        <v>1109</v>
      </c>
      <c r="B68" s="288">
        <v>115</v>
      </c>
      <c r="C68" s="3" t="str">
        <f t="shared" si="3"/>
        <v xml:space="preserve">Motor aus Beton nass 85 km/h - x   </v>
      </c>
      <c r="D68" s="288"/>
      <c r="E68" s="3"/>
      <c r="F68" s="207"/>
      <c r="G68" s="207"/>
      <c r="H68" s="207"/>
      <c r="I68" s="207"/>
      <c r="J68" s="207" t="str">
        <f t="shared" si="4"/>
        <v>-</v>
      </c>
      <c r="K68" s="3" t="str">
        <f t="shared" ref="K68:K131" si="5">IF(OR(M68="Stillstand Motor aus",M68="Stillstand Leerlauf",M68="Stillstand Drehzahl",M68="Konstantfahrt",M68="Rollen (Leerlauf)",M68="Spurwechsel",M68="Motor aus",M68="Beschleunigungsfahrt",M68="Verzögerungsfahrt",M68="Beregnungsstop",M68="µ-Split (Asphalt)",M68="µ-Split (Blaubasalt)"),"kl. Oval",IF(OR(M68="Sinus-Fahrt (langsam)",M68="Sinus-Fahrt (schnell)",M68="Klothoid (links)",M68="Klothoid (rechts)",M68="Sweep",M68="Stat. Kreisfahrt (links)",M68="Stat. Kreisfahrt (rechts)"),"Fahrdyn.Fl."))</f>
        <v>kl. Oval</v>
      </c>
      <c r="L68" s="288" t="s">
        <v>56</v>
      </c>
      <c r="M68" s="3" t="s">
        <v>140</v>
      </c>
      <c r="N68" s="207" t="s">
        <v>143</v>
      </c>
      <c r="O68" s="207"/>
      <c r="P68" s="207" t="s">
        <v>27</v>
      </c>
      <c r="Q68" s="207" t="s">
        <v>27</v>
      </c>
      <c r="R68" s="207"/>
      <c r="S68" s="207"/>
      <c r="T68" s="302"/>
      <c r="U68" s="207" t="s">
        <v>333</v>
      </c>
      <c r="V68" s="288"/>
      <c r="W68" s="207"/>
      <c r="X68" s="207"/>
    </row>
    <row r="69" spans="1:24">
      <c r="A69" s="309" t="s">
        <v>1110</v>
      </c>
      <c r="B69" s="288">
        <v>117</v>
      </c>
      <c r="C69" s="3" t="str">
        <f t="shared" si="3"/>
        <v xml:space="preserve">Motor aus Blaubasalt nass 55 km/h - x   </v>
      </c>
      <c r="D69" s="288"/>
      <c r="E69" s="3"/>
      <c r="F69" s="207"/>
      <c r="G69" s="207"/>
      <c r="H69" s="207"/>
      <c r="I69" s="207"/>
      <c r="J69" s="207" t="str">
        <f t="shared" si="4"/>
        <v>-</v>
      </c>
      <c r="K69" s="3" t="str">
        <f t="shared" si="5"/>
        <v>kl. Oval</v>
      </c>
      <c r="L69" s="288" t="s">
        <v>86</v>
      </c>
      <c r="M69" s="3" t="s">
        <v>140</v>
      </c>
      <c r="N69" s="207" t="s">
        <v>142</v>
      </c>
      <c r="O69" s="207"/>
      <c r="P69" s="207" t="s">
        <v>27</v>
      </c>
      <c r="Q69" s="207" t="s">
        <v>27</v>
      </c>
      <c r="R69" s="207"/>
      <c r="S69" s="207"/>
      <c r="T69" s="302"/>
      <c r="U69" s="207" t="s">
        <v>333</v>
      </c>
      <c r="V69" s="287"/>
      <c r="W69" s="206"/>
      <c r="X69" s="206"/>
    </row>
    <row r="70" spans="1:24" ht="15" thickBot="1">
      <c r="A70" s="309" t="s">
        <v>1111</v>
      </c>
      <c r="B70" s="289">
        <v>118</v>
      </c>
      <c r="C70" s="3" t="str">
        <f t="shared" si="3"/>
        <v xml:space="preserve">Motor aus Blaubasalt nass 85 km/h - x   </v>
      </c>
      <c r="D70" s="289"/>
      <c r="E70" s="8"/>
      <c r="F70" s="208"/>
      <c r="G70" s="208"/>
      <c r="H70" s="208"/>
      <c r="I70" s="208"/>
      <c r="J70" s="207" t="str">
        <f t="shared" si="4"/>
        <v>-</v>
      </c>
      <c r="K70" s="3" t="str">
        <f t="shared" si="5"/>
        <v>kl. Oval</v>
      </c>
      <c r="L70" s="289" t="s">
        <v>86</v>
      </c>
      <c r="M70" s="8" t="s">
        <v>140</v>
      </c>
      <c r="N70" s="208" t="s">
        <v>143</v>
      </c>
      <c r="O70" s="208"/>
      <c r="P70" s="207" t="s">
        <v>27</v>
      </c>
      <c r="Q70" s="207" t="s">
        <v>27</v>
      </c>
      <c r="R70" s="207"/>
      <c r="S70" s="207"/>
      <c r="T70" s="302"/>
      <c r="U70" s="207" t="s">
        <v>333</v>
      </c>
      <c r="V70" s="288"/>
      <c r="W70" s="207"/>
      <c r="X70" s="207"/>
    </row>
    <row r="71" spans="1:24">
      <c r="A71" s="309" t="s">
        <v>1112</v>
      </c>
      <c r="B71" s="288">
        <v>121</v>
      </c>
      <c r="C71" s="3" t="str">
        <f t="shared" si="3"/>
        <v xml:space="preserve">Beschleunigungsfahrt Asphalt nass 3 m/s²  </v>
      </c>
      <c r="D71" s="288"/>
      <c r="E71" s="3"/>
      <c r="F71" s="207"/>
      <c r="G71" s="207"/>
      <c r="H71" s="207"/>
      <c r="I71" s="207"/>
      <c r="J71" s="207" t="str">
        <f t="shared" si="4"/>
        <v>-</v>
      </c>
      <c r="K71" s="3" t="str">
        <f t="shared" si="5"/>
        <v>kl. Oval</v>
      </c>
      <c r="L71" s="288" t="s">
        <v>24</v>
      </c>
      <c r="M71" s="3" t="s">
        <v>145</v>
      </c>
      <c r="N71" s="207" t="s">
        <v>146</v>
      </c>
      <c r="O71" s="207"/>
      <c r="P71" s="207" t="s">
        <v>27</v>
      </c>
      <c r="Q71" s="207" t="s">
        <v>27</v>
      </c>
      <c r="R71" s="207" t="s">
        <v>583</v>
      </c>
      <c r="S71" s="207"/>
      <c r="T71" s="302"/>
      <c r="U71" s="207" t="s">
        <v>333</v>
      </c>
      <c r="V71" s="288"/>
      <c r="W71" s="207"/>
      <c r="X71" s="207"/>
    </row>
    <row r="72" spans="1:24">
      <c r="A72" s="309" t="s">
        <v>1113</v>
      </c>
      <c r="B72" s="288">
        <v>125</v>
      </c>
      <c r="C72" s="3" t="str">
        <f t="shared" si="3"/>
        <v xml:space="preserve">Beschleunigungsfahrt Beton nass 3 m/s²  </v>
      </c>
      <c r="D72" s="288"/>
      <c r="E72" s="3"/>
      <c r="F72" s="207"/>
      <c r="G72" s="207"/>
      <c r="H72" s="207"/>
      <c r="I72" s="207"/>
      <c r="J72" s="207" t="str">
        <f t="shared" si="4"/>
        <v>-</v>
      </c>
      <c r="K72" s="3" t="str">
        <f t="shared" si="5"/>
        <v>kl. Oval</v>
      </c>
      <c r="L72" s="288" t="s">
        <v>56</v>
      </c>
      <c r="M72" s="3" t="s">
        <v>145</v>
      </c>
      <c r="N72" s="207" t="s">
        <v>146</v>
      </c>
      <c r="O72" s="207"/>
      <c r="P72" s="207" t="s">
        <v>27</v>
      </c>
      <c r="Q72" s="207" t="s">
        <v>27</v>
      </c>
      <c r="R72" s="207" t="s">
        <v>583</v>
      </c>
      <c r="S72" s="207"/>
      <c r="T72" s="302"/>
      <c r="U72" s="207" t="s">
        <v>333</v>
      </c>
      <c r="V72" s="288"/>
      <c r="W72" s="207"/>
      <c r="X72" s="207"/>
    </row>
    <row r="73" spans="1:24" ht="15" thickBot="1">
      <c r="A73" s="309" t="s">
        <v>1114</v>
      </c>
      <c r="B73" s="288">
        <v>128</v>
      </c>
      <c r="C73" s="3" t="str">
        <f t="shared" si="3"/>
        <v xml:space="preserve">Beschleunigungsfahrt Blaubasalt nass 2 m/s²  </v>
      </c>
      <c r="D73" s="288"/>
      <c r="E73" s="3"/>
      <c r="F73" s="207"/>
      <c r="G73" s="207"/>
      <c r="H73" s="207"/>
      <c r="I73" s="207"/>
      <c r="J73" s="207" t="str">
        <f t="shared" si="4"/>
        <v>-</v>
      </c>
      <c r="K73" s="3" t="str">
        <f t="shared" si="5"/>
        <v>kl. Oval</v>
      </c>
      <c r="L73" s="288" t="s">
        <v>86</v>
      </c>
      <c r="M73" s="3" t="s">
        <v>145</v>
      </c>
      <c r="N73" s="207" t="s">
        <v>146</v>
      </c>
      <c r="O73" s="207"/>
      <c r="P73" s="207" t="s">
        <v>27</v>
      </c>
      <c r="Q73" s="207" t="s">
        <v>27</v>
      </c>
      <c r="R73" s="207" t="s">
        <v>578</v>
      </c>
      <c r="S73" s="207"/>
      <c r="T73" s="302"/>
      <c r="U73" s="207" t="s">
        <v>333</v>
      </c>
      <c r="V73" s="289"/>
      <c r="W73" s="208"/>
      <c r="X73" s="208"/>
    </row>
    <row r="74" spans="1:24">
      <c r="A74" s="309" t="s">
        <v>1115</v>
      </c>
      <c r="B74" s="288">
        <v>129</v>
      </c>
      <c r="C74" s="3" t="str">
        <f t="shared" si="3"/>
        <v xml:space="preserve">Beschleunigungsfahrt Blaubasalt nass 3 m/s²  </v>
      </c>
      <c r="D74" s="288"/>
      <c r="E74" s="3"/>
      <c r="F74" s="207"/>
      <c r="G74" s="207"/>
      <c r="H74" s="207"/>
      <c r="I74" s="207"/>
      <c r="J74" s="207" t="str">
        <f t="shared" si="4"/>
        <v>-</v>
      </c>
      <c r="K74" s="3" t="str">
        <f t="shared" si="5"/>
        <v>kl. Oval</v>
      </c>
      <c r="L74" s="288" t="s">
        <v>86</v>
      </c>
      <c r="M74" s="3" t="s">
        <v>145</v>
      </c>
      <c r="N74" s="207" t="s">
        <v>146</v>
      </c>
      <c r="O74" s="207"/>
      <c r="P74" s="207" t="s">
        <v>27</v>
      </c>
      <c r="Q74" s="207" t="s">
        <v>27</v>
      </c>
      <c r="R74" s="207" t="s">
        <v>583</v>
      </c>
      <c r="S74" s="207"/>
      <c r="T74" s="302"/>
      <c r="U74" s="207" t="s">
        <v>333</v>
      </c>
      <c r="V74" s="287"/>
      <c r="W74" s="206"/>
      <c r="X74" s="206"/>
    </row>
    <row r="75" spans="1:24" s="313" customFormat="1">
      <c r="A75" s="312" t="s">
        <v>1116</v>
      </c>
      <c r="B75" s="290" t="s">
        <v>654</v>
      </c>
      <c r="C75" s="242" t="str">
        <f t="shared" si="3"/>
        <v xml:space="preserve">Beschleunigungsfahrt Blaubasalt nass   -1 m/s²  </v>
      </c>
      <c r="D75" s="290"/>
      <c r="E75" s="241"/>
      <c r="F75" s="243"/>
      <c r="G75" s="243"/>
      <c r="H75" s="243"/>
      <c r="I75" s="243"/>
      <c r="J75" s="244" t="str">
        <f t="shared" si="4"/>
        <v>-</v>
      </c>
      <c r="K75" s="242" t="str">
        <f t="shared" si="5"/>
        <v>kl. Oval</v>
      </c>
      <c r="L75" s="291" t="s">
        <v>86</v>
      </c>
      <c r="M75" s="242" t="s">
        <v>145</v>
      </c>
      <c r="N75" s="244" t="s">
        <v>146</v>
      </c>
      <c r="O75" s="244"/>
      <c r="P75" s="244"/>
      <c r="Q75" s="244"/>
      <c r="R75" s="244" t="s">
        <v>1117</v>
      </c>
      <c r="S75" s="244"/>
      <c r="T75" s="304"/>
      <c r="U75" s="244" t="s">
        <v>333</v>
      </c>
      <c r="V75" s="291"/>
      <c r="W75" s="244"/>
      <c r="X75" s="244"/>
    </row>
    <row r="76" spans="1:24">
      <c r="A76" s="309" t="s">
        <v>1118</v>
      </c>
      <c r="B76" s="288">
        <v>137</v>
      </c>
      <c r="C76" s="3" t="str">
        <f t="shared" si="3"/>
        <v xml:space="preserve">Verzögerungsfahrt Beton nass  -3 m/s²  </v>
      </c>
      <c r="D76" s="288"/>
      <c r="E76" s="3"/>
      <c r="F76" s="207"/>
      <c r="G76" s="207"/>
      <c r="H76" s="207"/>
      <c r="I76" s="207"/>
      <c r="J76" s="207" t="str">
        <f t="shared" si="4"/>
        <v>-</v>
      </c>
      <c r="K76" s="3" t="str">
        <f t="shared" si="5"/>
        <v>kl. Oval</v>
      </c>
      <c r="L76" s="288" t="s">
        <v>56</v>
      </c>
      <c r="M76" s="3" t="s">
        <v>200</v>
      </c>
      <c r="N76" s="207" t="s">
        <v>201</v>
      </c>
      <c r="O76" s="207"/>
      <c r="P76" s="207" t="s">
        <v>27</v>
      </c>
      <c r="Q76" s="207" t="s">
        <v>27</v>
      </c>
      <c r="R76" s="207" t="s">
        <v>1119</v>
      </c>
      <c r="S76" s="207"/>
      <c r="T76" s="302"/>
      <c r="U76" s="207" t="s">
        <v>333</v>
      </c>
      <c r="V76" s="288"/>
      <c r="W76" s="207"/>
      <c r="X76" s="207"/>
    </row>
    <row r="77" spans="1:24">
      <c r="A77" s="309" t="s">
        <v>1120</v>
      </c>
      <c r="B77" s="288">
        <v>140</v>
      </c>
      <c r="C77" s="3" t="str">
        <f t="shared" si="3"/>
        <v xml:space="preserve">Verzögerungsfahrt Blaubasalt nass  -2 m/s²  </v>
      </c>
      <c r="D77" s="288"/>
      <c r="E77" s="3"/>
      <c r="F77" s="207"/>
      <c r="G77" s="207"/>
      <c r="H77" s="207"/>
      <c r="I77" s="207"/>
      <c r="J77" s="207" t="str">
        <f t="shared" si="4"/>
        <v>-</v>
      </c>
      <c r="K77" s="3" t="str">
        <f t="shared" si="5"/>
        <v>kl. Oval</v>
      </c>
      <c r="L77" s="288" t="s">
        <v>86</v>
      </c>
      <c r="M77" s="3" t="s">
        <v>200</v>
      </c>
      <c r="N77" s="207" t="s">
        <v>201</v>
      </c>
      <c r="O77" s="207"/>
      <c r="P77" s="207" t="s">
        <v>27</v>
      </c>
      <c r="Q77" s="207" t="s">
        <v>27</v>
      </c>
      <c r="R77" s="207" t="s">
        <v>1121</v>
      </c>
      <c r="S77" s="207"/>
      <c r="T77" s="302"/>
      <c r="U77" s="207" t="s">
        <v>333</v>
      </c>
      <c r="V77" s="288"/>
      <c r="W77" s="207"/>
      <c r="X77" s="207"/>
    </row>
    <row r="78" spans="1:24">
      <c r="A78" s="309" t="s">
        <v>1122</v>
      </c>
      <c r="B78" s="288">
        <v>141</v>
      </c>
      <c r="C78" s="3" t="str">
        <f t="shared" si="3"/>
        <v xml:space="preserve">Verzögerungsfahrt Blaubasalt nass  -3 m/s²  </v>
      </c>
      <c r="D78" s="288"/>
      <c r="E78" s="3"/>
      <c r="F78" s="207"/>
      <c r="G78" s="207"/>
      <c r="H78" s="207"/>
      <c r="I78" s="207"/>
      <c r="J78" s="207" t="str">
        <f t="shared" si="4"/>
        <v>-</v>
      </c>
      <c r="K78" s="3" t="str">
        <f t="shared" si="5"/>
        <v>kl. Oval</v>
      </c>
      <c r="L78" s="288" t="s">
        <v>86</v>
      </c>
      <c r="M78" s="3" t="s">
        <v>200</v>
      </c>
      <c r="N78" s="207" t="s">
        <v>201</v>
      </c>
      <c r="O78" s="207"/>
      <c r="P78" s="207" t="s">
        <v>27</v>
      </c>
      <c r="Q78" s="207" t="s">
        <v>27</v>
      </c>
      <c r="R78" s="207" t="s">
        <v>1119</v>
      </c>
      <c r="S78" s="207"/>
      <c r="T78" s="302"/>
      <c r="U78" s="207" t="s">
        <v>333</v>
      </c>
      <c r="V78" s="288"/>
      <c r="W78" s="207"/>
      <c r="X78" s="207"/>
    </row>
    <row r="79" spans="1:24" s="313" customFormat="1">
      <c r="A79" s="312" t="s">
        <v>1123</v>
      </c>
      <c r="B79" s="291">
        <v>601</v>
      </c>
      <c r="C79" s="242" t="str">
        <f t="shared" si="3"/>
        <v xml:space="preserve">Sinus-Fahrt (langsam) nass 50 km/h   </v>
      </c>
      <c r="D79" s="291"/>
      <c r="E79" s="244"/>
      <c r="F79" s="244"/>
      <c r="G79" s="244"/>
      <c r="H79" s="242"/>
      <c r="I79" s="242"/>
      <c r="J79" s="244" t="str">
        <f t="shared" si="4"/>
        <v>15 s</v>
      </c>
      <c r="K79" s="242" t="str">
        <f t="shared" si="5"/>
        <v>Fahrdyn.Fl.</v>
      </c>
      <c r="L79" s="291" t="s">
        <v>24</v>
      </c>
      <c r="M79" s="241" t="s">
        <v>240</v>
      </c>
      <c r="N79" s="244" t="s">
        <v>45</v>
      </c>
      <c r="O79" s="244"/>
      <c r="P79" s="244" t="s">
        <v>27</v>
      </c>
      <c r="Q79" s="244" t="s">
        <v>27</v>
      </c>
      <c r="R79" s="244"/>
      <c r="S79" s="244"/>
      <c r="T79" s="304"/>
      <c r="U79" s="244" t="s">
        <v>333</v>
      </c>
      <c r="V79" s="291"/>
      <c r="W79" s="244"/>
      <c r="X79" s="244"/>
    </row>
    <row r="80" spans="1:24" s="313" customFormat="1" ht="15" thickBot="1">
      <c r="A80" s="312" t="s">
        <v>1124</v>
      </c>
      <c r="B80" s="293">
        <v>602</v>
      </c>
      <c r="C80" s="242" t="str">
        <f t="shared" si="3"/>
        <v xml:space="preserve">Sinus-Fahrt (schnell) nass 50 km/h   </v>
      </c>
      <c r="D80" s="293"/>
      <c r="E80" s="248"/>
      <c r="F80" s="248"/>
      <c r="G80" s="248"/>
      <c r="H80" s="247"/>
      <c r="I80" s="247"/>
      <c r="J80" s="244" t="str">
        <f t="shared" si="4"/>
        <v>15 s</v>
      </c>
      <c r="K80" s="242" t="str">
        <f t="shared" si="5"/>
        <v>Fahrdyn.Fl.</v>
      </c>
      <c r="L80" s="293" t="s">
        <v>24</v>
      </c>
      <c r="M80" s="247" t="s">
        <v>244</v>
      </c>
      <c r="N80" s="248" t="s">
        <v>45</v>
      </c>
      <c r="O80" s="248"/>
      <c r="P80" s="244" t="s">
        <v>27</v>
      </c>
      <c r="Q80" s="244" t="s">
        <v>27</v>
      </c>
      <c r="R80" s="244"/>
      <c r="S80" s="244"/>
      <c r="T80" s="305"/>
      <c r="U80" s="244" t="s">
        <v>333</v>
      </c>
      <c r="V80" s="293"/>
      <c r="W80" s="248"/>
      <c r="X80" s="248"/>
    </row>
    <row r="81" spans="1:24">
      <c r="A81" s="310" t="s">
        <v>1125</v>
      </c>
      <c r="B81" s="290">
        <v>50</v>
      </c>
      <c r="C81" s="242" t="str">
        <f t="shared" si="3"/>
        <v xml:space="preserve">Verzögerungsfahrt Asphalt trocken  -1 m/s²  </v>
      </c>
      <c r="D81" s="290"/>
      <c r="E81" s="241"/>
      <c r="F81" s="243"/>
      <c r="G81" s="243"/>
      <c r="H81" s="243"/>
      <c r="I81" s="243"/>
      <c r="J81" s="244" t="str">
        <f t="shared" si="4"/>
        <v>-</v>
      </c>
      <c r="K81" s="242" t="str">
        <f t="shared" si="5"/>
        <v>kl. Oval</v>
      </c>
      <c r="L81" s="290" t="s">
        <v>24</v>
      </c>
      <c r="M81" s="241" t="s">
        <v>200</v>
      </c>
      <c r="N81" s="243" t="s">
        <v>201</v>
      </c>
      <c r="O81" s="243"/>
      <c r="P81" s="244" t="s">
        <v>27</v>
      </c>
      <c r="Q81" s="244" t="s">
        <v>27</v>
      </c>
      <c r="R81" s="244" t="s">
        <v>1117</v>
      </c>
      <c r="S81" s="244"/>
      <c r="T81" s="304"/>
      <c r="U81" s="244" t="s">
        <v>28</v>
      </c>
      <c r="V81" s="290"/>
      <c r="W81" s="243"/>
      <c r="X81" s="243"/>
    </row>
    <row r="82" spans="1:24" s="313" customFormat="1">
      <c r="A82" s="244" t="s">
        <v>1126</v>
      </c>
      <c r="B82" s="290" t="s">
        <v>205</v>
      </c>
      <c r="C82" s="242" t="str">
        <f t="shared" si="3"/>
        <v xml:space="preserve">Verzögerungsfahrt Asphalt trocken  -1 m/s²  </v>
      </c>
      <c r="D82" s="290"/>
      <c r="E82" s="241"/>
      <c r="F82" s="243"/>
      <c r="G82" s="243"/>
      <c r="H82" s="243"/>
      <c r="I82" s="243"/>
      <c r="J82" s="244" t="str">
        <f t="shared" si="4"/>
        <v>-</v>
      </c>
      <c r="K82" s="242" t="str">
        <f t="shared" si="5"/>
        <v>kl. Oval</v>
      </c>
      <c r="L82" s="290" t="s">
        <v>24</v>
      </c>
      <c r="M82" s="241" t="s">
        <v>200</v>
      </c>
      <c r="N82" s="243" t="s">
        <v>201</v>
      </c>
      <c r="O82" s="243"/>
      <c r="P82" s="244" t="s">
        <v>27</v>
      </c>
      <c r="Q82" s="244" t="s">
        <v>27</v>
      </c>
      <c r="R82" s="244" t="s">
        <v>1117</v>
      </c>
      <c r="S82" s="244"/>
      <c r="T82" s="304"/>
      <c r="U82" s="244" t="s">
        <v>28</v>
      </c>
      <c r="V82" s="290"/>
      <c r="W82" s="243"/>
      <c r="X82" s="243"/>
    </row>
    <row r="83" spans="1:24" s="313" customFormat="1">
      <c r="A83" s="244" t="s">
        <v>1127</v>
      </c>
      <c r="B83" s="291">
        <v>51</v>
      </c>
      <c r="C83" s="242" t="str">
        <f t="shared" si="3"/>
        <v xml:space="preserve">Verzögerungsfahrt Asphalt trocken  -2 m/s²  </v>
      </c>
      <c r="D83" s="291"/>
      <c r="E83" s="242"/>
      <c r="F83" s="244"/>
      <c r="G83" s="244"/>
      <c r="H83" s="244"/>
      <c r="I83" s="244"/>
      <c r="J83" s="244" t="str">
        <f t="shared" si="4"/>
        <v>-</v>
      </c>
      <c r="K83" s="242" t="str">
        <f t="shared" si="5"/>
        <v>kl. Oval</v>
      </c>
      <c r="L83" s="291" t="s">
        <v>24</v>
      </c>
      <c r="M83" s="242" t="s">
        <v>200</v>
      </c>
      <c r="N83" s="244" t="s">
        <v>201</v>
      </c>
      <c r="O83" s="244"/>
      <c r="P83" s="244" t="s">
        <v>27</v>
      </c>
      <c r="Q83" s="244" t="s">
        <v>27</v>
      </c>
      <c r="R83" s="244" t="s">
        <v>1121</v>
      </c>
      <c r="S83" s="244"/>
      <c r="T83" s="304"/>
      <c r="U83" s="244" t="s">
        <v>28</v>
      </c>
      <c r="V83" s="291"/>
      <c r="W83" s="244"/>
      <c r="X83" s="244"/>
    </row>
    <row r="84" spans="1:24" s="313" customFormat="1">
      <c r="A84" s="244" t="s">
        <v>1128</v>
      </c>
      <c r="B84" s="291">
        <v>52</v>
      </c>
      <c r="C84" s="242" t="str">
        <f t="shared" si="3"/>
        <v xml:space="preserve">Verzögerungsfahrt Asphalt trocken  -3 m/s²  </v>
      </c>
      <c r="D84" s="291"/>
      <c r="E84" s="244"/>
      <c r="F84" s="244"/>
      <c r="G84" s="244"/>
      <c r="H84" s="244"/>
      <c r="I84" s="242"/>
      <c r="J84" s="244" t="str">
        <f t="shared" si="4"/>
        <v>-</v>
      </c>
      <c r="K84" s="242" t="str">
        <f t="shared" si="5"/>
        <v>kl. Oval</v>
      </c>
      <c r="L84" s="291" t="s">
        <v>24</v>
      </c>
      <c r="M84" s="242" t="s">
        <v>200</v>
      </c>
      <c r="N84" s="244" t="s">
        <v>201</v>
      </c>
      <c r="O84" s="244"/>
      <c r="P84" s="244" t="s">
        <v>27</v>
      </c>
      <c r="Q84" s="244" t="s">
        <v>27</v>
      </c>
      <c r="R84" s="244" t="s">
        <v>1119</v>
      </c>
      <c r="S84" s="244"/>
      <c r="T84" s="304"/>
      <c r="U84" s="244" t="s">
        <v>28</v>
      </c>
      <c r="V84" s="291"/>
      <c r="W84" s="244"/>
      <c r="X84" s="244"/>
    </row>
    <row r="85" spans="1:24" s="313" customFormat="1">
      <c r="A85" s="244" t="s">
        <v>1129</v>
      </c>
      <c r="B85" s="291">
        <v>52</v>
      </c>
      <c r="C85" s="242" t="str">
        <f t="shared" si="3"/>
        <v xml:space="preserve">Verzögerungsfahrt Asphalt trocken   -3 m/s²  </v>
      </c>
      <c r="D85" s="291"/>
      <c r="E85" s="244"/>
      <c r="F85" s="244"/>
      <c r="G85" s="244"/>
      <c r="H85" s="244"/>
      <c r="I85" s="242"/>
      <c r="J85" s="244" t="str">
        <f t="shared" si="4"/>
        <v>-</v>
      </c>
      <c r="K85" s="242" t="str">
        <f t="shared" si="5"/>
        <v>kl. Oval</v>
      </c>
      <c r="L85" s="291" t="s">
        <v>24</v>
      </c>
      <c r="M85" s="242" t="s">
        <v>200</v>
      </c>
      <c r="N85" s="244" t="s">
        <v>201</v>
      </c>
      <c r="O85" s="244"/>
      <c r="P85" s="244"/>
      <c r="Q85" s="244"/>
      <c r="R85" s="244" t="s">
        <v>1119</v>
      </c>
      <c r="S85" s="244"/>
      <c r="T85" s="304"/>
      <c r="U85" s="244" t="s">
        <v>28</v>
      </c>
      <c r="V85" s="291"/>
      <c r="W85" s="244"/>
      <c r="X85" s="244"/>
    </row>
    <row r="86" spans="1:24" s="313" customFormat="1">
      <c r="A86" s="244" t="s">
        <v>1130</v>
      </c>
      <c r="B86" s="291">
        <v>53</v>
      </c>
      <c r="C86" s="242" t="str">
        <f t="shared" si="3"/>
        <v xml:space="preserve">Verzögerungsfahrt Asphalt trocken  -max m/s²  </v>
      </c>
      <c r="D86" s="291"/>
      <c r="E86" s="242"/>
      <c r="F86" s="244"/>
      <c r="G86" s="244"/>
      <c r="H86" s="244"/>
      <c r="I86" s="244"/>
      <c r="J86" s="244" t="str">
        <f t="shared" si="4"/>
        <v>-</v>
      </c>
      <c r="K86" s="242" t="str">
        <f t="shared" si="5"/>
        <v>kl. Oval</v>
      </c>
      <c r="L86" s="291" t="s">
        <v>24</v>
      </c>
      <c r="M86" s="242" t="s">
        <v>200</v>
      </c>
      <c r="N86" s="244" t="s">
        <v>201</v>
      </c>
      <c r="O86" s="244"/>
      <c r="P86" s="244" t="s">
        <v>27</v>
      </c>
      <c r="Q86" s="244" t="s">
        <v>27</v>
      </c>
      <c r="R86" s="244" t="s">
        <v>1131</v>
      </c>
      <c r="S86" s="244"/>
      <c r="T86" s="304"/>
      <c r="U86" s="244" t="s">
        <v>28</v>
      </c>
      <c r="V86" s="291"/>
      <c r="W86" s="244"/>
      <c r="X86" s="244"/>
    </row>
    <row r="87" spans="1:24" s="313" customFormat="1">
      <c r="A87" s="244" t="s">
        <v>1132</v>
      </c>
      <c r="B87" s="291" t="s">
        <v>222</v>
      </c>
      <c r="C87" s="242" t="str">
        <f t="shared" si="3"/>
        <v xml:space="preserve">Verzögerungsfahrt Asphalt trocken   -max m/s²  </v>
      </c>
      <c r="D87" s="291"/>
      <c r="E87" s="242"/>
      <c r="F87" s="244"/>
      <c r="G87" s="244"/>
      <c r="H87" s="244"/>
      <c r="I87" s="244"/>
      <c r="J87" s="244" t="str">
        <f t="shared" si="4"/>
        <v>-</v>
      </c>
      <c r="K87" s="242" t="str">
        <f t="shared" si="5"/>
        <v>kl. Oval</v>
      </c>
      <c r="L87" s="291" t="s">
        <v>24</v>
      </c>
      <c r="M87" s="242" t="s">
        <v>200</v>
      </c>
      <c r="N87" s="244" t="s">
        <v>201</v>
      </c>
      <c r="O87" s="244"/>
      <c r="P87" s="244"/>
      <c r="Q87" s="244"/>
      <c r="R87" s="244" t="s">
        <v>1131</v>
      </c>
      <c r="S87" s="244"/>
      <c r="T87" s="304"/>
      <c r="U87" s="244" t="s">
        <v>28</v>
      </c>
      <c r="V87" s="291"/>
      <c r="W87" s="244"/>
      <c r="X87" s="244"/>
    </row>
    <row r="88" spans="1:24">
      <c r="A88" s="207" t="s">
        <v>1133</v>
      </c>
      <c r="B88" s="288">
        <v>54</v>
      </c>
      <c r="C88" s="3" t="str">
        <f t="shared" si="3"/>
        <v xml:space="preserve">Verzögerungsfahrt Beton trocken  -1 m/s²  </v>
      </c>
      <c r="D88" s="288"/>
      <c r="E88" s="3"/>
      <c r="F88" s="207"/>
      <c r="G88" s="207"/>
      <c r="H88" s="207"/>
      <c r="I88" s="207"/>
      <c r="J88" s="207" t="str">
        <f t="shared" si="4"/>
        <v>-</v>
      </c>
      <c r="K88" s="3" t="str">
        <f t="shared" si="5"/>
        <v>kl. Oval</v>
      </c>
      <c r="L88" s="288" t="s">
        <v>56</v>
      </c>
      <c r="M88" s="3" t="s">
        <v>200</v>
      </c>
      <c r="N88" s="207" t="s">
        <v>201</v>
      </c>
      <c r="O88" s="207"/>
      <c r="P88" s="207" t="s">
        <v>27</v>
      </c>
      <c r="Q88" s="207" t="s">
        <v>27</v>
      </c>
      <c r="R88" s="207" t="s">
        <v>1117</v>
      </c>
      <c r="S88" s="207"/>
      <c r="T88" s="302"/>
      <c r="U88" s="207" t="s">
        <v>28</v>
      </c>
      <c r="V88" s="288"/>
      <c r="W88" s="207"/>
      <c r="X88" s="207"/>
    </row>
    <row r="89" spans="1:24" s="313" customFormat="1">
      <c r="A89" s="244" t="s">
        <v>1134</v>
      </c>
      <c r="B89" s="291">
        <v>55</v>
      </c>
      <c r="C89" s="242" t="str">
        <f t="shared" si="3"/>
        <v xml:space="preserve">Verzögerungsfahrt Beton trocken  -2 m/s²  </v>
      </c>
      <c r="D89" s="291"/>
      <c r="E89" s="242"/>
      <c r="F89" s="244"/>
      <c r="G89" s="244"/>
      <c r="H89" s="244"/>
      <c r="I89" s="244"/>
      <c r="J89" s="244" t="str">
        <f t="shared" si="4"/>
        <v>-</v>
      </c>
      <c r="K89" s="242" t="str">
        <f t="shared" si="5"/>
        <v>kl. Oval</v>
      </c>
      <c r="L89" s="291" t="s">
        <v>56</v>
      </c>
      <c r="M89" s="242" t="s">
        <v>200</v>
      </c>
      <c r="N89" s="244" t="s">
        <v>201</v>
      </c>
      <c r="O89" s="244"/>
      <c r="P89" s="244" t="s">
        <v>27</v>
      </c>
      <c r="Q89" s="244" t="s">
        <v>27</v>
      </c>
      <c r="R89" s="244" t="s">
        <v>1121</v>
      </c>
      <c r="S89" s="244"/>
      <c r="T89" s="304"/>
      <c r="U89" s="244" t="s">
        <v>28</v>
      </c>
      <c r="V89" s="291"/>
      <c r="W89" s="244"/>
      <c r="X89" s="244"/>
    </row>
    <row r="90" spans="1:24">
      <c r="A90" s="207" t="s">
        <v>1135</v>
      </c>
      <c r="B90" s="288">
        <v>56</v>
      </c>
      <c r="C90" s="3" t="str">
        <f t="shared" si="3"/>
        <v xml:space="preserve">Verzögerungsfahrt Beton trocken  -2 m/s²  </v>
      </c>
      <c r="D90" s="288"/>
      <c r="E90" s="3"/>
      <c r="F90" s="207"/>
      <c r="G90" s="207"/>
      <c r="H90" s="207"/>
      <c r="I90" s="207"/>
      <c r="J90" s="207" t="str">
        <f t="shared" si="4"/>
        <v>-</v>
      </c>
      <c r="K90" s="3" t="str">
        <f t="shared" si="5"/>
        <v>kl. Oval</v>
      </c>
      <c r="L90" s="288" t="s">
        <v>56</v>
      </c>
      <c r="M90" s="3" t="s">
        <v>200</v>
      </c>
      <c r="N90" s="207" t="s">
        <v>201</v>
      </c>
      <c r="O90" s="207"/>
      <c r="P90" s="207" t="s">
        <v>27</v>
      </c>
      <c r="Q90" s="207" t="s">
        <v>27</v>
      </c>
      <c r="R90" s="207" t="s">
        <v>1121</v>
      </c>
      <c r="S90" s="207"/>
      <c r="T90" s="302"/>
      <c r="U90" s="207" t="s">
        <v>28</v>
      </c>
      <c r="V90" s="288"/>
      <c r="W90" s="207"/>
      <c r="X90" s="207"/>
    </row>
    <row r="91" spans="1:24" s="313" customFormat="1">
      <c r="A91" s="244" t="s">
        <v>1136</v>
      </c>
      <c r="B91" s="291">
        <v>57</v>
      </c>
      <c r="C91" s="242" t="str">
        <f t="shared" si="3"/>
        <v xml:space="preserve">Verzögerungsfahrt Beton trocken  -max m/s²  </v>
      </c>
      <c r="D91" s="291"/>
      <c r="E91" s="242"/>
      <c r="F91" s="244"/>
      <c r="G91" s="244"/>
      <c r="H91" s="244"/>
      <c r="I91" s="244"/>
      <c r="J91" s="244" t="str">
        <f t="shared" si="4"/>
        <v>-</v>
      </c>
      <c r="K91" s="242" t="str">
        <f t="shared" si="5"/>
        <v>kl. Oval</v>
      </c>
      <c r="L91" s="291" t="s">
        <v>56</v>
      </c>
      <c r="M91" s="242" t="s">
        <v>200</v>
      </c>
      <c r="N91" s="244" t="s">
        <v>201</v>
      </c>
      <c r="O91" s="244"/>
      <c r="P91" s="244" t="s">
        <v>27</v>
      </c>
      <c r="Q91" s="244" t="s">
        <v>27</v>
      </c>
      <c r="R91" s="244" t="s">
        <v>1131</v>
      </c>
      <c r="S91" s="244"/>
      <c r="T91" s="304"/>
      <c r="U91" s="244" t="s">
        <v>28</v>
      </c>
      <c r="V91" s="291"/>
      <c r="W91" s="244"/>
      <c r="X91" s="244"/>
    </row>
    <row r="92" spans="1:24" s="313" customFormat="1">
      <c r="A92" s="244" t="s">
        <v>1137</v>
      </c>
      <c r="B92" s="291">
        <v>58</v>
      </c>
      <c r="C92" s="242" t="str">
        <f t="shared" si="3"/>
        <v xml:space="preserve">Verzögerungsfahrt Blaubasalt trocken  -1 m/s²  </v>
      </c>
      <c r="D92" s="291"/>
      <c r="E92" s="242"/>
      <c r="F92" s="244"/>
      <c r="G92" s="244"/>
      <c r="H92" s="244"/>
      <c r="I92" s="244"/>
      <c r="J92" s="244" t="str">
        <f t="shared" si="4"/>
        <v>-</v>
      </c>
      <c r="K92" s="242" t="str">
        <f t="shared" si="5"/>
        <v>kl. Oval</v>
      </c>
      <c r="L92" s="291" t="s">
        <v>86</v>
      </c>
      <c r="M92" s="242" t="s">
        <v>200</v>
      </c>
      <c r="N92" s="244" t="s">
        <v>201</v>
      </c>
      <c r="O92" s="244"/>
      <c r="P92" s="244" t="s">
        <v>27</v>
      </c>
      <c r="Q92" s="244" t="s">
        <v>27</v>
      </c>
      <c r="R92" s="244" t="s">
        <v>1117</v>
      </c>
      <c r="S92" s="244"/>
      <c r="T92" s="304"/>
      <c r="U92" s="244" t="s">
        <v>28</v>
      </c>
      <c r="V92" s="291"/>
      <c r="W92" s="244"/>
      <c r="X92" s="244"/>
    </row>
    <row r="93" spans="1:24" s="313" customFormat="1">
      <c r="A93" s="244" t="s">
        <v>1138</v>
      </c>
      <c r="B93" s="291">
        <v>59</v>
      </c>
      <c r="C93" s="242" t="str">
        <f t="shared" si="3"/>
        <v xml:space="preserve">Verzögerungsfahrt Blaubasalt trocken  -2 m/s²  </v>
      </c>
      <c r="D93" s="291"/>
      <c r="E93" s="242"/>
      <c r="F93" s="244"/>
      <c r="G93" s="244"/>
      <c r="H93" s="244"/>
      <c r="I93" s="244"/>
      <c r="J93" s="244" t="str">
        <f t="shared" si="4"/>
        <v>-</v>
      </c>
      <c r="K93" s="242" t="str">
        <f t="shared" si="5"/>
        <v>kl. Oval</v>
      </c>
      <c r="L93" s="291" t="s">
        <v>86</v>
      </c>
      <c r="M93" s="242" t="s">
        <v>200</v>
      </c>
      <c r="N93" s="244" t="s">
        <v>201</v>
      </c>
      <c r="O93" s="244"/>
      <c r="P93" s="244" t="s">
        <v>27</v>
      </c>
      <c r="Q93" s="244" t="s">
        <v>27</v>
      </c>
      <c r="R93" s="244" t="s">
        <v>1121</v>
      </c>
      <c r="S93" s="244"/>
      <c r="T93" s="304"/>
      <c r="U93" s="244" t="s">
        <v>28</v>
      </c>
      <c r="V93" s="291"/>
      <c r="W93" s="244"/>
      <c r="X93" s="244"/>
    </row>
    <row r="94" spans="1:24">
      <c r="A94" s="207" t="s">
        <v>1139</v>
      </c>
      <c r="B94" s="288">
        <v>60</v>
      </c>
      <c r="C94" s="3" t="str">
        <f t="shared" si="3"/>
        <v xml:space="preserve">Verzögerungsfahrt Blaubasalt trocken  -3 m/s²  </v>
      </c>
      <c r="D94" s="288"/>
      <c r="E94" s="3"/>
      <c r="F94" s="207"/>
      <c r="G94" s="207"/>
      <c r="H94" s="207"/>
      <c r="I94" s="207"/>
      <c r="J94" s="207" t="str">
        <f t="shared" si="4"/>
        <v>-</v>
      </c>
      <c r="K94" s="3" t="str">
        <f t="shared" si="5"/>
        <v>kl. Oval</v>
      </c>
      <c r="L94" s="288" t="s">
        <v>86</v>
      </c>
      <c r="M94" s="3" t="s">
        <v>200</v>
      </c>
      <c r="N94" s="207" t="s">
        <v>201</v>
      </c>
      <c r="O94" s="207"/>
      <c r="P94" s="207" t="s">
        <v>27</v>
      </c>
      <c r="Q94" s="207" t="s">
        <v>27</v>
      </c>
      <c r="R94" s="207" t="s">
        <v>1119</v>
      </c>
      <c r="S94" s="207"/>
      <c r="T94" s="302"/>
      <c r="U94" s="207" t="s">
        <v>28</v>
      </c>
      <c r="V94" s="288"/>
      <c r="W94" s="207"/>
      <c r="X94" s="207"/>
    </row>
    <row r="95" spans="1:24" ht="15" thickBot="1">
      <c r="A95" s="207" t="s">
        <v>1140</v>
      </c>
      <c r="B95" s="289">
        <v>61</v>
      </c>
      <c r="C95" s="3" t="str">
        <f t="shared" si="3"/>
        <v xml:space="preserve">Verzögerungsfahrt Blaubasalt trocken  -max m/s²  </v>
      </c>
      <c r="D95" s="289"/>
      <c r="E95" s="8"/>
      <c r="F95" s="208"/>
      <c r="G95" s="208"/>
      <c r="H95" s="208"/>
      <c r="I95" s="208"/>
      <c r="J95" s="207" t="str">
        <f t="shared" si="4"/>
        <v>-</v>
      </c>
      <c r="K95" s="3" t="str">
        <f t="shared" si="5"/>
        <v>kl. Oval</v>
      </c>
      <c r="L95" s="289" t="s">
        <v>86</v>
      </c>
      <c r="M95" s="8" t="s">
        <v>200</v>
      </c>
      <c r="N95" s="208" t="s">
        <v>201</v>
      </c>
      <c r="O95" s="208"/>
      <c r="P95" s="207" t="s">
        <v>27</v>
      </c>
      <c r="Q95" s="207" t="s">
        <v>27</v>
      </c>
      <c r="R95" s="207" t="s">
        <v>1131</v>
      </c>
      <c r="S95" s="207"/>
      <c r="T95" s="302"/>
      <c r="U95" s="207" t="s">
        <v>28</v>
      </c>
      <c r="V95" s="289"/>
      <c r="W95" s="208"/>
      <c r="X95" s="208"/>
    </row>
    <row r="96" spans="1:24" s="313" customFormat="1">
      <c r="A96" s="244" t="s">
        <v>1141</v>
      </c>
      <c r="B96" s="290">
        <v>74</v>
      </c>
      <c r="C96" s="242" t="str">
        <f t="shared" si="3"/>
        <v xml:space="preserve">Sinus-Fahrt (langsam) trocken 30 km/h   </v>
      </c>
      <c r="D96" s="290"/>
      <c r="E96" s="241"/>
      <c r="F96" s="243"/>
      <c r="G96" s="243"/>
      <c r="H96" s="243"/>
      <c r="I96" s="243"/>
      <c r="J96" s="244" t="str">
        <f t="shared" si="4"/>
        <v>20 s</v>
      </c>
      <c r="K96" s="242" t="str">
        <f t="shared" si="5"/>
        <v>Fahrdyn.Fl.</v>
      </c>
      <c r="L96" s="290" t="s">
        <v>24</v>
      </c>
      <c r="M96" s="241" t="s">
        <v>240</v>
      </c>
      <c r="N96" s="243" t="s">
        <v>39</v>
      </c>
      <c r="O96" s="243"/>
      <c r="P96" s="244" t="s">
        <v>27</v>
      </c>
      <c r="Q96" s="244" t="s">
        <v>27</v>
      </c>
      <c r="R96" s="244"/>
      <c r="S96" s="244"/>
      <c r="T96" s="304"/>
      <c r="U96" s="244" t="s">
        <v>28</v>
      </c>
      <c r="V96" s="291"/>
      <c r="W96" s="244"/>
      <c r="X96" s="244"/>
    </row>
    <row r="97" spans="1:24" s="313" customFormat="1">
      <c r="A97" s="244" t="s">
        <v>1142</v>
      </c>
      <c r="B97" s="290">
        <v>74</v>
      </c>
      <c r="C97" s="242" t="str">
        <f t="shared" si="3"/>
        <v xml:space="preserve">Sinus-Fahrt (schnell) trocken 30 km/h   </v>
      </c>
      <c r="D97" s="290"/>
      <c r="E97" s="241"/>
      <c r="F97" s="243"/>
      <c r="G97" s="243"/>
      <c r="H97" s="243"/>
      <c r="I97" s="243"/>
      <c r="J97" s="244" t="str">
        <f t="shared" si="4"/>
        <v>20 s</v>
      </c>
      <c r="K97" s="242" t="str">
        <f t="shared" si="5"/>
        <v>Fahrdyn.Fl.</v>
      </c>
      <c r="L97" s="290" t="s">
        <v>24</v>
      </c>
      <c r="M97" s="241" t="s">
        <v>244</v>
      </c>
      <c r="N97" s="243" t="s">
        <v>39</v>
      </c>
      <c r="O97" s="243"/>
      <c r="P97" s="244" t="s">
        <v>27</v>
      </c>
      <c r="Q97" s="244" t="s">
        <v>27</v>
      </c>
      <c r="R97" s="244"/>
      <c r="S97" s="244"/>
      <c r="T97" s="304"/>
      <c r="U97" s="244" t="s">
        <v>28</v>
      </c>
      <c r="V97" s="291"/>
      <c r="W97" s="244"/>
      <c r="X97" s="244"/>
    </row>
    <row r="98" spans="1:24" s="313" customFormat="1">
      <c r="A98" s="244" t="s">
        <v>1143</v>
      </c>
      <c r="B98" s="291">
        <v>75</v>
      </c>
      <c r="C98" s="242" t="str">
        <f t="shared" si="3"/>
        <v xml:space="preserve">Sinus-Fahrt (langsam) trocken 50 km/h   </v>
      </c>
      <c r="D98" s="291"/>
      <c r="E98" s="242"/>
      <c r="F98" s="244"/>
      <c r="G98" s="244"/>
      <c r="H98" s="244"/>
      <c r="I98" s="244"/>
      <c r="J98" s="244" t="str">
        <f t="shared" si="4"/>
        <v>15 s</v>
      </c>
      <c r="K98" s="242" t="str">
        <f t="shared" si="5"/>
        <v>Fahrdyn.Fl.</v>
      </c>
      <c r="L98" s="291" t="s">
        <v>24</v>
      </c>
      <c r="M98" s="242" t="s">
        <v>240</v>
      </c>
      <c r="N98" s="244" t="s">
        <v>45</v>
      </c>
      <c r="O98" s="244"/>
      <c r="P98" s="244" t="s">
        <v>27</v>
      </c>
      <c r="Q98" s="244" t="s">
        <v>27</v>
      </c>
      <c r="R98" s="244"/>
      <c r="S98" s="244"/>
      <c r="T98" s="304"/>
      <c r="U98" s="244" t="s">
        <v>28</v>
      </c>
      <c r="V98" s="291"/>
      <c r="W98" s="244"/>
      <c r="X98" s="244"/>
    </row>
    <row r="99" spans="1:24" s="313" customFormat="1">
      <c r="A99" s="244" t="s">
        <v>1144</v>
      </c>
      <c r="B99" s="291">
        <v>75</v>
      </c>
      <c r="C99" s="242" t="str">
        <f t="shared" si="3"/>
        <v xml:space="preserve">Sinus-Fahrt (schnell) trocken 50 km/h   </v>
      </c>
      <c r="D99" s="291"/>
      <c r="E99" s="242"/>
      <c r="F99" s="244"/>
      <c r="G99" s="244"/>
      <c r="H99" s="244"/>
      <c r="I99" s="244"/>
      <c r="J99" s="244" t="str">
        <f t="shared" si="4"/>
        <v>15 s</v>
      </c>
      <c r="K99" s="242" t="str">
        <f t="shared" si="5"/>
        <v>Fahrdyn.Fl.</v>
      </c>
      <c r="L99" s="291" t="s">
        <v>24</v>
      </c>
      <c r="M99" s="242" t="s">
        <v>244</v>
      </c>
      <c r="N99" s="244" t="s">
        <v>45</v>
      </c>
      <c r="O99" s="244"/>
      <c r="P99" s="244" t="s">
        <v>27</v>
      </c>
      <c r="Q99" s="244" t="s">
        <v>27</v>
      </c>
      <c r="R99" s="244"/>
      <c r="S99" s="244"/>
      <c r="T99" s="304"/>
      <c r="U99" s="244" t="s">
        <v>28</v>
      </c>
      <c r="V99" s="291"/>
      <c r="W99" s="244"/>
      <c r="X99" s="244"/>
    </row>
    <row r="100" spans="1:24" s="313" customFormat="1">
      <c r="A100" s="244" t="s">
        <v>1145</v>
      </c>
      <c r="B100" s="291">
        <v>609</v>
      </c>
      <c r="C100" s="242" t="str">
        <f t="shared" si="3"/>
        <v xml:space="preserve">Spurwechsel Asphalt trocken 50 km/h   </v>
      </c>
      <c r="D100" s="291"/>
      <c r="E100" s="244"/>
      <c r="F100" s="244"/>
      <c r="G100" s="244"/>
      <c r="H100" s="242"/>
      <c r="I100" s="242"/>
      <c r="J100" s="244" t="str">
        <f t="shared" si="4"/>
        <v>15 s</v>
      </c>
      <c r="K100" s="242" t="str">
        <f t="shared" si="5"/>
        <v>kl. Oval</v>
      </c>
      <c r="L100" s="291" t="s">
        <v>24</v>
      </c>
      <c r="M100" s="242" t="s">
        <v>314</v>
      </c>
      <c r="N100" s="244" t="s">
        <v>45</v>
      </c>
      <c r="O100" s="244"/>
      <c r="P100" s="244" t="s">
        <v>27</v>
      </c>
      <c r="Q100" s="244" t="s">
        <v>27</v>
      </c>
      <c r="R100" s="244"/>
      <c r="S100" s="244"/>
      <c r="T100" s="304"/>
      <c r="U100" s="244" t="s">
        <v>28</v>
      </c>
      <c r="V100" s="291"/>
      <c r="W100" s="244"/>
      <c r="X100" s="244"/>
    </row>
    <row r="101" spans="1:24" s="313" customFormat="1">
      <c r="A101" s="244" t="s">
        <v>1146</v>
      </c>
      <c r="B101" s="291">
        <v>610</v>
      </c>
      <c r="C101" s="242" t="str">
        <f t="shared" si="3"/>
        <v xml:space="preserve">Spurwechsel Asphalt trocken 50 km/h   </v>
      </c>
      <c r="D101" s="291"/>
      <c r="E101" s="244"/>
      <c r="F101" s="244"/>
      <c r="G101" s="244"/>
      <c r="H101" s="242"/>
      <c r="I101" s="242"/>
      <c r="J101" s="244" t="str">
        <f t="shared" si="4"/>
        <v>15 s</v>
      </c>
      <c r="K101" s="242" t="str">
        <f t="shared" si="5"/>
        <v>kl. Oval</v>
      </c>
      <c r="L101" s="291" t="s">
        <v>24</v>
      </c>
      <c r="M101" s="242" t="s">
        <v>314</v>
      </c>
      <c r="N101" s="244" t="s">
        <v>45</v>
      </c>
      <c r="O101" s="244"/>
      <c r="P101" s="244" t="s">
        <v>27</v>
      </c>
      <c r="Q101" s="244" t="s">
        <v>27</v>
      </c>
      <c r="R101" s="244"/>
      <c r="S101" s="244"/>
      <c r="T101" s="304"/>
      <c r="U101" s="244" t="s">
        <v>28</v>
      </c>
      <c r="V101" s="291"/>
      <c r="W101" s="244"/>
      <c r="X101" s="244"/>
    </row>
    <row r="102" spans="1:24" s="313" customFormat="1">
      <c r="A102" s="244" t="s">
        <v>1147</v>
      </c>
      <c r="B102" s="291">
        <v>603</v>
      </c>
      <c r="C102" s="242" t="str">
        <f t="shared" si="3"/>
        <v xml:space="preserve">Spurwechsel Beton trocken 50 km/h   </v>
      </c>
      <c r="D102" s="291"/>
      <c r="E102" s="244"/>
      <c r="F102" s="244"/>
      <c r="G102" s="244"/>
      <c r="H102" s="242"/>
      <c r="I102" s="242"/>
      <c r="J102" s="244" t="str">
        <f t="shared" si="4"/>
        <v>15 s</v>
      </c>
      <c r="K102" s="242" t="str">
        <f t="shared" si="5"/>
        <v>kl. Oval</v>
      </c>
      <c r="L102" s="291" t="s">
        <v>56</v>
      </c>
      <c r="M102" s="242" t="s">
        <v>314</v>
      </c>
      <c r="N102" s="244" t="s">
        <v>45</v>
      </c>
      <c r="O102" s="244"/>
      <c r="P102" s="244" t="s">
        <v>27</v>
      </c>
      <c r="Q102" s="244" t="s">
        <v>27</v>
      </c>
      <c r="R102" s="244"/>
      <c r="S102" s="244"/>
      <c r="T102" s="304"/>
      <c r="U102" s="244" t="s">
        <v>28</v>
      </c>
      <c r="V102" s="291"/>
      <c r="W102" s="244"/>
      <c r="X102" s="252"/>
    </row>
    <row r="103" spans="1:24" s="313" customFormat="1">
      <c r="A103" s="244" t="s">
        <v>1148</v>
      </c>
      <c r="B103" s="291">
        <v>605</v>
      </c>
      <c r="C103" s="242" t="str">
        <f t="shared" si="3"/>
        <v xml:space="preserve">Spurwechsel Beton trocken 50 km/h   </v>
      </c>
      <c r="D103" s="291"/>
      <c r="E103" s="244"/>
      <c r="F103" s="244"/>
      <c r="G103" s="244"/>
      <c r="H103" s="242"/>
      <c r="I103" s="242"/>
      <c r="J103" s="244" t="str">
        <f t="shared" si="4"/>
        <v>15 s</v>
      </c>
      <c r="K103" s="242" t="str">
        <f t="shared" si="5"/>
        <v>kl. Oval</v>
      </c>
      <c r="L103" s="291" t="s">
        <v>56</v>
      </c>
      <c r="M103" s="242" t="s">
        <v>314</v>
      </c>
      <c r="N103" s="244" t="s">
        <v>45</v>
      </c>
      <c r="O103" s="244"/>
      <c r="P103" s="244" t="s">
        <v>27</v>
      </c>
      <c r="Q103" s="244" t="s">
        <v>27</v>
      </c>
      <c r="R103" s="244"/>
      <c r="S103" s="244"/>
      <c r="T103" s="304"/>
      <c r="U103" s="244" t="s">
        <v>28</v>
      </c>
      <c r="V103" s="291"/>
      <c r="W103" s="244"/>
      <c r="X103" s="244"/>
    </row>
    <row r="104" spans="1:24" s="313" customFormat="1">
      <c r="A104" s="244" t="s">
        <v>1149</v>
      </c>
      <c r="B104" s="291">
        <v>607</v>
      </c>
      <c r="C104" s="242" t="str">
        <f t="shared" si="3"/>
        <v xml:space="preserve">Spurwechsel Blaubasalt trocken 50 km/h   </v>
      </c>
      <c r="D104" s="291"/>
      <c r="E104" s="244"/>
      <c r="F104" s="244"/>
      <c r="G104" s="244"/>
      <c r="H104" s="242"/>
      <c r="I104" s="242"/>
      <c r="J104" s="244" t="str">
        <f t="shared" si="4"/>
        <v>15 s</v>
      </c>
      <c r="K104" s="242" t="str">
        <f t="shared" si="5"/>
        <v>kl. Oval</v>
      </c>
      <c r="L104" s="291" t="s">
        <v>86</v>
      </c>
      <c r="M104" s="242" t="s">
        <v>314</v>
      </c>
      <c r="N104" s="244" t="s">
        <v>45</v>
      </c>
      <c r="O104" s="244"/>
      <c r="P104" s="244" t="s">
        <v>27</v>
      </c>
      <c r="Q104" s="244" t="s">
        <v>27</v>
      </c>
      <c r="R104" s="244"/>
      <c r="S104" s="244"/>
      <c r="T104" s="304"/>
      <c r="U104" s="244" t="s">
        <v>28</v>
      </c>
      <c r="V104" s="291"/>
      <c r="W104" s="244"/>
      <c r="X104" s="244"/>
    </row>
    <row r="105" spans="1:24" s="313" customFormat="1">
      <c r="A105" s="244" t="s">
        <v>1150</v>
      </c>
      <c r="B105" s="291">
        <v>608</v>
      </c>
      <c r="C105" s="242" t="str">
        <f t="shared" si="3"/>
        <v xml:space="preserve">Spurwechsel Blaubasalt trocken 50 km/h   </v>
      </c>
      <c r="D105" s="291"/>
      <c r="E105" s="244"/>
      <c r="F105" s="244"/>
      <c r="G105" s="244"/>
      <c r="H105" s="242"/>
      <c r="I105" s="242"/>
      <c r="J105" s="244" t="str">
        <f t="shared" si="4"/>
        <v>15 s</v>
      </c>
      <c r="K105" s="242" t="str">
        <f t="shared" si="5"/>
        <v>kl. Oval</v>
      </c>
      <c r="L105" s="291" t="s">
        <v>86</v>
      </c>
      <c r="M105" s="242" t="s">
        <v>314</v>
      </c>
      <c r="N105" s="244" t="s">
        <v>45</v>
      </c>
      <c r="O105" s="244"/>
      <c r="P105" s="244" t="s">
        <v>27</v>
      </c>
      <c r="Q105" s="244" t="s">
        <v>27</v>
      </c>
      <c r="R105" s="244"/>
      <c r="S105" s="244"/>
      <c r="T105" s="304"/>
      <c r="U105" s="244" t="s">
        <v>28</v>
      </c>
      <c r="V105" s="291"/>
      <c r="W105" s="244"/>
      <c r="X105" s="244"/>
    </row>
    <row r="106" spans="1:24">
      <c r="A106" s="207" t="s">
        <v>1151</v>
      </c>
      <c r="B106" s="287">
        <v>62</v>
      </c>
      <c r="C106" s="3" t="str">
        <f t="shared" si="3"/>
        <v xml:space="preserve">µ-Split (Blaubasalt) Beton trocken 30 km/h 710 rpm   </v>
      </c>
      <c r="D106" s="287"/>
      <c r="E106" s="6"/>
      <c r="F106" s="206"/>
      <c r="G106" s="206"/>
      <c r="H106" s="206"/>
      <c r="I106" s="206"/>
      <c r="J106" s="207" t="str">
        <f t="shared" si="4"/>
        <v>20 s</v>
      </c>
      <c r="K106" s="3" t="str">
        <f t="shared" si="5"/>
        <v>kl. Oval</v>
      </c>
      <c r="L106" s="287" t="s">
        <v>56</v>
      </c>
      <c r="M106" s="11" t="s">
        <v>237</v>
      </c>
      <c r="N106" s="206" t="s">
        <v>39</v>
      </c>
      <c r="O106" s="206"/>
      <c r="P106" s="207" t="s">
        <v>31</v>
      </c>
      <c r="Q106" s="207">
        <v>10</v>
      </c>
      <c r="R106" s="207"/>
      <c r="S106" s="207"/>
      <c r="T106" s="302"/>
      <c r="U106" s="207" t="s">
        <v>28</v>
      </c>
      <c r="V106" s="287"/>
      <c r="W106" s="206"/>
      <c r="X106" s="206"/>
    </row>
    <row r="107" spans="1:24">
      <c r="A107" s="207" t="s">
        <v>1152</v>
      </c>
      <c r="B107" s="288">
        <v>63</v>
      </c>
      <c r="C107" s="3" t="str">
        <f t="shared" si="3"/>
        <v xml:space="preserve">µ-Split (Blaubasalt) Beton trocken 30 km/h 930 rpm   </v>
      </c>
      <c r="D107" s="288"/>
      <c r="E107" s="3"/>
      <c r="F107" s="207"/>
      <c r="G107" s="207"/>
      <c r="H107" s="207"/>
      <c r="I107" s="207"/>
      <c r="J107" s="207" t="str">
        <f t="shared" si="4"/>
        <v>20 s</v>
      </c>
      <c r="K107" s="3" t="str">
        <f t="shared" si="5"/>
        <v>kl. Oval</v>
      </c>
      <c r="L107" s="287" t="s">
        <v>56</v>
      </c>
      <c r="M107" s="11" t="s">
        <v>237</v>
      </c>
      <c r="N107" s="207" t="s">
        <v>39</v>
      </c>
      <c r="O107" s="207"/>
      <c r="P107" s="207" t="s">
        <v>33</v>
      </c>
      <c r="Q107" s="207">
        <v>9</v>
      </c>
      <c r="R107" s="207"/>
      <c r="S107" s="207"/>
      <c r="T107" s="302"/>
      <c r="U107" s="207" t="s">
        <v>28</v>
      </c>
      <c r="V107" s="288"/>
      <c r="W107" s="207"/>
      <c r="X107" s="207"/>
    </row>
    <row r="108" spans="1:24">
      <c r="A108" s="207" t="s">
        <v>1153</v>
      </c>
      <c r="B108" s="288">
        <v>64</v>
      </c>
      <c r="C108" s="3" t="str">
        <f t="shared" si="3"/>
        <v xml:space="preserve">µ-Split (Blaubasalt) Beton trocken 50 km/h 890 rpm   </v>
      </c>
      <c r="D108" s="288"/>
      <c r="E108" s="3"/>
      <c r="F108" s="207"/>
      <c r="G108" s="207"/>
      <c r="H108" s="207"/>
      <c r="I108" s="207"/>
      <c r="J108" s="207" t="str">
        <f t="shared" si="4"/>
        <v>15 s</v>
      </c>
      <c r="K108" s="3" t="str">
        <f t="shared" si="5"/>
        <v>kl. Oval</v>
      </c>
      <c r="L108" s="287" t="s">
        <v>56</v>
      </c>
      <c r="M108" s="11" t="s">
        <v>237</v>
      </c>
      <c r="N108" s="207" t="s">
        <v>45</v>
      </c>
      <c r="O108" s="207"/>
      <c r="P108" s="207" t="s">
        <v>32</v>
      </c>
      <c r="Q108" s="207">
        <v>11</v>
      </c>
      <c r="R108" s="207"/>
      <c r="S108" s="207"/>
      <c r="T108" s="302"/>
      <c r="U108" s="207" t="s">
        <v>28</v>
      </c>
      <c r="V108" s="288"/>
      <c r="W108" s="207"/>
      <c r="X108" s="207"/>
    </row>
    <row r="109" spans="1:24" ht="15" thickBot="1">
      <c r="A109" s="207" t="s">
        <v>1154</v>
      </c>
      <c r="B109" s="288">
        <v>65</v>
      </c>
      <c r="C109" s="3" t="str">
        <f t="shared" si="3"/>
        <v xml:space="preserve">µ-Split (Blaubasalt) Beton trocken 50 km/h 930 rpm   </v>
      </c>
      <c r="D109" s="288"/>
      <c r="E109" s="3"/>
      <c r="F109" s="207"/>
      <c r="G109" s="207"/>
      <c r="H109" s="207"/>
      <c r="I109" s="207"/>
      <c r="J109" s="207" t="str">
        <f t="shared" si="4"/>
        <v>15 s</v>
      </c>
      <c r="K109" s="3" t="str">
        <f t="shared" si="5"/>
        <v>kl. Oval</v>
      </c>
      <c r="L109" s="287" t="s">
        <v>56</v>
      </c>
      <c r="M109" s="11" t="s">
        <v>237</v>
      </c>
      <c r="N109" s="207" t="s">
        <v>45</v>
      </c>
      <c r="O109" s="207"/>
      <c r="P109" s="207" t="s">
        <v>33</v>
      </c>
      <c r="Q109" s="207">
        <v>11</v>
      </c>
      <c r="R109" s="207"/>
      <c r="S109" s="207"/>
      <c r="T109" s="302"/>
      <c r="U109" s="207" t="s">
        <v>28</v>
      </c>
      <c r="V109" s="289"/>
      <c r="W109" s="208"/>
      <c r="X109" s="208"/>
    </row>
    <row r="110" spans="1:24">
      <c r="A110" s="207" t="s">
        <v>1155</v>
      </c>
      <c r="B110" s="288">
        <v>66</v>
      </c>
      <c r="C110" s="3" t="str">
        <f t="shared" si="3"/>
        <v xml:space="preserve">µ-Split (Blaubasalt) Beton trocken 80 km/h 1075 rpm   </v>
      </c>
      <c r="D110" s="288"/>
      <c r="E110" s="3"/>
      <c r="F110" s="207"/>
      <c r="G110" s="207"/>
      <c r="H110" s="207"/>
      <c r="I110" s="207"/>
      <c r="J110" s="207" t="str">
        <f t="shared" si="4"/>
        <v>10 s</v>
      </c>
      <c r="K110" s="3" t="str">
        <f t="shared" si="5"/>
        <v>kl. Oval</v>
      </c>
      <c r="L110" s="287" t="s">
        <v>56</v>
      </c>
      <c r="M110" s="11" t="s">
        <v>237</v>
      </c>
      <c r="N110" s="207" t="s">
        <v>50</v>
      </c>
      <c r="O110" s="207"/>
      <c r="P110" s="207" t="s">
        <v>34</v>
      </c>
      <c r="Q110" s="207">
        <v>12</v>
      </c>
      <c r="R110" s="207"/>
      <c r="S110" s="207"/>
      <c r="T110" s="302"/>
      <c r="U110" s="207" t="s">
        <v>28</v>
      </c>
      <c r="V110" s="287"/>
      <c r="W110" s="206"/>
      <c r="X110" s="206"/>
    </row>
    <row r="111" spans="1:24">
      <c r="A111" s="207" t="s">
        <v>1156</v>
      </c>
      <c r="B111" s="288">
        <v>67</v>
      </c>
      <c r="C111" s="3" t="str">
        <f t="shared" si="3"/>
        <v xml:space="preserve">µ-Split (Blaubasalt) Beton trocken 80 km/h 1150 rpm   </v>
      </c>
      <c r="D111" s="288"/>
      <c r="E111" s="3"/>
      <c r="F111" s="207"/>
      <c r="G111" s="207"/>
      <c r="H111" s="207"/>
      <c r="I111" s="207"/>
      <c r="J111" s="207" t="str">
        <f t="shared" si="4"/>
        <v>10 s</v>
      </c>
      <c r="K111" s="3" t="str">
        <f t="shared" si="5"/>
        <v>kl. Oval</v>
      </c>
      <c r="L111" s="287" t="s">
        <v>56</v>
      </c>
      <c r="M111" s="11" t="s">
        <v>237</v>
      </c>
      <c r="N111" s="207" t="s">
        <v>50</v>
      </c>
      <c r="O111" s="207"/>
      <c r="P111" s="207" t="s">
        <v>35</v>
      </c>
      <c r="Q111" s="207">
        <v>12</v>
      </c>
      <c r="R111" s="207"/>
      <c r="S111" s="207"/>
      <c r="T111" s="302"/>
      <c r="U111" s="207" t="s">
        <v>28</v>
      </c>
      <c r="V111" s="288"/>
      <c r="W111" s="207"/>
      <c r="X111" s="207"/>
    </row>
    <row r="112" spans="1:24">
      <c r="A112" s="207" t="s">
        <v>1157</v>
      </c>
      <c r="B112" s="288">
        <v>68</v>
      </c>
      <c r="C112" s="3" t="str">
        <f t="shared" si="3"/>
        <v xml:space="preserve">µ-Split (Asphalt) Blaubasalt trocken 30 km/h 710 rpm   </v>
      </c>
      <c r="D112" s="288"/>
      <c r="E112" s="3"/>
      <c r="F112" s="207"/>
      <c r="G112" s="207"/>
      <c r="H112" s="207"/>
      <c r="I112" s="207"/>
      <c r="J112" s="207" t="str">
        <f t="shared" si="4"/>
        <v>20 s</v>
      </c>
      <c r="K112" s="3" t="str">
        <f t="shared" si="5"/>
        <v>kl. Oval</v>
      </c>
      <c r="L112" s="288" t="s">
        <v>86</v>
      </c>
      <c r="M112" s="10" t="s">
        <v>238</v>
      </c>
      <c r="N112" s="206" t="s">
        <v>39</v>
      </c>
      <c r="O112" s="206"/>
      <c r="P112" s="207" t="s">
        <v>31</v>
      </c>
      <c r="Q112" s="207">
        <v>10</v>
      </c>
      <c r="R112" s="207"/>
      <c r="S112" s="207"/>
      <c r="T112" s="302"/>
      <c r="U112" s="207" t="s">
        <v>28</v>
      </c>
      <c r="V112" s="287"/>
      <c r="W112" s="206"/>
      <c r="X112" s="206"/>
    </row>
    <row r="113" spans="1:24" ht="15" thickBot="1">
      <c r="A113" s="207" t="s">
        <v>1158</v>
      </c>
      <c r="B113" s="288">
        <v>69</v>
      </c>
      <c r="C113" s="3" t="str">
        <f t="shared" si="3"/>
        <v xml:space="preserve">µ-Split (Asphalt) Blaubasalt trocken 30 km/h 930 rpm   </v>
      </c>
      <c r="D113" s="288"/>
      <c r="E113" s="3"/>
      <c r="F113" s="207"/>
      <c r="G113" s="207"/>
      <c r="H113" s="207"/>
      <c r="I113" s="207"/>
      <c r="J113" s="207" t="str">
        <f t="shared" si="4"/>
        <v>20 s</v>
      </c>
      <c r="K113" s="3" t="str">
        <f t="shared" si="5"/>
        <v>kl. Oval</v>
      </c>
      <c r="L113" s="288" t="s">
        <v>86</v>
      </c>
      <c r="M113" s="10" t="s">
        <v>238</v>
      </c>
      <c r="N113" s="207" t="s">
        <v>39</v>
      </c>
      <c r="O113" s="207"/>
      <c r="P113" s="207" t="s">
        <v>33</v>
      </c>
      <c r="Q113" s="207">
        <v>9</v>
      </c>
      <c r="R113" s="207"/>
      <c r="S113" s="207"/>
      <c r="T113" s="302"/>
      <c r="U113" s="207" t="s">
        <v>28</v>
      </c>
      <c r="V113" s="289"/>
      <c r="W113" s="208"/>
      <c r="X113" s="208"/>
    </row>
    <row r="114" spans="1:24">
      <c r="A114" s="207" t="s">
        <v>1159</v>
      </c>
      <c r="B114" s="288">
        <v>70</v>
      </c>
      <c r="C114" s="3" t="str">
        <f t="shared" si="3"/>
        <v xml:space="preserve">µ-Split (Asphalt) Blaubasalt trocken 50 km/h 890 rpm   </v>
      </c>
      <c r="D114" s="288"/>
      <c r="E114" s="3"/>
      <c r="F114" s="207"/>
      <c r="G114" s="207"/>
      <c r="H114" s="207"/>
      <c r="I114" s="207"/>
      <c r="J114" s="207" t="str">
        <f t="shared" si="4"/>
        <v>15 s</v>
      </c>
      <c r="K114" s="3" t="str">
        <f t="shared" si="5"/>
        <v>kl. Oval</v>
      </c>
      <c r="L114" s="288" t="s">
        <v>86</v>
      </c>
      <c r="M114" s="10" t="s">
        <v>238</v>
      </c>
      <c r="N114" s="207" t="s">
        <v>45</v>
      </c>
      <c r="O114" s="207"/>
      <c r="P114" s="207" t="s">
        <v>32</v>
      </c>
      <c r="Q114" s="207">
        <v>11</v>
      </c>
      <c r="R114" s="207"/>
      <c r="S114" s="207"/>
      <c r="T114" s="302"/>
      <c r="U114" s="207" t="s">
        <v>28</v>
      </c>
      <c r="V114" s="287"/>
      <c r="W114" s="206"/>
      <c r="X114" s="206"/>
    </row>
    <row r="115" spans="1:24">
      <c r="A115" s="207" t="s">
        <v>1160</v>
      </c>
      <c r="B115" s="288">
        <v>71</v>
      </c>
      <c r="C115" s="3" t="str">
        <f t="shared" si="3"/>
        <v xml:space="preserve">µ-Split (Asphalt) Blaubasalt trocken 50 km/h 930 rpm   </v>
      </c>
      <c r="D115" s="288"/>
      <c r="E115" s="3"/>
      <c r="F115" s="207"/>
      <c r="G115" s="207"/>
      <c r="H115" s="207"/>
      <c r="I115" s="207"/>
      <c r="J115" s="207" t="str">
        <f t="shared" si="4"/>
        <v>15 s</v>
      </c>
      <c r="K115" s="3" t="str">
        <f t="shared" si="5"/>
        <v>kl. Oval</v>
      </c>
      <c r="L115" s="288" t="s">
        <v>86</v>
      </c>
      <c r="M115" s="10" t="s">
        <v>238</v>
      </c>
      <c r="N115" s="207" t="s">
        <v>45</v>
      </c>
      <c r="O115" s="207"/>
      <c r="P115" s="207" t="s">
        <v>33</v>
      </c>
      <c r="Q115" s="207">
        <v>11</v>
      </c>
      <c r="R115" s="207"/>
      <c r="S115" s="207"/>
      <c r="T115" s="302"/>
      <c r="U115" s="207" t="s">
        <v>28</v>
      </c>
      <c r="V115" s="288"/>
      <c r="W115" s="207"/>
      <c r="X115" s="207"/>
    </row>
    <row r="116" spans="1:24">
      <c r="A116" s="207" t="s">
        <v>1161</v>
      </c>
      <c r="B116" s="288">
        <v>72</v>
      </c>
      <c r="C116" s="3" t="str">
        <f t="shared" si="3"/>
        <v xml:space="preserve">µ-Split (Asphalt) Blaubasalt trocken 80 km/h 1075 rpm   </v>
      </c>
      <c r="D116" s="288"/>
      <c r="E116" s="3"/>
      <c r="F116" s="207"/>
      <c r="G116" s="207"/>
      <c r="H116" s="207"/>
      <c r="I116" s="207"/>
      <c r="J116" s="207" t="str">
        <f t="shared" si="4"/>
        <v>10 s</v>
      </c>
      <c r="K116" s="3" t="str">
        <f t="shared" si="5"/>
        <v>kl. Oval</v>
      </c>
      <c r="L116" s="288" t="s">
        <v>86</v>
      </c>
      <c r="M116" s="10" t="s">
        <v>238</v>
      </c>
      <c r="N116" s="207" t="s">
        <v>50</v>
      </c>
      <c r="O116" s="207"/>
      <c r="P116" s="207" t="s">
        <v>34</v>
      </c>
      <c r="Q116" s="207">
        <v>12</v>
      </c>
      <c r="R116" s="207"/>
      <c r="S116" s="207"/>
      <c r="T116" s="302"/>
      <c r="U116" s="207" t="s">
        <v>28</v>
      </c>
      <c r="V116" s="288"/>
      <c r="W116" s="207"/>
      <c r="X116" s="207"/>
    </row>
    <row r="117" spans="1:24" ht="15" thickBot="1">
      <c r="A117" s="207" t="s">
        <v>1162</v>
      </c>
      <c r="B117" s="289">
        <v>73</v>
      </c>
      <c r="C117" s="3" t="str">
        <f t="shared" si="3"/>
        <v xml:space="preserve">µ-Split (Asphalt) Blaubasalt trocken 80 km/h 1150 rpm   </v>
      </c>
      <c r="D117" s="289"/>
      <c r="E117" s="8"/>
      <c r="F117" s="208"/>
      <c r="G117" s="208"/>
      <c r="H117" s="208"/>
      <c r="I117" s="208"/>
      <c r="J117" s="207" t="str">
        <f t="shared" si="4"/>
        <v>10 s</v>
      </c>
      <c r="K117" s="3" t="str">
        <f t="shared" si="5"/>
        <v>kl. Oval</v>
      </c>
      <c r="L117" s="289" t="s">
        <v>86</v>
      </c>
      <c r="M117" s="12" t="s">
        <v>238</v>
      </c>
      <c r="N117" s="208" t="s">
        <v>50</v>
      </c>
      <c r="O117" s="208"/>
      <c r="P117" s="207" t="s">
        <v>35</v>
      </c>
      <c r="Q117" s="207">
        <v>12</v>
      </c>
      <c r="R117" s="207"/>
      <c r="S117" s="207"/>
      <c r="T117" s="302"/>
      <c r="U117" s="207" t="s">
        <v>28</v>
      </c>
      <c r="V117" s="288"/>
      <c r="W117" s="207"/>
      <c r="X117" s="207"/>
    </row>
    <row r="118" spans="1:24" ht="15" thickBot="1">
      <c r="A118" s="207" t="s">
        <v>1163</v>
      </c>
      <c r="B118" s="295" t="s">
        <v>310</v>
      </c>
      <c r="C118" s="3" t="str">
        <f t="shared" si="3"/>
        <v xml:space="preserve">Stat. Kreisfahrt (rechts) trocken  4 m/s² </v>
      </c>
      <c r="D118" s="295"/>
      <c r="E118" s="214"/>
      <c r="F118" s="215"/>
      <c r="G118" s="215"/>
      <c r="H118" s="215"/>
      <c r="I118" s="215"/>
      <c r="J118" s="207" t="str">
        <f t="shared" si="4"/>
        <v>20 s</v>
      </c>
      <c r="K118" s="3" t="str">
        <f t="shared" si="5"/>
        <v>Fahrdyn.Fl.</v>
      </c>
      <c r="L118" s="295" t="s">
        <v>24</v>
      </c>
      <c r="M118" s="214" t="s">
        <v>304</v>
      </c>
      <c r="N118" s="215" t="s">
        <v>39</v>
      </c>
      <c r="O118" s="215"/>
      <c r="P118" s="218" t="s">
        <v>27</v>
      </c>
      <c r="Q118" s="218" t="s">
        <v>27</v>
      </c>
      <c r="R118" s="218"/>
      <c r="S118" s="218" t="s">
        <v>1164</v>
      </c>
      <c r="T118" s="302"/>
      <c r="U118" s="207" t="s">
        <v>28</v>
      </c>
      <c r="V118" s="294"/>
      <c r="W118" s="218"/>
      <c r="X118" s="219"/>
    </row>
    <row r="119" spans="1:24">
      <c r="A119" s="207" t="s">
        <v>1165</v>
      </c>
      <c r="B119" s="294" t="s">
        <v>755</v>
      </c>
      <c r="C119" s="3" t="str">
        <f t="shared" si="3"/>
        <v xml:space="preserve">Sweep nass 30 km/h   </v>
      </c>
      <c r="D119" s="294"/>
      <c r="E119" s="217"/>
      <c r="F119" s="218"/>
      <c r="G119" s="218"/>
      <c r="H119" s="218"/>
      <c r="I119" s="218"/>
      <c r="J119" s="207" t="str">
        <f t="shared" si="4"/>
        <v>20 s</v>
      </c>
      <c r="K119" s="3" t="str">
        <f t="shared" si="5"/>
        <v>Fahrdyn.Fl.</v>
      </c>
      <c r="L119" s="301" t="s">
        <v>24</v>
      </c>
      <c r="M119" s="217" t="s">
        <v>279</v>
      </c>
      <c r="N119" s="218" t="s">
        <v>39</v>
      </c>
      <c r="O119" s="218"/>
      <c r="P119" s="218" t="s">
        <v>27</v>
      </c>
      <c r="Q119" s="218" t="s">
        <v>27</v>
      </c>
      <c r="R119" s="218"/>
      <c r="S119" s="218"/>
      <c r="T119" s="302"/>
      <c r="U119" s="207" t="s">
        <v>333</v>
      </c>
      <c r="V119" s="296"/>
      <c r="W119" s="219"/>
      <c r="X119" s="219"/>
    </row>
    <row r="120" spans="1:24" ht="15" thickBot="1">
      <c r="A120" s="207" t="s">
        <v>1166</v>
      </c>
      <c r="B120" s="295" t="s">
        <v>759</v>
      </c>
      <c r="C120" s="3" t="str">
        <f t="shared" si="3"/>
        <v xml:space="preserve">Sweep nass 50 km/h   </v>
      </c>
      <c r="D120" s="295"/>
      <c r="E120" s="214"/>
      <c r="F120" s="215"/>
      <c r="G120" s="215"/>
      <c r="H120" s="215"/>
      <c r="I120" s="215"/>
      <c r="J120" s="207" t="str">
        <f t="shared" si="4"/>
        <v>15 s</v>
      </c>
      <c r="K120" s="3" t="str">
        <f t="shared" si="5"/>
        <v>Fahrdyn.Fl.</v>
      </c>
      <c r="L120" s="301" t="s">
        <v>24</v>
      </c>
      <c r="M120" s="214" t="s">
        <v>279</v>
      </c>
      <c r="N120" s="215" t="s">
        <v>45</v>
      </c>
      <c r="O120" s="215"/>
      <c r="P120" s="218" t="s">
        <v>27</v>
      </c>
      <c r="Q120" s="218" t="s">
        <v>27</v>
      </c>
      <c r="R120" s="218"/>
      <c r="S120" s="218"/>
      <c r="T120" s="302"/>
      <c r="U120" s="207" t="s">
        <v>333</v>
      </c>
      <c r="V120" s="294"/>
      <c r="W120" s="218"/>
      <c r="X120" s="218"/>
    </row>
    <row r="121" spans="1:24">
      <c r="A121" s="207" t="s">
        <v>1167</v>
      </c>
      <c r="B121" s="296">
        <v>159</v>
      </c>
      <c r="C121" s="3" t="str">
        <f t="shared" si="3"/>
        <v xml:space="preserve">Stat. Kreisfahrt (links) nass   2 m/s² </v>
      </c>
      <c r="D121" s="296"/>
      <c r="E121" s="223"/>
      <c r="F121" s="224"/>
      <c r="G121" s="224"/>
      <c r="H121" s="224"/>
      <c r="I121" s="224"/>
      <c r="J121" s="207" t="str">
        <f t="shared" si="4"/>
        <v>-</v>
      </c>
      <c r="K121" s="3" t="str">
        <f t="shared" si="5"/>
        <v>Fahrdyn.Fl.</v>
      </c>
      <c r="L121" s="301" t="s">
        <v>24</v>
      </c>
      <c r="M121" s="222" t="s">
        <v>292</v>
      </c>
      <c r="N121" s="224"/>
      <c r="O121" s="224"/>
      <c r="P121" s="218"/>
      <c r="Q121" s="218"/>
      <c r="R121" s="218"/>
      <c r="S121" s="218" t="s">
        <v>578</v>
      </c>
      <c r="T121" s="302"/>
      <c r="U121" s="207" t="s">
        <v>333</v>
      </c>
      <c r="V121" s="294"/>
      <c r="W121" s="218"/>
      <c r="X121" s="218"/>
    </row>
    <row r="122" spans="1:24">
      <c r="A122" s="207" t="s">
        <v>1168</v>
      </c>
      <c r="B122" s="296" t="s">
        <v>760</v>
      </c>
      <c r="C122" s="3" t="str">
        <f t="shared" si="3"/>
        <v xml:space="preserve">Stat. Kreisfahrt (links) nass  2 m/s² </v>
      </c>
      <c r="D122" s="296"/>
      <c r="E122" s="222"/>
      <c r="F122" s="219"/>
      <c r="G122" s="219"/>
      <c r="H122" s="219"/>
      <c r="I122" s="219"/>
      <c r="J122" s="207" t="str">
        <f t="shared" si="4"/>
        <v>20 s</v>
      </c>
      <c r="K122" s="3" t="str">
        <f t="shared" si="5"/>
        <v>Fahrdyn.Fl.</v>
      </c>
      <c r="L122" s="301" t="s">
        <v>24</v>
      </c>
      <c r="M122" s="222" t="s">
        <v>292</v>
      </c>
      <c r="N122" s="219" t="s">
        <v>39</v>
      </c>
      <c r="O122" s="219"/>
      <c r="P122" s="218" t="s">
        <v>27</v>
      </c>
      <c r="Q122" s="218" t="s">
        <v>27</v>
      </c>
      <c r="R122" s="218"/>
      <c r="S122" s="218" t="s">
        <v>578</v>
      </c>
      <c r="T122" s="302"/>
      <c r="U122" s="207" t="s">
        <v>333</v>
      </c>
      <c r="V122" s="226"/>
      <c r="W122" s="218"/>
      <c r="X122" s="218"/>
    </row>
    <row r="123" spans="1:24">
      <c r="A123" s="207" t="s">
        <v>1169</v>
      </c>
      <c r="B123" s="294">
        <v>160</v>
      </c>
      <c r="C123" s="3" t="str">
        <f t="shared" si="3"/>
        <v xml:space="preserve">Stat. Kreisfahrt (links) nass  4 m/s² </v>
      </c>
      <c r="D123" s="294"/>
      <c r="E123" s="217"/>
      <c r="F123" s="218"/>
      <c r="G123" s="218"/>
      <c r="H123" s="218"/>
      <c r="I123" s="218"/>
      <c r="J123" s="207" t="str">
        <f t="shared" si="4"/>
        <v>20 s</v>
      </c>
      <c r="K123" s="3" t="str">
        <f t="shared" si="5"/>
        <v>Fahrdyn.Fl.</v>
      </c>
      <c r="L123" s="301" t="s">
        <v>24</v>
      </c>
      <c r="M123" s="217" t="s">
        <v>292</v>
      </c>
      <c r="N123" s="218" t="s">
        <v>39</v>
      </c>
      <c r="O123" s="218"/>
      <c r="P123" s="218" t="s">
        <v>27</v>
      </c>
      <c r="Q123" s="218" t="s">
        <v>27</v>
      </c>
      <c r="R123" s="218"/>
      <c r="S123" s="218" t="s">
        <v>1164</v>
      </c>
      <c r="T123" s="302"/>
      <c r="U123" s="207" t="s">
        <v>333</v>
      </c>
      <c r="V123" s="294"/>
      <c r="W123" s="218"/>
      <c r="X123" s="218"/>
    </row>
    <row r="124" spans="1:24">
      <c r="A124" s="207" t="s">
        <v>1170</v>
      </c>
      <c r="B124" s="296">
        <v>161</v>
      </c>
      <c r="C124" s="3" t="str">
        <f t="shared" si="3"/>
        <v xml:space="preserve">Stat. Kreisfahrt (rechts) nass  2 m/s² </v>
      </c>
      <c r="D124" s="296"/>
      <c r="E124" s="222"/>
      <c r="F124" s="219"/>
      <c r="G124" s="219"/>
      <c r="H124" s="219"/>
      <c r="I124" s="219"/>
      <c r="J124" s="207" t="str">
        <f t="shared" si="4"/>
        <v>20 s</v>
      </c>
      <c r="K124" s="3" t="str">
        <f t="shared" si="5"/>
        <v>Fahrdyn.Fl.</v>
      </c>
      <c r="L124" s="301" t="s">
        <v>24</v>
      </c>
      <c r="M124" s="217" t="s">
        <v>304</v>
      </c>
      <c r="N124" s="218" t="s">
        <v>39</v>
      </c>
      <c r="O124" s="218"/>
      <c r="P124" s="218" t="s">
        <v>27</v>
      </c>
      <c r="Q124" s="218" t="s">
        <v>27</v>
      </c>
      <c r="R124" s="218"/>
      <c r="S124" s="218" t="s">
        <v>578</v>
      </c>
      <c r="T124" s="302"/>
      <c r="U124" s="207" t="s">
        <v>333</v>
      </c>
      <c r="V124" s="294"/>
      <c r="W124" s="218"/>
      <c r="X124" s="218"/>
    </row>
    <row r="125" spans="1:24">
      <c r="A125" s="207" t="s">
        <v>1171</v>
      </c>
      <c r="B125" s="296" t="s">
        <v>761</v>
      </c>
      <c r="C125" s="3" t="str">
        <f t="shared" si="3"/>
        <v xml:space="preserve">Stat. Kreisfahrt (rechts) nass  2 m/s² </v>
      </c>
      <c r="D125" s="294"/>
      <c r="E125" s="222"/>
      <c r="F125" s="219"/>
      <c r="G125" s="219"/>
      <c r="H125" s="219"/>
      <c r="I125" s="219"/>
      <c r="J125" s="207" t="str">
        <f t="shared" si="4"/>
        <v>20 s</v>
      </c>
      <c r="K125" s="3" t="str">
        <f t="shared" si="5"/>
        <v>Fahrdyn.Fl.</v>
      </c>
      <c r="L125" s="301" t="s">
        <v>24</v>
      </c>
      <c r="M125" s="217" t="s">
        <v>304</v>
      </c>
      <c r="N125" s="218" t="s">
        <v>39</v>
      </c>
      <c r="O125" s="218"/>
      <c r="P125" s="218" t="s">
        <v>27</v>
      </c>
      <c r="Q125" s="218" t="s">
        <v>27</v>
      </c>
      <c r="R125" s="218"/>
      <c r="S125" s="218" t="s">
        <v>578</v>
      </c>
      <c r="T125" s="302"/>
      <c r="U125" s="207" t="s">
        <v>333</v>
      </c>
      <c r="V125" s="294"/>
      <c r="W125" s="218"/>
      <c r="X125" s="218"/>
    </row>
    <row r="126" spans="1:24" s="313" customFormat="1" ht="15" thickBot="1">
      <c r="A126" s="244" t="s">
        <v>1172</v>
      </c>
      <c r="B126" s="293">
        <v>162</v>
      </c>
      <c r="C126" s="242" t="str">
        <f t="shared" si="3"/>
        <v xml:space="preserve">Stat. Kreisfahrt (rechts) nass  4 m/s² </v>
      </c>
      <c r="D126" s="291"/>
      <c r="E126" s="247"/>
      <c r="F126" s="248"/>
      <c r="G126" s="248"/>
      <c r="H126" s="248"/>
      <c r="I126" s="248"/>
      <c r="J126" s="244" t="str">
        <f t="shared" si="4"/>
        <v>20 s</v>
      </c>
      <c r="K126" s="242" t="str">
        <f t="shared" si="5"/>
        <v>Fahrdyn.Fl.</v>
      </c>
      <c r="L126" s="293" t="s">
        <v>24</v>
      </c>
      <c r="M126" s="247" t="s">
        <v>304</v>
      </c>
      <c r="N126" s="248" t="s">
        <v>39</v>
      </c>
      <c r="O126" s="248"/>
      <c r="P126" s="244" t="s">
        <v>27</v>
      </c>
      <c r="Q126" s="244" t="s">
        <v>27</v>
      </c>
      <c r="R126" s="244"/>
      <c r="S126" s="244" t="s">
        <v>1164</v>
      </c>
      <c r="T126" s="304"/>
      <c r="U126" s="244" t="s">
        <v>333</v>
      </c>
      <c r="V126" s="291"/>
      <c r="W126" s="244"/>
      <c r="X126" s="255"/>
    </row>
    <row r="127" spans="1:24" s="313" customFormat="1">
      <c r="A127" s="244" t="s">
        <v>1173</v>
      </c>
      <c r="B127" s="291">
        <v>611</v>
      </c>
      <c r="C127" s="242" t="str">
        <f t="shared" si="3"/>
        <v xml:space="preserve">Spurwechsel Beton nass 50 km/h   </v>
      </c>
      <c r="D127" s="291"/>
      <c r="E127" s="244"/>
      <c r="F127" s="244"/>
      <c r="G127" s="244"/>
      <c r="H127" s="242"/>
      <c r="I127" s="242"/>
      <c r="J127" s="244" t="str">
        <f t="shared" si="4"/>
        <v>15 s</v>
      </c>
      <c r="K127" s="242" t="str">
        <f t="shared" si="5"/>
        <v>kl. Oval</v>
      </c>
      <c r="L127" s="291" t="s">
        <v>56</v>
      </c>
      <c r="M127" s="242" t="s">
        <v>314</v>
      </c>
      <c r="N127" s="244" t="s">
        <v>45</v>
      </c>
      <c r="O127" s="244"/>
      <c r="P127" s="244" t="s">
        <v>27</v>
      </c>
      <c r="Q127" s="244" t="s">
        <v>27</v>
      </c>
      <c r="R127" s="244"/>
      <c r="S127" s="244"/>
      <c r="T127" s="304"/>
      <c r="U127" s="244" t="s">
        <v>333</v>
      </c>
      <c r="V127" s="291"/>
      <c r="W127" s="244"/>
      <c r="X127" s="244"/>
    </row>
    <row r="128" spans="1:24">
      <c r="A128" s="207" t="s">
        <v>1174</v>
      </c>
      <c r="B128" s="287">
        <v>143</v>
      </c>
      <c r="C128" s="3" t="str">
        <f t="shared" si="3"/>
        <v xml:space="preserve">µ-Split (Blaubasalt) Beton nass 30 km/h 710 rpm   </v>
      </c>
      <c r="D128" s="287"/>
      <c r="E128" s="6"/>
      <c r="F128" s="206"/>
      <c r="G128" s="206"/>
      <c r="H128" s="206"/>
      <c r="I128" s="206"/>
      <c r="J128" s="207" t="str">
        <f t="shared" si="4"/>
        <v>20 s</v>
      </c>
      <c r="K128" s="3" t="str">
        <f t="shared" si="5"/>
        <v>kl. Oval</v>
      </c>
      <c r="L128" s="287" t="s">
        <v>56</v>
      </c>
      <c r="M128" s="11" t="s">
        <v>237</v>
      </c>
      <c r="N128" s="206" t="s">
        <v>39</v>
      </c>
      <c r="O128" s="206"/>
      <c r="P128" s="207" t="s">
        <v>31</v>
      </c>
      <c r="Q128" s="207">
        <v>10</v>
      </c>
      <c r="R128" s="207"/>
      <c r="S128" s="207"/>
      <c r="T128" s="302"/>
      <c r="U128" s="207" t="s">
        <v>333</v>
      </c>
      <c r="V128" s="288"/>
      <c r="W128" s="207"/>
      <c r="X128" s="207"/>
    </row>
    <row r="129" spans="1:24">
      <c r="A129" s="207" t="s">
        <v>1175</v>
      </c>
      <c r="B129" s="288">
        <v>144</v>
      </c>
      <c r="C129" s="3" t="str">
        <f t="shared" si="3"/>
        <v xml:space="preserve">µ-Split (Blaubasalt) Beton nass 30 km/h 930 rpm   </v>
      </c>
      <c r="D129" s="288"/>
      <c r="E129" s="3"/>
      <c r="F129" s="207"/>
      <c r="G129" s="207"/>
      <c r="H129" s="207"/>
      <c r="I129" s="207"/>
      <c r="J129" s="207" t="str">
        <f t="shared" si="4"/>
        <v>20 s</v>
      </c>
      <c r="K129" s="3" t="str">
        <f t="shared" si="5"/>
        <v>kl. Oval</v>
      </c>
      <c r="L129" s="287" t="s">
        <v>56</v>
      </c>
      <c r="M129" s="11" t="s">
        <v>237</v>
      </c>
      <c r="N129" s="207" t="s">
        <v>39</v>
      </c>
      <c r="O129" s="207"/>
      <c r="P129" s="207" t="s">
        <v>33</v>
      </c>
      <c r="Q129" s="207">
        <v>9</v>
      </c>
      <c r="R129" s="207"/>
      <c r="S129" s="207"/>
      <c r="T129" s="302"/>
      <c r="U129" s="207" t="s">
        <v>333</v>
      </c>
      <c r="V129" s="288"/>
      <c r="W129" s="207"/>
      <c r="X129" s="207"/>
    </row>
    <row r="130" spans="1:24">
      <c r="A130" s="207" t="s">
        <v>1176</v>
      </c>
      <c r="B130" s="288">
        <v>145</v>
      </c>
      <c r="C130" s="3" t="str">
        <f t="shared" si="3"/>
        <v xml:space="preserve">µ-Split (Blaubasalt) Beton nass 50 km/h 890 rpm   </v>
      </c>
      <c r="D130" s="288"/>
      <c r="E130" s="3"/>
      <c r="F130" s="207"/>
      <c r="G130" s="207"/>
      <c r="H130" s="207"/>
      <c r="I130" s="207"/>
      <c r="J130" s="207" t="str">
        <f t="shared" si="4"/>
        <v>15 s</v>
      </c>
      <c r="K130" s="3" t="str">
        <f t="shared" si="5"/>
        <v>kl. Oval</v>
      </c>
      <c r="L130" s="287" t="s">
        <v>56</v>
      </c>
      <c r="M130" s="11" t="s">
        <v>237</v>
      </c>
      <c r="N130" s="207" t="s">
        <v>45</v>
      </c>
      <c r="O130" s="207"/>
      <c r="P130" s="207" t="s">
        <v>32</v>
      </c>
      <c r="Q130" s="207">
        <v>11</v>
      </c>
      <c r="R130" s="207"/>
      <c r="S130" s="207"/>
      <c r="T130" s="302"/>
      <c r="U130" s="207" t="s">
        <v>333</v>
      </c>
      <c r="V130" s="288"/>
      <c r="W130" s="207"/>
      <c r="X130" s="207"/>
    </row>
    <row r="131" spans="1:24" ht="15" thickBot="1">
      <c r="A131" s="207" t="s">
        <v>1177</v>
      </c>
      <c r="B131" s="288">
        <v>146</v>
      </c>
      <c r="C131" s="3" t="str">
        <f t="shared" ref="C131:C192" si="6">IF(OR(M131="Stillstand Motor aus",M131="Stillstand Leerlauf"),M131&amp;" "&amp;U131,IF(OR(M131="Stillstand Drehzahl"),M131&amp;" "&amp;U131&amp;" "&amp;P131,M131&amp;IF(NOT(K131="Fahrdyn.Fl.")," "&amp;L131,)&amp;" "&amp;U131&amp;IF(NOT(OR(M131="Beschleunigungsfahrt",M131="Verzögerungsfahrt",M131="Stat. Kreisfahrt (links)",M131="Stat. Kreisfahrt (rechts)"))," "&amp;N131,)&amp;IF(NOT(P131="-")," "&amp;P131,)&amp;IF(NOT(R131="0 m/s²")," "&amp;R131,)&amp;IF(NOT((OR(S131="0 m/s²",S131="-")))," "&amp;S131,))) &amp; IF(NOT(T131="-")," "&amp; T131,)</f>
        <v xml:space="preserve">µ-Split (Blaubasalt) Beton nass 50 km/h 930 rpm   </v>
      </c>
      <c r="D131" s="288"/>
      <c r="E131" s="3"/>
      <c r="F131" s="207"/>
      <c r="G131" s="207"/>
      <c r="H131" s="207"/>
      <c r="I131" s="207"/>
      <c r="J131" s="207" t="str">
        <f t="shared" ref="J131:J194" si="7">IF(N131="30 km/h","20 s",IF(N131="50 km/h","15 s",IF(N131="80 km/h","10 s",IF(N131="0 km/h","60 s","-"))))</f>
        <v>15 s</v>
      </c>
      <c r="K131" s="3" t="str">
        <f t="shared" si="5"/>
        <v>kl. Oval</v>
      </c>
      <c r="L131" s="287" t="s">
        <v>56</v>
      </c>
      <c r="M131" s="11" t="s">
        <v>237</v>
      </c>
      <c r="N131" s="207" t="s">
        <v>45</v>
      </c>
      <c r="O131" s="207"/>
      <c r="P131" s="207" t="s">
        <v>33</v>
      </c>
      <c r="Q131" s="207">
        <v>11</v>
      </c>
      <c r="R131" s="207"/>
      <c r="S131" s="207"/>
      <c r="T131" s="302"/>
      <c r="U131" s="207" t="s">
        <v>333</v>
      </c>
      <c r="V131" s="289"/>
      <c r="W131" s="208"/>
      <c r="X131" s="208"/>
    </row>
    <row r="132" spans="1:24">
      <c r="A132" s="207" t="s">
        <v>1178</v>
      </c>
      <c r="B132" s="288">
        <v>147</v>
      </c>
      <c r="C132" s="3" t="str">
        <f t="shared" si="6"/>
        <v xml:space="preserve">µ-Split (Blaubasalt) Beton nass 80 km/h 1075 rpm   </v>
      </c>
      <c r="D132" s="288"/>
      <c r="E132" s="3"/>
      <c r="F132" s="207"/>
      <c r="G132" s="207"/>
      <c r="H132" s="207"/>
      <c r="I132" s="207"/>
      <c r="J132" s="207" t="str">
        <f t="shared" si="7"/>
        <v>10 s</v>
      </c>
      <c r="K132" s="3" t="str">
        <f t="shared" ref="K132:K195" si="8">IF(OR(M132="Stillstand Motor aus",M132="Stillstand Leerlauf",M132="Stillstand Drehzahl",M132="Konstantfahrt",M132="Rollen (Leerlauf)",M132="Spurwechsel",M132="Motor aus",M132="Beschleunigungsfahrt",M132="Verzögerungsfahrt",M132="Beregnungsstop",M132="µ-Split (Asphalt)",M132="µ-Split (Blaubasalt)"),"kl. Oval",IF(OR(M132="Sinus-Fahrt (langsam)",M132="Sinus-Fahrt (schnell)",M132="Klothoid (links)",M132="Klothoid (rechts)",M132="Sweep",M132="Stat. Kreisfahrt (links)",M132="Stat. Kreisfahrt (rechts)"),"Fahrdyn.Fl."))</f>
        <v>kl. Oval</v>
      </c>
      <c r="L132" s="287" t="s">
        <v>56</v>
      </c>
      <c r="M132" s="11" t="s">
        <v>237</v>
      </c>
      <c r="N132" s="207" t="s">
        <v>50</v>
      </c>
      <c r="O132" s="207"/>
      <c r="P132" s="207" t="s">
        <v>34</v>
      </c>
      <c r="Q132" s="207">
        <v>12</v>
      </c>
      <c r="R132" s="207"/>
      <c r="S132" s="207"/>
      <c r="T132" s="302"/>
      <c r="U132" s="207" t="s">
        <v>333</v>
      </c>
      <c r="V132" s="287"/>
      <c r="W132" s="206"/>
      <c r="X132" s="206"/>
    </row>
    <row r="133" spans="1:24">
      <c r="A133" s="207" t="s">
        <v>1179</v>
      </c>
      <c r="B133" s="288">
        <v>148</v>
      </c>
      <c r="C133" s="3" t="str">
        <f t="shared" si="6"/>
        <v xml:space="preserve">µ-Split (Blaubasalt) Beton nass 80 km/h 1150 rpm   </v>
      </c>
      <c r="D133" s="288"/>
      <c r="E133" s="3"/>
      <c r="F133" s="207"/>
      <c r="G133" s="207"/>
      <c r="H133" s="207"/>
      <c r="I133" s="207"/>
      <c r="J133" s="207" t="str">
        <f t="shared" si="7"/>
        <v>10 s</v>
      </c>
      <c r="K133" s="3" t="str">
        <f t="shared" si="8"/>
        <v>kl. Oval</v>
      </c>
      <c r="L133" s="287" t="s">
        <v>56</v>
      </c>
      <c r="M133" s="11" t="s">
        <v>237</v>
      </c>
      <c r="N133" s="207" t="s">
        <v>50</v>
      </c>
      <c r="O133" s="207"/>
      <c r="P133" s="207" t="s">
        <v>35</v>
      </c>
      <c r="Q133" s="207">
        <v>12</v>
      </c>
      <c r="R133" s="207"/>
      <c r="S133" s="207"/>
      <c r="T133" s="302"/>
      <c r="U133" s="207" t="s">
        <v>333</v>
      </c>
      <c r="V133" s="288"/>
      <c r="W133" s="207"/>
      <c r="X133" s="207"/>
    </row>
    <row r="134" spans="1:24" ht="15" thickBot="1">
      <c r="A134" s="207" t="s">
        <v>1180</v>
      </c>
      <c r="B134" s="288">
        <v>149</v>
      </c>
      <c r="C134" s="3" t="str">
        <f t="shared" si="6"/>
        <v xml:space="preserve">µ-Split (Asphalt) Blaubasalt nass 30 km/h 710 rpm   </v>
      </c>
      <c r="D134" s="288"/>
      <c r="E134" s="3"/>
      <c r="F134" s="207"/>
      <c r="G134" s="207"/>
      <c r="H134" s="207"/>
      <c r="I134" s="207"/>
      <c r="J134" s="207" t="str">
        <f t="shared" si="7"/>
        <v>20 s</v>
      </c>
      <c r="K134" s="3" t="str">
        <f t="shared" si="8"/>
        <v>kl. Oval</v>
      </c>
      <c r="L134" s="288" t="s">
        <v>86</v>
      </c>
      <c r="M134" s="10" t="s">
        <v>238</v>
      </c>
      <c r="N134" s="206" t="s">
        <v>39</v>
      </c>
      <c r="O134" s="206"/>
      <c r="P134" s="207" t="s">
        <v>31</v>
      </c>
      <c r="Q134" s="207">
        <v>10</v>
      </c>
      <c r="R134" s="207"/>
      <c r="S134" s="207"/>
      <c r="T134" s="302"/>
      <c r="U134" s="207" t="s">
        <v>333</v>
      </c>
      <c r="V134" s="289"/>
      <c r="W134" s="208"/>
      <c r="X134" s="208"/>
    </row>
    <row r="135" spans="1:24">
      <c r="A135" s="207" t="s">
        <v>1181</v>
      </c>
      <c r="B135" s="288">
        <v>150</v>
      </c>
      <c r="C135" s="3" t="str">
        <f t="shared" si="6"/>
        <v xml:space="preserve">µ-Split (Asphalt) Blaubasalt nass 30 km/h 930 rpm   </v>
      </c>
      <c r="D135" s="288"/>
      <c r="E135" s="3"/>
      <c r="F135" s="207"/>
      <c r="G135" s="207"/>
      <c r="H135" s="207"/>
      <c r="I135" s="207"/>
      <c r="J135" s="207" t="str">
        <f t="shared" si="7"/>
        <v>20 s</v>
      </c>
      <c r="K135" s="3" t="str">
        <f t="shared" si="8"/>
        <v>kl. Oval</v>
      </c>
      <c r="L135" s="288" t="s">
        <v>86</v>
      </c>
      <c r="M135" s="10" t="s">
        <v>238</v>
      </c>
      <c r="N135" s="207" t="s">
        <v>39</v>
      </c>
      <c r="O135" s="207"/>
      <c r="P135" s="207" t="s">
        <v>33</v>
      </c>
      <c r="Q135" s="207">
        <v>9</v>
      </c>
      <c r="R135" s="207"/>
      <c r="S135" s="207"/>
      <c r="T135" s="302"/>
      <c r="U135" s="207" t="s">
        <v>333</v>
      </c>
      <c r="V135" s="287"/>
      <c r="W135" s="206"/>
      <c r="X135" s="206"/>
    </row>
    <row r="136" spans="1:24">
      <c r="A136" s="207" t="s">
        <v>1182</v>
      </c>
      <c r="B136" s="288">
        <v>151</v>
      </c>
      <c r="C136" s="3" t="str">
        <f t="shared" si="6"/>
        <v xml:space="preserve">µ-Split (Asphalt) Blaubasalt nass 50 km/h 890 rpm   </v>
      </c>
      <c r="D136" s="288"/>
      <c r="E136" s="3"/>
      <c r="F136" s="207"/>
      <c r="G136" s="207"/>
      <c r="H136" s="207"/>
      <c r="I136" s="207"/>
      <c r="J136" s="207" t="str">
        <f t="shared" si="7"/>
        <v>15 s</v>
      </c>
      <c r="K136" s="3" t="str">
        <f t="shared" si="8"/>
        <v>kl. Oval</v>
      </c>
      <c r="L136" s="288" t="s">
        <v>86</v>
      </c>
      <c r="M136" s="10" t="s">
        <v>238</v>
      </c>
      <c r="N136" s="207" t="s">
        <v>45</v>
      </c>
      <c r="O136" s="207"/>
      <c r="P136" s="207" t="s">
        <v>32</v>
      </c>
      <c r="Q136" s="207">
        <v>11</v>
      </c>
      <c r="R136" s="207"/>
      <c r="S136" s="207"/>
      <c r="T136" s="302"/>
      <c r="U136" s="207" t="s">
        <v>333</v>
      </c>
      <c r="V136" s="288"/>
      <c r="W136" s="207"/>
      <c r="X136" s="207"/>
    </row>
    <row r="137" spans="1:24">
      <c r="A137" s="207" t="s">
        <v>1183</v>
      </c>
      <c r="B137" s="288">
        <v>152</v>
      </c>
      <c r="C137" s="3" t="str">
        <f t="shared" si="6"/>
        <v xml:space="preserve">µ-Split (Asphalt) Blaubasalt nass 50 km/h 930 rpm   </v>
      </c>
      <c r="D137" s="288"/>
      <c r="E137" s="3"/>
      <c r="F137" s="207"/>
      <c r="G137" s="207"/>
      <c r="H137" s="207"/>
      <c r="I137" s="207"/>
      <c r="J137" s="207" t="str">
        <f t="shared" si="7"/>
        <v>15 s</v>
      </c>
      <c r="K137" s="3" t="str">
        <f t="shared" si="8"/>
        <v>kl. Oval</v>
      </c>
      <c r="L137" s="288" t="s">
        <v>86</v>
      </c>
      <c r="M137" s="10" t="s">
        <v>238</v>
      </c>
      <c r="N137" s="207" t="s">
        <v>45</v>
      </c>
      <c r="O137" s="207"/>
      <c r="P137" s="207" t="s">
        <v>33</v>
      </c>
      <c r="Q137" s="207">
        <v>11</v>
      </c>
      <c r="R137" s="207"/>
      <c r="S137" s="207"/>
      <c r="T137" s="302"/>
      <c r="U137" s="207" t="s">
        <v>333</v>
      </c>
      <c r="V137" s="288"/>
      <c r="W137" s="207"/>
      <c r="X137" s="207"/>
    </row>
    <row r="138" spans="1:24">
      <c r="A138" s="207" t="s">
        <v>1184</v>
      </c>
      <c r="B138" s="288">
        <v>153</v>
      </c>
      <c r="C138" s="3" t="str">
        <f t="shared" si="6"/>
        <v xml:space="preserve">µ-Split (Asphalt) Blaubasalt nass 80 km/h 1075 rpm   </v>
      </c>
      <c r="D138" s="288"/>
      <c r="E138" s="3"/>
      <c r="F138" s="207"/>
      <c r="G138" s="207"/>
      <c r="H138" s="207"/>
      <c r="I138" s="207"/>
      <c r="J138" s="207" t="str">
        <f t="shared" si="7"/>
        <v>10 s</v>
      </c>
      <c r="K138" s="3" t="str">
        <f t="shared" si="8"/>
        <v>kl. Oval</v>
      </c>
      <c r="L138" s="288" t="s">
        <v>86</v>
      </c>
      <c r="M138" s="10" t="s">
        <v>238</v>
      </c>
      <c r="N138" s="207" t="s">
        <v>50</v>
      </c>
      <c r="O138" s="207"/>
      <c r="P138" s="207" t="s">
        <v>34</v>
      </c>
      <c r="Q138" s="207">
        <v>12</v>
      </c>
      <c r="R138" s="207"/>
      <c r="S138" s="207"/>
      <c r="T138" s="302"/>
      <c r="U138" s="207" t="s">
        <v>333</v>
      </c>
      <c r="V138" s="288"/>
      <c r="W138" s="207"/>
      <c r="X138" s="207"/>
    </row>
    <row r="139" spans="1:24" ht="15" thickBot="1">
      <c r="A139" s="207" t="s">
        <v>1185</v>
      </c>
      <c r="B139" s="289">
        <v>154</v>
      </c>
      <c r="C139" s="3" t="str">
        <f t="shared" si="6"/>
        <v xml:space="preserve">µ-Split (Asphalt) Blaubasalt nass 80 km/h 1150 rpm   </v>
      </c>
      <c r="D139" s="289"/>
      <c r="E139" s="8"/>
      <c r="F139" s="208"/>
      <c r="G139" s="208"/>
      <c r="H139" s="208"/>
      <c r="I139" s="208"/>
      <c r="J139" s="207" t="str">
        <f t="shared" si="7"/>
        <v>10 s</v>
      </c>
      <c r="K139" s="3" t="str">
        <f t="shared" si="8"/>
        <v>kl. Oval</v>
      </c>
      <c r="L139" s="289" t="s">
        <v>86</v>
      </c>
      <c r="M139" s="12" t="s">
        <v>238</v>
      </c>
      <c r="N139" s="208" t="s">
        <v>50</v>
      </c>
      <c r="O139" s="208"/>
      <c r="P139" s="207" t="s">
        <v>35</v>
      </c>
      <c r="Q139" s="207">
        <v>12</v>
      </c>
      <c r="R139" s="207"/>
      <c r="S139" s="207"/>
      <c r="T139" s="302"/>
      <c r="U139" s="207" t="s">
        <v>333</v>
      </c>
      <c r="V139" s="288"/>
      <c r="W139" s="207"/>
      <c r="X139" s="207"/>
    </row>
    <row r="140" spans="1:24" s="313" customFormat="1">
      <c r="A140" s="244" t="s">
        <v>1186</v>
      </c>
      <c r="B140" s="297">
        <v>700</v>
      </c>
      <c r="C140" s="242" t="str">
        <f t="shared" si="6"/>
        <v xml:space="preserve">Beregnungsstop Asphalt nass 30 km/h 930 rpm   </v>
      </c>
      <c r="D140" s="297"/>
      <c r="E140" s="256"/>
      <c r="F140" s="257"/>
      <c r="G140" s="257"/>
      <c r="H140" s="257"/>
      <c r="I140" s="257"/>
      <c r="J140" s="244" t="str">
        <f t="shared" si="7"/>
        <v>20 s</v>
      </c>
      <c r="K140" s="242" t="str">
        <f t="shared" si="8"/>
        <v>kl. Oval</v>
      </c>
      <c r="L140" s="297" t="s">
        <v>24</v>
      </c>
      <c r="M140" s="258" t="s">
        <v>1187</v>
      </c>
      <c r="N140" s="257" t="s">
        <v>39</v>
      </c>
      <c r="O140" s="257"/>
      <c r="P140" s="244" t="s">
        <v>33</v>
      </c>
      <c r="Q140" s="244">
        <v>9</v>
      </c>
      <c r="R140" s="244"/>
      <c r="S140" s="244"/>
      <c r="T140" s="304"/>
      <c r="U140" s="244" t="s">
        <v>333</v>
      </c>
      <c r="V140" s="297"/>
      <c r="W140" s="257"/>
      <c r="X140" s="257"/>
    </row>
    <row r="141" spans="1:24" s="313" customFormat="1">
      <c r="A141" s="244" t="s">
        <v>1188</v>
      </c>
      <c r="B141" s="297">
        <v>701</v>
      </c>
      <c r="C141" s="242" t="str">
        <f t="shared" si="6"/>
        <v xml:space="preserve">Beregnungsstop Asphalt nass 30 km/h 930 rpm   </v>
      </c>
      <c r="D141" s="297"/>
      <c r="E141" s="256"/>
      <c r="F141" s="257"/>
      <c r="G141" s="257"/>
      <c r="H141" s="257"/>
      <c r="I141" s="257"/>
      <c r="J141" s="244" t="str">
        <f t="shared" si="7"/>
        <v>20 s</v>
      </c>
      <c r="K141" s="242" t="str">
        <f t="shared" si="8"/>
        <v>kl. Oval</v>
      </c>
      <c r="L141" s="297" t="s">
        <v>24</v>
      </c>
      <c r="M141" s="258" t="s">
        <v>1187</v>
      </c>
      <c r="N141" s="257" t="s">
        <v>39</v>
      </c>
      <c r="O141" s="257"/>
      <c r="P141" s="244" t="s">
        <v>33</v>
      </c>
      <c r="Q141" s="244">
        <v>9</v>
      </c>
      <c r="R141" s="244"/>
      <c r="S141" s="244"/>
      <c r="T141" s="304"/>
      <c r="U141" s="244" t="s">
        <v>333</v>
      </c>
      <c r="V141" s="297"/>
      <c r="W141" s="257"/>
      <c r="X141" s="257"/>
    </row>
    <row r="142" spans="1:24" s="313" customFormat="1">
      <c r="A142" s="244" t="s">
        <v>1189</v>
      </c>
      <c r="B142" s="297">
        <v>702</v>
      </c>
      <c r="C142" s="242" t="str">
        <f t="shared" si="6"/>
        <v xml:space="preserve">Beregnungsstop Asphalt nass 30 km/h 930 rpm   </v>
      </c>
      <c r="D142" s="297"/>
      <c r="E142" s="256"/>
      <c r="F142" s="257"/>
      <c r="G142" s="257"/>
      <c r="H142" s="257"/>
      <c r="I142" s="257"/>
      <c r="J142" s="244" t="str">
        <f t="shared" si="7"/>
        <v>20 s</v>
      </c>
      <c r="K142" s="242" t="str">
        <f t="shared" si="8"/>
        <v>kl. Oval</v>
      </c>
      <c r="L142" s="297" t="s">
        <v>24</v>
      </c>
      <c r="M142" s="258" t="s">
        <v>1187</v>
      </c>
      <c r="N142" s="257" t="s">
        <v>39</v>
      </c>
      <c r="O142" s="257"/>
      <c r="P142" s="244" t="s">
        <v>33</v>
      </c>
      <c r="Q142" s="244">
        <v>9</v>
      </c>
      <c r="R142" s="244"/>
      <c r="S142" s="244"/>
      <c r="T142" s="304"/>
      <c r="U142" s="244" t="s">
        <v>333</v>
      </c>
      <c r="V142" s="297"/>
      <c r="W142" s="257"/>
      <c r="X142" s="257"/>
    </row>
    <row r="143" spans="1:24" s="313" customFormat="1">
      <c r="A143" s="244" t="s">
        <v>1190</v>
      </c>
      <c r="B143" s="297">
        <v>703</v>
      </c>
      <c r="C143" s="242" t="str">
        <f t="shared" si="6"/>
        <v xml:space="preserve">Beregnungsstop Asphalt nass 50 km/h 890 rpm   </v>
      </c>
      <c r="D143" s="297"/>
      <c r="E143" s="256"/>
      <c r="F143" s="257"/>
      <c r="G143" s="257"/>
      <c r="H143" s="257"/>
      <c r="I143" s="257"/>
      <c r="J143" s="244" t="str">
        <f t="shared" si="7"/>
        <v>15 s</v>
      </c>
      <c r="K143" s="242" t="str">
        <f t="shared" si="8"/>
        <v>kl. Oval</v>
      </c>
      <c r="L143" s="297" t="s">
        <v>24</v>
      </c>
      <c r="M143" s="258" t="s">
        <v>1187</v>
      </c>
      <c r="N143" s="257" t="s">
        <v>45</v>
      </c>
      <c r="O143" s="257"/>
      <c r="P143" s="244" t="s">
        <v>32</v>
      </c>
      <c r="Q143" s="244">
        <v>11</v>
      </c>
      <c r="R143" s="244"/>
      <c r="S143" s="244"/>
      <c r="T143" s="304"/>
      <c r="U143" s="244" t="s">
        <v>333</v>
      </c>
      <c r="V143" s="297"/>
      <c r="W143" s="257"/>
      <c r="X143" s="257"/>
    </row>
    <row r="144" spans="1:24" s="313" customFormat="1">
      <c r="A144" s="244" t="s">
        <v>1191</v>
      </c>
      <c r="B144" s="297">
        <v>704</v>
      </c>
      <c r="C144" s="242" t="str">
        <f t="shared" si="6"/>
        <v xml:space="preserve">Beregnungsstop Asphalt nass 50 km/h 890 rpm   </v>
      </c>
      <c r="D144" s="297"/>
      <c r="E144" s="256"/>
      <c r="F144" s="257"/>
      <c r="G144" s="257"/>
      <c r="H144" s="257"/>
      <c r="I144" s="257"/>
      <c r="J144" s="244" t="str">
        <f t="shared" si="7"/>
        <v>15 s</v>
      </c>
      <c r="K144" s="242" t="str">
        <f t="shared" si="8"/>
        <v>kl. Oval</v>
      </c>
      <c r="L144" s="297" t="s">
        <v>24</v>
      </c>
      <c r="M144" s="258" t="s">
        <v>1187</v>
      </c>
      <c r="N144" s="257" t="s">
        <v>45</v>
      </c>
      <c r="O144" s="257"/>
      <c r="P144" s="244" t="s">
        <v>32</v>
      </c>
      <c r="Q144" s="244">
        <v>11</v>
      </c>
      <c r="R144" s="244"/>
      <c r="S144" s="244"/>
      <c r="T144" s="304"/>
      <c r="U144" s="244" t="s">
        <v>333</v>
      </c>
      <c r="V144" s="297"/>
      <c r="W144" s="257"/>
      <c r="X144" s="257"/>
    </row>
    <row r="145" spans="1:24" s="313" customFormat="1">
      <c r="A145" s="244" t="s">
        <v>1192</v>
      </c>
      <c r="B145" s="297">
        <v>705</v>
      </c>
      <c r="C145" s="242" t="str">
        <f t="shared" si="6"/>
        <v xml:space="preserve">Beregnungsstop Asphalt nass 50 km/h 890 rpm   </v>
      </c>
      <c r="D145" s="297"/>
      <c r="E145" s="256"/>
      <c r="F145" s="257"/>
      <c r="G145" s="257"/>
      <c r="H145" s="257"/>
      <c r="I145" s="257"/>
      <c r="J145" s="244" t="str">
        <f t="shared" si="7"/>
        <v>15 s</v>
      </c>
      <c r="K145" s="242" t="str">
        <f t="shared" si="8"/>
        <v>kl. Oval</v>
      </c>
      <c r="L145" s="297" t="s">
        <v>24</v>
      </c>
      <c r="M145" s="258" t="s">
        <v>1187</v>
      </c>
      <c r="N145" s="257" t="s">
        <v>45</v>
      </c>
      <c r="O145" s="257"/>
      <c r="P145" s="244" t="s">
        <v>32</v>
      </c>
      <c r="Q145" s="244">
        <v>11</v>
      </c>
      <c r="R145" s="244"/>
      <c r="S145" s="244"/>
      <c r="T145" s="304"/>
      <c r="U145" s="244" t="s">
        <v>333</v>
      </c>
      <c r="V145" s="297"/>
      <c r="W145" s="257"/>
      <c r="X145" s="257"/>
    </row>
    <row r="146" spans="1:24" s="313" customFormat="1">
      <c r="A146" s="244" t="s">
        <v>1193</v>
      </c>
      <c r="B146" s="297">
        <v>706</v>
      </c>
      <c r="C146" s="242" t="str">
        <f t="shared" si="6"/>
        <v xml:space="preserve">Beregnungsstop Asphalt nass 80 km/h 1075 rpm   </v>
      </c>
      <c r="D146" s="297"/>
      <c r="E146" s="256"/>
      <c r="F146" s="257"/>
      <c r="G146" s="257"/>
      <c r="H146" s="257"/>
      <c r="I146" s="257"/>
      <c r="J146" s="244" t="str">
        <f t="shared" si="7"/>
        <v>10 s</v>
      </c>
      <c r="K146" s="242" t="str">
        <f t="shared" si="8"/>
        <v>kl. Oval</v>
      </c>
      <c r="L146" s="297" t="s">
        <v>24</v>
      </c>
      <c r="M146" s="258" t="s">
        <v>1187</v>
      </c>
      <c r="N146" s="257" t="s">
        <v>50</v>
      </c>
      <c r="O146" s="257"/>
      <c r="P146" s="244" t="s">
        <v>34</v>
      </c>
      <c r="Q146" s="244">
        <v>12</v>
      </c>
      <c r="R146" s="244"/>
      <c r="S146" s="244"/>
      <c r="T146" s="304"/>
      <c r="U146" s="244" t="s">
        <v>333</v>
      </c>
      <c r="V146" s="297"/>
      <c r="W146" s="257"/>
      <c r="X146" s="257"/>
    </row>
    <row r="147" spans="1:24" s="313" customFormat="1">
      <c r="A147" s="244" t="s">
        <v>1194</v>
      </c>
      <c r="B147" s="297">
        <v>707</v>
      </c>
      <c r="C147" s="242" t="str">
        <f t="shared" si="6"/>
        <v xml:space="preserve">Beregnungsstop Asphalt nass 80 km/h 1075 rpm   </v>
      </c>
      <c r="D147" s="297"/>
      <c r="E147" s="256"/>
      <c r="F147" s="257"/>
      <c r="G147" s="257"/>
      <c r="H147" s="257"/>
      <c r="I147" s="257"/>
      <c r="J147" s="244" t="str">
        <f t="shared" si="7"/>
        <v>10 s</v>
      </c>
      <c r="K147" s="242" t="str">
        <f t="shared" si="8"/>
        <v>kl. Oval</v>
      </c>
      <c r="L147" s="297" t="s">
        <v>24</v>
      </c>
      <c r="M147" s="258" t="s">
        <v>1187</v>
      </c>
      <c r="N147" s="257" t="s">
        <v>50</v>
      </c>
      <c r="O147" s="257"/>
      <c r="P147" s="244" t="s">
        <v>34</v>
      </c>
      <c r="Q147" s="244">
        <v>12</v>
      </c>
      <c r="R147" s="244"/>
      <c r="S147" s="244"/>
      <c r="T147" s="304"/>
      <c r="U147" s="244" t="s">
        <v>333</v>
      </c>
      <c r="V147" s="297"/>
      <c r="W147" s="257"/>
      <c r="X147" s="257"/>
    </row>
    <row r="148" spans="1:24" s="313" customFormat="1">
      <c r="A148" s="244" t="s">
        <v>1195</v>
      </c>
      <c r="B148" s="297">
        <v>708</v>
      </c>
      <c r="C148" s="242" t="str">
        <f t="shared" si="6"/>
        <v xml:space="preserve">Beregnungsstop Asphalt nass 80 km/h 1075 rpm   </v>
      </c>
      <c r="D148" s="297"/>
      <c r="E148" s="256"/>
      <c r="F148" s="257"/>
      <c r="G148" s="257"/>
      <c r="H148" s="257"/>
      <c r="I148" s="257"/>
      <c r="J148" s="244" t="str">
        <f t="shared" si="7"/>
        <v>10 s</v>
      </c>
      <c r="K148" s="242" t="str">
        <f t="shared" si="8"/>
        <v>kl. Oval</v>
      </c>
      <c r="L148" s="297" t="s">
        <v>24</v>
      </c>
      <c r="M148" s="258" t="s">
        <v>1187</v>
      </c>
      <c r="N148" s="257" t="s">
        <v>50</v>
      </c>
      <c r="O148" s="257"/>
      <c r="P148" s="244" t="s">
        <v>34</v>
      </c>
      <c r="Q148" s="244">
        <v>12</v>
      </c>
      <c r="R148" s="244"/>
      <c r="S148" s="244"/>
      <c r="T148" s="304"/>
      <c r="U148" s="244" t="s">
        <v>333</v>
      </c>
      <c r="V148" s="297"/>
      <c r="W148" s="257"/>
      <c r="X148" s="257"/>
    </row>
    <row r="149" spans="1:24" s="313" customFormat="1">
      <c r="A149" s="244" t="s">
        <v>1196</v>
      </c>
      <c r="B149" s="297">
        <v>709</v>
      </c>
      <c r="C149" s="242" t="str">
        <f t="shared" si="6"/>
        <v xml:space="preserve">Beregnungsstop Beton nass 30 km/h 930 rpm   </v>
      </c>
      <c r="D149" s="297"/>
      <c r="E149" s="256"/>
      <c r="F149" s="257"/>
      <c r="G149" s="257"/>
      <c r="H149" s="257"/>
      <c r="I149" s="257"/>
      <c r="J149" s="244" t="str">
        <f t="shared" si="7"/>
        <v>20 s</v>
      </c>
      <c r="K149" s="242" t="str">
        <f t="shared" si="8"/>
        <v>kl. Oval</v>
      </c>
      <c r="L149" s="297" t="s">
        <v>56</v>
      </c>
      <c r="M149" s="258" t="s">
        <v>1187</v>
      </c>
      <c r="N149" s="257" t="s">
        <v>39</v>
      </c>
      <c r="O149" s="257"/>
      <c r="P149" s="244" t="s">
        <v>33</v>
      </c>
      <c r="Q149" s="244">
        <v>9</v>
      </c>
      <c r="R149" s="244"/>
      <c r="S149" s="244"/>
      <c r="T149" s="304"/>
      <c r="U149" s="244" t="s">
        <v>333</v>
      </c>
      <c r="V149" s="297"/>
      <c r="W149" s="257"/>
      <c r="X149" s="257"/>
    </row>
    <row r="150" spans="1:24" s="313" customFormat="1">
      <c r="A150" s="244" t="s">
        <v>1197</v>
      </c>
      <c r="B150" s="297">
        <v>710</v>
      </c>
      <c r="C150" s="242" t="str">
        <f t="shared" si="6"/>
        <v xml:space="preserve">Beregnungsstop Beton nass 80 km/h 930 rpm   </v>
      </c>
      <c r="D150" s="297"/>
      <c r="E150" s="256"/>
      <c r="F150" s="257"/>
      <c r="G150" s="257"/>
      <c r="H150" s="257"/>
      <c r="I150" s="257"/>
      <c r="J150" s="244" t="str">
        <f t="shared" si="7"/>
        <v>10 s</v>
      </c>
      <c r="K150" s="242" t="str">
        <f t="shared" si="8"/>
        <v>kl. Oval</v>
      </c>
      <c r="L150" s="297" t="s">
        <v>56</v>
      </c>
      <c r="M150" s="258" t="s">
        <v>1187</v>
      </c>
      <c r="N150" s="257" t="s">
        <v>50</v>
      </c>
      <c r="O150" s="257"/>
      <c r="P150" s="244" t="s">
        <v>33</v>
      </c>
      <c r="Q150" s="244">
        <v>9</v>
      </c>
      <c r="R150" s="244"/>
      <c r="S150" s="244"/>
      <c r="T150" s="304"/>
      <c r="U150" s="244" t="s">
        <v>333</v>
      </c>
      <c r="V150" s="297"/>
      <c r="W150" s="257"/>
      <c r="X150" s="257"/>
    </row>
    <row r="151" spans="1:24" s="313" customFormat="1">
      <c r="A151" s="244" t="s">
        <v>1198</v>
      </c>
      <c r="B151" s="297">
        <v>711</v>
      </c>
      <c r="C151" s="242" t="str">
        <f t="shared" si="6"/>
        <v xml:space="preserve">Beregnungsstop Beton nass 30 km/h 930 rpm   </v>
      </c>
      <c r="D151" s="297"/>
      <c r="E151" s="256"/>
      <c r="F151" s="257"/>
      <c r="G151" s="257"/>
      <c r="H151" s="257"/>
      <c r="I151" s="257"/>
      <c r="J151" s="244" t="str">
        <f t="shared" si="7"/>
        <v>20 s</v>
      </c>
      <c r="K151" s="242" t="str">
        <f t="shared" si="8"/>
        <v>kl. Oval</v>
      </c>
      <c r="L151" s="297" t="s">
        <v>56</v>
      </c>
      <c r="M151" s="258" t="s">
        <v>1187</v>
      </c>
      <c r="N151" s="257" t="s">
        <v>39</v>
      </c>
      <c r="O151" s="257"/>
      <c r="P151" s="244" t="s">
        <v>33</v>
      </c>
      <c r="Q151" s="244">
        <v>9</v>
      </c>
      <c r="R151" s="244"/>
      <c r="S151" s="244"/>
      <c r="T151" s="304"/>
      <c r="U151" s="244" t="s">
        <v>333</v>
      </c>
      <c r="V151" s="297"/>
      <c r="W151" s="257"/>
      <c r="X151" s="257"/>
    </row>
    <row r="152" spans="1:24" s="313" customFormat="1">
      <c r="A152" s="244" t="s">
        <v>1199</v>
      </c>
      <c r="B152" s="297">
        <v>712</v>
      </c>
      <c r="C152" s="242" t="str">
        <f t="shared" si="6"/>
        <v xml:space="preserve">Beregnungsstop Beton nass 50 km/h 890 rpm   </v>
      </c>
      <c r="D152" s="297"/>
      <c r="E152" s="256"/>
      <c r="F152" s="257"/>
      <c r="G152" s="257"/>
      <c r="H152" s="257"/>
      <c r="I152" s="257"/>
      <c r="J152" s="244" t="str">
        <f t="shared" si="7"/>
        <v>15 s</v>
      </c>
      <c r="K152" s="242" t="str">
        <f t="shared" si="8"/>
        <v>kl. Oval</v>
      </c>
      <c r="L152" s="297" t="s">
        <v>56</v>
      </c>
      <c r="M152" s="258" t="s">
        <v>1187</v>
      </c>
      <c r="N152" s="257" t="s">
        <v>45</v>
      </c>
      <c r="O152" s="257"/>
      <c r="P152" s="244" t="s">
        <v>32</v>
      </c>
      <c r="Q152" s="244">
        <v>11</v>
      </c>
      <c r="R152" s="244"/>
      <c r="S152" s="244"/>
      <c r="T152" s="304"/>
      <c r="U152" s="244" t="s">
        <v>333</v>
      </c>
      <c r="V152" s="297"/>
      <c r="W152" s="257"/>
      <c r="X152" s="257"/>
    </row>
    <row r="153" spans="1:24" s="313" customFormat="1">
      <c r="A153" s="244" t="s">
        <v>1200</v>
      </c>
      <c r="B153" s="297">
        <v>713</v>
      </c>
      <c r="C153" s="242" t="str">
        <f t="shared" si="6"/>
        <v xml:space="preserve">Beregnungsstop Beton nass 50 km/h 890 rpm   </v>
      </c>
      <c r="D153" s="297"/>
      <c r="E153" s="256"/>
      <c r="F153" s="257"/>
      <c r="G153" s="257"/>
      <c r="H153" s="257"/>
      <c r="I153" s="257"/>
      <c r="J153" s="244" t="str">
        <f t="shared" si="7"/>
        <v>15 s</v>
      </c>
      <c r="K153" s="242" t="str">
        <f t="shared" si="8"/>
        <v>kl. Oval</v>
      </c>
      <c r="L153" s="297" t="s">
        <v>56</v>
      </c>
      <c r="M153" s="258" t="s">
        <v>1187</v>
      </c>
      <c r="N153" s="257" t="s">
        <v>45</v>
      </c>
      <c r="O153" s="257"/>
      <c r="P153" s="244" t="s">
        <v>32</v>
      </c>
      <c r="Q153" s="244">
        <v>11</v>
      </c>
      <c r="R153" s="244"/>
      <c r="S153" s="244"/>
      <c r="T153" s="304"/>
      <c r="U153" s="244" t="s">
        <v>333</v>
      </c>
      <c r="V153" s="297"/>
      <c r="W153" s="257"/>
      <c r="X153" s="257"/>
    </row>
    <row r="154" spans="1:24" s="313" customFormat="1">
      <c r="A154" s="244" t="s">
        <v>1201</v>
      </c>
      <c r="B154" s="297">
        <v>714</v>
      </c>
      <c r="C154" s="242" t="str">
        <f t="shared" si="6"/>
        <v xml:space="preserve">Beregnungsstop Beton nass 50 km/h 890 rpm   </v>
      </c>
      <c r="D154" s="297"/>
      <c r="E154" s="256"/>
      <c r="F154" s="257"/>
      <c r="G154" s="257"/>
      <c r="H154" s="257"/>
      <c r="I154" s="257"/>
      <c r="J154" s="244" t="str">
        <f t="shared" si="7"/>
        <v>15 s</v>
      </c>
      <c r="K154" s="242" t="str">
        <f t="shared" si="8"/>
        <v>kl. Oval</v>
      </c>
      <c r="L154" s="297" t="s">
        <v>56</v>
      </c>
      <c r="M154" s="258" t="s">
        <v>1187</v>
      </c>
      <c r="N154" s="257" t="s">
        <v>45</v>
      </c>
      <c r="O154" s="257"/>
      <c r="P154" s="244" t="s">
        <v>32</v>
      </c>
      <c r="Q154" s="244">
        <v>11</v>
      </c>
      <c r="R154" s="244"/>
      <c r="S154" s="244"/>
      <c r="T154" s="304"/>
      <c r="U154" s="244" t="s">
        <v>333</v>
      </c>
      <c r="V154" s="297"/>
      <c r="W154" s="257"/>
      <c r="X154" s="257"/>
    </row>
    <row r="155" spans="1:24" s="313" customFormat="1">
      <c r="A155" s="244" t="s">
        <v>1202</v>
      </c>
      <c r="B155" s="297">
        <v>715</v>
      </c>
      <c r="C155" s="242" t="str">
        <f t="shared" si="6"/>
        <v xml:space="preserve">Beregnungsstop Beton nass 80 km/h 1075 rpm   </v>
      </c>
      <c r="D155" s="297"/>
      <c r="E155" s="256"/>
      <c r="F155" s="257"/>
      <c r="G155" s="257"/>
      <c r="H155" s="257"/>
      <c r="I155" s="257"/>
      <c r="J155" s="244" t="str">
        <f t="shared" si="7"/>
        <v>10 s</v>
      </c>
      <c r="K155" s="242" t="str">
        <f t="shared" si="8"/>
        <v>kl. Oval</v>
      </c>
      <c r="L155" s="297" t="s">
        <v>56</v>
      </c>
      <c r="M155" s="258" t="s">
        <v>1187</v>
      </c>
      <c r="N155" s="257" t="s">
        <v>50</v>
      </c>
      <c r="O155" s="257"/>
      <c r="P155" s="244" t="s">
        <v>34</v>
      </c>
      <c r="Q155" s="244">
        <v>12</v>
      </c>
      <c r="R155" s="244"/>
      <c r="S155" s="244"/>
      <c r="T155" s="304"/>
      <c r="U155" s="244" t="s">
        <v>333</v>
      </c>
      <c r="V155" s="297"/>
      <c r="W155" s="257"/>
      <c r="X155" s="257"/>
    </row>
    <row r="156" spans="1:24" s="313" customFormat="1">
      <c r="A156" s="244" t="s">
        <v>1203</v>
      </c>
      <c r="B156" s="297">
        <v>716</v>
      </c>
      <c r="C156" s="242" t="str">
        <f t="shared" si="6"/>
        <v xml:space="preserve">Beregnungsstop Beton nass 80 km/h 1075 rpm   </v>
      </c>
      <c r="D156" s="297"/>
      <c r="E156" s="256"/>
      <c r="F156" s="257"/>
      <c r="G156" s="257"/>
      <c r="H156" s="257"/>
      <c r="I156" s="257"/>
      <c r="J156" s="244" t="str">
        <f t="shared" si="7"/>
        <v>10 s</v>
      </c>
      <c r="K156" s="242" t="str">
        <f t="shared" si="8"/>
        <v>kl. Oval</v>
      </c>
      <c r="L156" s="297" t="s">
        <v>56</v>
      </c>
      <c r="M156" s="258" t="s">
        <v>1187</v>
      </c>
      <c r="N156" s="257" t="s">
        <v>50</v>
      </c>
      <c r="O156" s="257"/>
      <c r="P156" s="244" t="s">
        <v>34</v>
      </c>
      <c r="Q156" s="244">
        <v>12</v>
      </c>
      <c r="R156" s="244"/>
      <c r="S156" s="244"/>
      <c r="T156" s="304"/>
      <c r="U156" s="244" t="s">
        <v>333</v>
      </c>
      <c r="V156" s="297"/>
      <c r="W156" s="257"/>
      <c r="X156" s="257"/>
    </row>
    <row r="157" spans="1:24" s="313" customFormat="1">
      <c r="A157" s="244" t="s">
        <v>1204</v>
      </c>
      <c r="B157" s="297">
        <v>717</v>
      </c>
      <c r="C157" s="242" t="str">
        <f t="shared" si="6"/>
        <v xml:space="preserve">Beregnungsstop Beton nass 80 km/h 1075 rpm   </v>
      </c>
      <c r="D157" s="297"/>
      <c r="E157" s="256"/>
      <c r="F157" s="257"/>
      <c r="G157" s="257"/>
      <c r="H157" s="257"/>
      <c r="I157" s="257"/>
      <c r="J157" s="244" t="str">
        <f t="shared" si="7"/>
        <v>10 s</v>
      </c>
      <c r="K157" s="242" t="str">
        <f t="shared" si="8"/>
        <v>kl. Oval</v>
      </c>
      <c r="L157" s="297" t="s">
        <v>56</v>
      </c>
      <c r="M157" s="258" t="s">
        <v>1187</v>
      </c>
      <c r="N157" s="257" t="s">
        <v>50</v>
      </c>
      <c r="O157" s="257"/>
      <c r="P157" s="244" t="s">
        <v>34</v>
      </c>
      <c r="Q157" s="244">
        <v>12</v>
      </c>
      <c r="R157" s="244"/>
      <c r="S157" s="244"/>
      <c r="T157" s="304"/>
      <c r="U157" s="244" t="s">
        <v>333</v>
      </c>
      <c r="V157" s="297"/>
      <c r="W157" s="257"/>
      <c r="X157" s="257"/>
    </row>
    <row r="158" spans="1:24" s="313" customFormat="1">
      <c r="A158" s="244" t="s">
        <v>1205</v>
      </c>
      <c r="B158" s="297">
        <v>718</v>
      </c>
      <c r="C158" s="242" t="str">
        <f t="shared" si="6"/>
        <v xml:space="preserve">Beregnungsstop Blaubasalt nass 30 km/h 930 rpm   </v>
      </c>
      <c r="D158" s="297"/>
      <c r="E158" s="256"/>
      <c r="F158" s="257"/>
      <c r="G158" s="257"/>
      <c r="H158" s="257"/>
      <c r="I158" s="257"/>
      <c r="J158" s="244" t="str">
        <f t="shared" si="7"/>
        <v>20 s</v>
      </c>
      <c r="K158" s="242" t="str">
        <f t="shared" si="8"/>
        <v>kl. Oval</v>
      </c>
      <c r="L158" s="297" t="s">
        <v>86</v>
      </c>
      <c r="M158" s="258" t="s">
        <v>1187</v>
      </c>
      <c r="N158" s="257" t="s">
        <v>39</v>
      </c>
      <c r="O158" s="257"/>
      <c r="P158" s="244" t="s">
        <v>33</v>
      </c>
      <c r="Q158" s="244">
        <v>9</v>
      </c>
      <c r="R158" s="244"/>
      <c r="S158" s="244"/>
      <c r="T158" s="304"/>
      <c r="U158" s="244" t="s">
        <v>333</v>
      </c>
      <c r="V158" s="297"/>
      <c r="W158" s="257"/>
      <c r="X158" s="257"/>
    </row>
    <row r="159" spans="1:24" s="313" customFormat="1">
      <c r="A159" s="244" t="s">
        <v>1206</v>
      </c>
      <c r="B159" s="297">
        <v>719</v>
      </c>
      <c r="C159" s="242" t="str">
        <f t="shared" si="6"/>
        <v xml:space="preserve">Beregnungsstop Blaubasalt nass 30 km/h 930 rpm   </v>
      </c>
      <c r="D159" s="297"/>
      <c r="E159" s="256"/>
      <c r="F159" s="257"/>
      <c r="G159" s="257"/>
      <c r="H159" s="257"/>
      <c r="I159" s="257"/>
      <c r="J159" s="244" t="str">
        <f t="shared" si="7"/>
        <v>20 s</v>
      </c>
      <c r="K159" s="242" t="str">
        <f t="shared" si="8"/>
        <v>kl. Oval</v>
      </c>
      <c r="L159" s="297" t="s">
        <v>86</v>
      </c>
      <c r="M159" s="258" t="s">
        <v>1187</v>
      </c>
      <c r="N159" s="257" t="s">
        <v>39</v>
      </c>
      <c r="O159" s="257"/>
      <c r="P159" s="244" t="s">
        <v>33</v>
      </c>
      <c r="Q159" s="244">
        <v>9</v>
      </c>
      <c r="R159" s="244"/>
      <c r="S159" s="244"/>
      <c r="T159" s="304"/>
      <c r="U159" s="244" t="s">
        <v>333</v>
      </c>
      <c r="V159" s="297"/>
      <c r="W159" s="257"/>
      <c r="X159" s="257"/>
    </row>
    <row r="160" spans="1:24" s="313" customFormat="1">
      <c r="A160" s="244" t="s">
        <v>1207</v>
      </c>
      <c r="B160" s="297">
        <v>720</v>
      </c>
      <c r="C160" s="242" t="str">
        <f t="shared" si="6"/>
        <v xml:space="preserve">Beregnungsstop Blaubasalt nass 30 km/h 930 rpm   </v>
      </c>
      <c r="D160" s="297"/>
      <c r="E160" s="256"/>
      <c r="F160" s="257"/>
      <c r="G160" s="257"/>
      <c r="H160" s="257"/>
      <c r="I160" s="257"/>
      <c r="J160" s="244" t="str">
        <f t="shared" si="7"/>
        <v>20 s</v>
      </c>
      <c r="K160" s="242" t="str">
        <f t="shared" si="8"/>
        <v>kl. Oval</v>
      </c>
      <c r="L160" s="297" t="s">
        <v>86</v>
      </c>
      <c r="M160" s="258" t="s">
        <v>1187</v>
      </c>
      <c r="N160" s="257" t="s">
        <v>39</v>
      </c>
      <c r="O160" s="257"/>
      <c r="P160" s="244" t="s">
        <v>33</v>
      </c>
      <c r="Q160" s="244">
        <v>9</v>
      </c>
      <c r="R160" s="244"/>
      <c r="S160" s="244"/>
      <c r="T160" s="304"/>
      <c r="U160" s="244" t="s">
        <v>333</v>
      </c>
      <c r="V160" s="297"/>
      <c r="W160" s="257"/>
      <c r="X160" s="257"/>
    </row>
    <row r="161" spans="1:24" s="313" customFormat="1">
      <c r="A161" s="244" t="s">
        <v>1208</v>
      </c>
      <c r="B161" s="297">
        <v>721</v>
      </c>
      <c r="C161" s="242" t="str">
        <f t="shared" si="6"/>
        <v xml:space="preserve">Beregnungsstop Blaubasalt nass 50 km/h 890 rpm   </v>
      </c>
      <c r="D161" s="297"/>
      <c r="E161" s="256"/>
      <c r="F161" s="257"/>
      <c r="G161" s="257"/>
      <c r="H161" s="257"/>
      <c r="I161" s="257"/>
      <c r="J161" s="244" t="str">
        <f t="shared" si="7"/>
        <v>15 s</v>
      </c>
      <c r="K161" s="242" t="str">
        <f t="shared" si="8"/>
        <v>kl. Oval</v>
      </c>
      <c r="L161" s="297" t="s">
        <v>86</v>
      </c>
      <c r="M161" s="258" t="s">
        <v>1187</v>
      </c>
      <c r="N161" s="257" t="s">
        <v>45</v>
      </c>
      <c r="O161" s="257"/>
      <c r="P161" s="244" t="s">
        <v>32</v>
      </c>
      <c r="Q161" s="244">
        <v>11</v>
      </c>
      <c r="R161" s="244"/>
      <c r="S161" s="244"/>
      <c r="T161" s="304"/>
      <c r="U161" s="244" t="s">
        <v>333</v>
      </c>
      <c r="V161" s="297"/>
      <c r="W161" s="257"/>
      <c r="X161" s="257"/>
    </row>
    <row r="162" spans="1:24" s="313" customFormat="1">
      <c r="A162" s="244" t="s">
        <v>1209</v>
      </c>
      <c r="B162" s="297">
        <v>722</v>
      </c>
      <c r="C162" s="242" t="str">
        <f t="shared" si="6"/>
        <v xml:space="preserve">Beregnungsstop Blaubasalt nass 50 km/h 890 rpm   </v>
      </c>
      <c r="D162" s="297"/>
      <c r="E162" s="256"/>
      <c r="F162" s="257"/>
      <c r="G162" s="257"/>
      <c r="H162" s="257"/>
      <c r="I162" s="257"/>
      <c r="J162" s="244" t="str">
        <f t="shared" si="7"/>
        <v>15 s</v>
      </c>
      <c r="K162" s="242" t="str">
        <f t="shared" si="8"/>
        <v>kl. Oval</v>
      </c>
      <c r="L162" s="297" t="s">
        <v>86</v>
      </c>
      <c r="M162" s="258" t="s">
        <v>1187</v>
      </c>
      <c r="N162" s="257" t="s">
        <v>45</v>
      </c>
      <c r="O162" s="257"/>
      <c r="P162" s="244" t="s">
        <v>32</v>
      </c>
      <c r="Q162" s="244">
        <v>11</v>
      </c>
      <c r="R162" s="244"/>
      <c r="S162" s="244"/>
      <c r="T162" s="304"/>
      <c r="U162" s="244" t="s">
        <v>333</v>
      </c>
      <c r="V162" s="297"/>
      <c r="W162" s="257"/>
      <c r="X162" s="257"/>
    </row>
    <row r="163" spans="1:24" s="313" customFormat="1">
      <c r="A163" s="244" t="s">
        <v>1210</v>
      </c>
      <c r="B163" s="297">
        <v>723</v>
      </c>
      <c r="C163" s="242" t="str">
        <f t="shared" si="6"/>
        <v xml:space="preserve">Beregnungsstop Blaubasalt nass 50 km/h 890 rpm   </v>
      </c>
      <c r="D163" s="297"/>
      <c r="E163" s="256"/>
      <c r="F163" s="257"/>
      <c r="G163" s="257"/>
      <c r="H163" s="257"/>
      <c r="I163" s="257"/>
      <c r="J163" s="244" t="str">
        <f t="shared" si="7"/>
        <v>15 s</v>
      </c>
      <c r="K163" s="242" t="str">
        <f t="shared" si="8"/>
        <v>kl. Oval</v>
      </c>
      <c r="L163" s="297" t="s">
        <v>86</v>
      </c>
      <c r="M163" s="258" t="s">
        <v>1187</v>
      </c>
      <c r="N163" s="257" t="s">
        <v>45</v>
      </c>
      <c r="O163" s="257"/>
      <c r="P163" s="244" t="s">
        <v>32</v>
      </c>
      <c r="Q163" s="244">
        <v>11</v>
      </c>
      <c r="R163" s="244"/>
      <c r="S163" s="244"/>
      <c r="T163" s="304"/>
      <c r="U163" s="244" t="s">
        <v>333</v>
      </c>
      <c r="V163" s="297"/>
      <c r="W163" s="257"/>
      <c r="X163" s="257"/>
    </row>
    <row r="164" spans="1:24" s="313" customFormat="1">
      <c r="A164" s="244" t="s">
        <v>1211</v>
      </c>
      <c r="B164" s="297">
        <v>724</v>
      </c>
      <c r="C164" s="242" t="str">
        <f t="shared" si="6"/>
        <v xml:space="preserve">Beregnungsstop Blaubasalt nass 80 km/h 1075 rpm   </v>
      </c>
      <c r="D164" s="297"/>
      <c r="E164" s="256"/>
      <c r="F164" s="257"/>
      <c r="G164" s="257"/>
      <c r="H164" s="257"/>
      <c r="I164" s="257"/>
      <c r="J164" s="244" t="str">
        <f t="shared" si="7"/>
        <v>10 s</v>
      </c>
      <c r="K164" s="242" t="str">
        <f t="shared" si="8"/>
        <v>kl. Oval</v>
      </c>
      <c r="L164" s="297" t="s">
        <v>86</v>
      </c>
      <c r="M164" s="258" t="s">
        <v>1187</v>
      </c>
      <c r="N164" s="257" t="s">
        <v>50</v>
      </c>
      <c r="O164" s="257"/>
      <c r="P164" s="244" t="s">
        <v>34</v>
      </c>
      <c r="Q164" s="244">
        <v>12</v>
      </c>
      <c r="R164" s="244"/>
      <c r="S164" s="244"/>
      <c r="T164" s="304"/>
      <c r="U164" s="244" t="s">
        <v>333</v>
      </c>
      <c r="V164" s="297"/>
      <c r="W164" s="257"/>
      <c r="X164" s="257"/>
    </row>
    <row r="165" spans="1:24" s="313" customFormat="1">
      <c r="A165" s="244" t="s">
        <v>1212</v>
      </c>
      <c r="B165" s="298">
        <v>725</v>
      </c>
      <c r="C165" s="242" t="str">
        <f t="shared" si="6"/>
        <v xml:space="preserve">Beregnungsstop Blaubasalt nass 80 km/h 1075 rpm   </v>
      </c>
      <c r="D165" s="298"/>
      <c r="E165" s="280"/>
      <c r="F165" s="281"/>
      <c r="G165" s="281"/>
      <c r="H165" s="281"/>
      <c r="I165" s="281"/>
      <c r="J165" s="244" t="str">
        <f t="shared" si="7"/>
        <v>10 s</v>
      </c>
      <c r="K165" s="242" t="str">
        <f t="shared" si="8"/>
        <v>kl. Oval</v>
      </c>
      <c r="L165" s="298" t="s">
        <v>86</v>
      </c>
      <c r="M165" s="282" t="s">
        <v>1187</v>
      </c>
      <c r="N165" s="281" t="s">
        <v>50</v>
      </c>
      <c r="O165" s="281"/>
      <c r="P165" s="244" t="s">
        <v>34</v>
      </c>
      <c r="Q165" s="244">
        <v>12</v>
      </c>
      <c r="R165" s="244"/>
      <c r="S165" s="244"/>
      <c r="T165" s="306"/>
      <c r="U165" s="244" t="s">
        <v>333</v>
      </c>
      <c r="V165" s="298"/>
      <c r="W165" s="281"/>
      <c r="X165" s="281"/>
    </row>
    <row r="166" spans="1:24" s="313" customFormat="1" ht="15" thickBot="1">
      <c r="A166" s="244" t="s">
        <v>1213</v>
      </c>
      <c r="B166" s="299">
        <v>726</v>
      </c>
      <c r="C166" s="242" t="str">
        <f t="shared" si="6"/>
        <v xml:space="preserve">Beregnungsstop Blaubasalt nass 80 km/h 1075 rpm   </v>
      </c>
      <c r="D166" s="299"/>
      <c r="E166" s="283"/>
      <c r="F166" s="284"/>
      <c r="G166" s="284"/>
      <c r="H166" s="284"/>
      <c r="I166" s="284"/>
      <c r="J166" s="244" t="str">
        <f t="shared" si="7"/>
        <v>10 s</v>
      </c>
      <c r="K166" s="242" t="str">
        <f t="shared" si="8"/>
        <v>kl. Oval</v>
      </c>
      <c r="L166" s="299" t="s">
        <v>86</v>
      </c>
      <c r="M166" s="285" t="s">
        <v>1187</v>
      </c>
      <c r="N166" s="284" t="s">
        <v>50</v>
      </c>
      <c r="O166" s="284"/>
      <c r="P166" s="244" t="s">
        <v>34</v>
      </c>
      <c r="Q166" s="244">
        <v>12</v>
      </c>
      <c r="R166" s="244"/>
      <c r="S166" s="244"/>
      <c r="T166" s="305"/>
      <c r="U166" s="244" t="s">
        <v>333</v>
      </c>
      <c r="V166" s="299"/>
      <c r="W166" s="284"/>
      <c r="X166" s="284"/>
    </row>
    <row r="167" spans="1:24">
      <c r="A167" s="310" t="s">
        <v>1214</v>
      </c>
      <c r="B167" s="287">
        <v>163</v>
      </c>
      <c r="C167" s="3" t="str">
        <f t="shared" si="6"/>
        <v>Stillstand Motor aus trocken leer</v>
      </c>
      <c r="D167" s="287"/>
      <c r="E167" s="6"/>
      <c r="F167" s="206"/>
      <c r="G167" s="206"/>
      <c r="H167" s="206"/>
      <c r="I167" s="206"/>
      <c r="J167" s="207" t="str">
        <f t="shared" si="7"/>
        <v>60 s</v>
      </c>
      <c r="K167" s="3" t="str">
        <f t="shared" si="8"/>
        <v>kl. Oval</v>
      </c>
      <c r="L167" s="287" t="s">
        <v>24</v>
      </c>
      <c r="M167" s="6" t="s">
        <v>25</v>
      </c>
      <c r="N167" s="206" t="s">
        <v>26</v>
      </c>
      <c r="O167" s="206"/>
      <c r="P167" s="207" t="s">
        <v>27</v>
      </c>
      <c r="Q167" s="207">
        <v>0</v>
      </c>
      <c r="R167" s="207"/>
      <c r="S167" s="207"/>
      <c r="T167" s="302" t="s">
        <v>795</v>
      </c>
      <c r="U167" s="207" t="s">
        <v>28</v>
      </c>
      <c r="V167" s="288"/>
      <c r="W167" s="207"/>
      <c r="X167" s="207"/>
    </row>
    <row r="168" spans="1:24">
      <c r="A168" s="207" t="s">
        <v>1215</v>
      </c>
      <c r="B168" s="288">
        <v>164</v>
      </c>
      <c r="C168" s="3" t="str">
        <f t="shared" si="6"/>
        <v>Stillstand Leerlauf trocken leer</v>
      </c>
      <c r="D168" s="288"/>
      <c r="E168" s="3"/>
      <c r="F168" s="207"/>
      <c r="G168" s="207"/>
      <c r="H168" s="207"/>
      <c r="I168" s="207"/>
      <c r="J168" s="207" t="str">
        <f t="shared" si="7"/>
        <v>60 s</v>
      </c>
      <c r="K168" s="3" t="str">
        <f t="shared" si="8"/>
        <v>kl. Oval</v>
      </c>
      <c r="L168" s="288" t="s">
        <v>24</v>
      </c>
      <c r="M168" s="3" t="s">
        <v>29</v>
      </c>
      <c r="N168" s="207" t="s">
        <v>26</v>
      </c>
      <c r="O168" s="207"/>
      <c r="P168" s="207" t="s">
        <v>27</v>
      </c>
      <c r="Q168" s="207">
        <v>0</v>
      </c>
      <c r="R168" s="207"/>
      <c r="S168" s="207"/>
      <c r="T168" s="302" t="s">
        <v>795</v>
      </c>
      <c r="U168" s="207" t="s">
        <v>28</v>
      </c>
      <c r="V168" s="288"/>
      <c r="W168" s="207"/>
      <c r="X168" s="207"/>
    </row>
    <row r="169" spans="1:24">
      <c r="A169" s="207" t="s">
        <v>1216</v>
      </c>
      <c r="B169" s="288">
        <v>165</v>
      </c>
      <c r="C169" s="3" t="str">
        <f t="shared" si="6"/>
        <v>Stillstand Drehzahl trocken 710 rpm leer</v>
      </c>
      <c r="D169" s="288"/>
      <c r="E169" s="3"/>
      <c r="F169" s="207"/>
      <c r="G169" s="207"/>
      <c r="H169" s="207"/>
      <c r="I169" s="207"/>
      <c r="J169" s="207" t="str">
        <f t="shared" si="7"/>
        <v>60 s</v>
      </c>
      <c r="K169" s="3" t="str">
        <f t="shared" si="8"/>
        <v>kl. Oval</v>
      </c>
      <c r="L169" s="288" t="s">
        <v>24</v>
      </c>
      <c r="M169" s="3" t="s">
        <v>30</v>
      </c>
      <c r="N169" s="207" t="s">
        <v>26</v>
      </c>
      <c r="O169" s="207"/>
      <c r="P169" s="207" t="s">
        <v>31</v>
      </c>
      <c r="Q169" s="207">
        <v>0</v>
      </c>
      <c r="R169" s="207"/>
      <c r="S169" s="207"/>
      <c r="T169" s="302" t="s">
        <v>795</v>
      </c>
      <c r="U169" s="207" t="s">
        <v>28</v>
      </c>
      <c r="V169" s="288"/>
      <c r="W169" s="207"/>
      <c r="X169" s="207"/>
    </row>
    <row r="170" spans="1:24">
      <c r="A170" s="207" t="s">
        <v>1217</v>
      </c>
      <c r="B170" s="288">
        <v>166</v>
      </c>
      <c r="C170" s="3" t="str">
        <f t="shared" si="6"/>
        <v>Stillstand Drehzahl trocken 890 rpm leer</v>
      </c>
      <c r="D170" s="288"/>
      <c r="E170" s="3"/>
      <c r="F170" s="207"/>
      <c r="G170" s="207"/>
      <c r="H170" s="207"/>
      <c r="I170" s="207"/>
      <c r="J170" s="207" t="str">
        <f t="shared" si="7"/>
        <v>60 s</v>
      </c>
      <c r="K170" s="3" t="str">
        <f t="shared" si="8"/>
        <v>kl. Oval</v>
      </c>
      <c r="L170" s="288" t="s">
        <v>24</v>
      </c>
      <c r="M170" s="3" t="s">
        <v>30</v>
      </c>
      <c r="N170" s="207" t="s">
        <v>26</v>
      </c>
      <c r="O170" s="207"/>
      <c r="P170" s="207" t="s">
        <v>32</v>
      </c>
      <c r="Q170" s="207">
        <v>0</v>
      </c>
      <c r="R170" s="207"/>
      <c r="S170" s="207"/>
      <c r="T170" s="302" t="s">
        <v>795</v>
      </c>
      <c r="U170" s="207" t="s">
        <v>28</v>
      </c>
      <c r="V170" s="288"/>
      <c r="W170" s="207"/>
      <c r="X170" s="207"/>
    </row>
    <row r="171" spans="1:24">
      <c r="A171" s="207" t="s">
        <v>1218</v>
      </c>
      <c r="B171" s="288">
        <v>167</v>
      </c>
      <c r="C171" s="3" t="str">
        <f t="shared" si="6"/>
        <v>Stillstand Drehzahl trocken 930 rpm leer</v>
      </c>
      <c r="D171" s="288"/>
      <c r="E171" s="3"/>
      <c r="F171" s="207"/>
      <c r="G171" s="207"/>
      <c r="H171" s="207"/>
      <c r="I171" s="207"/>
      <c r="J171" s="207" t="str">
        <f t="shared" si="7"/>
        <v>60 s</v>
      </c>
      <c r="K171" s="3" t="str">
        <f t="shared" si="8"/>
        <v>kl. Oval</v>
      </c>
      <c r="L171" s="288" t="s">
        <v>24</v>
      </c>
      <c r="M171" s="3" t="s">
        <v>30</v>
      </c>
      <c r="N171" s="207" t="s">
        <v>26</v>
      </c>
      <c r="O171" s="207"/>
      <c r="P171" s="207" t="s">
        <v>33</v>
      </c>
      <c r="Q171" s="207">
        <v>0</v>
      </c>
      <c r="R171" s="207"/>
      <c r="S171" s="207"/>
      <c r="T171" s="302" t="s">
        <v>795</v>
      </c>
      <c r="U171" s="207" t="s">
        <v>28</v>
      </c>
      <c r="V171" s="288"/>
      <c r="W171" s="207"/>
      <c r="X171" s="207"/>
    </row>
    <row r="172" spans="1:24" ht="15" thickBot="1">
      <c r="A172" s="207" t="s">
        <v>1219</v>
      </c>
      <c r="B172" s="288">
        <v>168</v>
      </c>
      <c r="C172" s="3" t="str">
        <f t="shared" si="6"/>
        <v>Stillstand Drehzahl trocken 1075 rpm leer</v>
      </c>
      <c r="D172" s="288"/>
      <c r="E172" s="3"/>
      <c r="F172" s="207"/>
      <c r="G172" s="207"/>
      <c r="H172" s="207"/>
      <c r="I172" s="207"/>
      <c r="J172" s="207" t="str">
        <f t="shared" si="7"/>
        <v>60 s</v>
      </c>
      <c r="K172" s="3" t="str">
        <f t="shared" si="8"/>
        <v>kl. Oval</v>
      </c>
      <c r="L172" s="288" t="s">
        <v>24</v>
      </c>
      <c r="M172" s="3" t="s">
        <v>30</v>
      </c>
      <c r="N172" s="207" t="s">
        <v>26</v>
      </c>
      <c r="O172" s="207"/>
      <c r="P172" s="207" t="s">
        <v>34</v>
      </c>
      <c r="Q172" s="207">
        <v>0</v>
      </c>
      <c r="R172" s="207"/>
      <c r="S172" s="207"/>
      <c r="T172" s="302" t="s">
        <v>795</v>
      </c>
      <c r="U172" s="207" t="s">
        <v>28</v>
      </c>
      <c r="V172" s="289"/>
      <c r="W172" s="208"/>
      <c r="X172" s="208"/>
    </row>
    <row r="173" spans="1:24" ht="15" thickBot="1">
      <c r="A173" s="207" t="s">
        <v>1220</v>
      </c>
      <c r="B173" s="289">
        <v>169</v>
      </c>
      <c r="C173" s="3" t="str">
        <f t="shared" si="6"/>
        <v>Stillstand Drehzahl trocken 1150 rpm leer</v>
      </c>
      <c r="D173" s="289"/>
      <c r="E173" s="8"/>
      <c r="F173" s="208"/>
      <c r="G173" s="208"/>
      <c r="H173" s="208"/>
      <c r="I173" s="208"/>
      <c r="J173" s="207" t="str">
        <f t="shared" si="7"/>
        <v>60 s</v>
      </c>
      <c r="K173" s="3" t="str">
        <f t="shared" si="8"/>
        <v>kl. Oval</v>
      </c>
      <c r="L173" s="289" t="s">
        <v>24</v>
      </c>
      <c r="M173" s="8" t="s">
        <v>30</v>
      </c>
      <c r="N173" s="208" t="s">
        <v>26</v>
      </c>
      <c r="O173" s="208"/>
      <c r="P173" s="207" t="s">
        <v>35</v>
      </c>
      <c r="Q173" s="207">
        <v>0</v>
      </c>
      <c r="R173" s="207"/>
      <c r="S173" s="207"/>
      <c r="T173" s="302" t="s">
        <v>795</v>
      </c>
      <c r="U173" s="207" t="s">
        <v>28</v>
      </c>
      <c r="V173" s="287"/>
      <c r="W173" s="206"/>
      <c r="X173" s="206"/>
    </row>
    <row r="174" spans="1:24">
      <c r="A174" s="207" t="s">
        <v>1221</v>
      </c>
      <c r="B174" s="288">
        <v>171</v>
      </c>
      <c r="C174" s="3" t="str">
        <f t="shared" si="6"/>
        <v>Konstantfahrt Asphalt trocken 30 km/h 930 rpm   leer</v>
      </c>
      <c r="D174" s="288"/>
      <c r="E174" s="3"/>
      <c r="F174" s="207"/>
      <c r="G174" s="207"/>
      <c r="H174" s="207"/>
      <c r="I174" s="207"/>
      <c r="J174" s="207" t="str">
        <f t="shared" si="7"/>
        <v>20 s</v>
      </c>
      <c r="K174" s="3" t="str">
        <f t="shared" si="8"/>
        <v>kl. Oval</v>
      </c>
      <c r="L174" s="288" t="s">
        <v>24</v>
      </c>
      <c r="M174" s="3" t="s">
        <v>38</v>
      </c>
      <c r="N174" s="207" t="s">
        <v>39</v>
      </c>
      <c r="O174" s="207"/>
      <c r="P174" s="207" t="s">
        <v>33</v>
      </c>
      <c r="Q174" s="207">
        <v>9</v>
      </c>
      <c r="R174" s="207"/>
      <c r="S174" s="207"/>
      <c r="T174" s="302" t="s">
        <v>795</v>
      </c>
      <c r="U174" s="207" t="s">
        <v>28</v>
      </c>
      <c r="V174" s="288"/>
      <c r="W174" s="207"/>
      <c r="X174" s="207"/>
    </row>
    <row r="175" spans="1:24">
      <c r="A175" s="207" t="s">
        <v>1222</v>
      </c>
      <c r="B175" s="288">
        <v>173</v>
      </c>
      <c r="C175" s="3" t="str">
        <f t="shared" si="6"/>
        <v>Konstantfahrt Asphalt trocken 50 km/h 930 rpm   leer</v>
      </c>
      <c r="D175" s="288"/>
      <c r="E175" s="3"/>
      <c r="F175" s="207"/>
      <c r="G175" s="207"/>
      <c r="H175" s="207"/>
      <c r="I175" s="207"/>
      <c r="J175" s="207" t="str">
        <f t="shared" si="7"/>
        <v>15 s</v>
      </c>
      <c r="K175" s="3" t="str">
        <f t="shared" si="8"/>
        <v>kl. Oval</v>
      </c>
      <c r="L175" s="288" t="s">
        <v>24</v>
      </c>
      <c r="M175" s="3" t="s">
        <v>38</v>
      </c>
      <c r="N175" s="207" t="s">
        <v>45</v>
      </c>
      <c r="O175" s="207"/>
      <c r="P175" s="207" t="s">
        <v>33</v>
      </c>
      <c r="Q175" s="207">
        <v>11</v>
      </c>
      <c r="R175" s="207"/>
      <c r="S175" s="207"/>
      <c r="T175" s="302" t="s">
        <v>795</v>
      </c>
      <c r="U175" s="207" t="s">
        <v>28</v>
      </c>
      <c r="V175" s="288"/>
      <c r="W175" s="207"/>
      <c r="X175" s="207"/>
    </row>
    <row r="176" spans="1:24">
      <c r="A176" s="207" t="s">
        <v>1223</v>
      </c>
      <c r="B176" s="288">
        <v>175</v>
      </c>
      <c r="C176" s="3" t="str">
        <f t="shared" si="6"/>
        <v>Konstantfahrt Asphalt trocken 80 km/h 1150 rpm   leer</v>
      </c>
      <c r="D176" s="288"/>
      <c r="E176" s="3"/>
      <c r="F176" s="207"/>
      <c r="G176" s="207"/>
      <c r="H176" s="207"/>
      <c r="I176" s="207"/>
      <c r="J176" s="207" t="str">
        <f t="shared" si="7"/>
        <v>10 s</v>
      </c>
      <c r="K176" s="3" t="str">
        <f t="shared" si="8"/>
        <v>kl. Oval</v>
      </c>
      <c r="L176" s="288" t="s">
        <v>24</v>
      </c>
      <c r="M176" s="3" t="s">
        <v>38</v>
      </c>
      <c r="N176" s="207" t="s">
        <v>50</v>
      </c>
      <c r="O176" s="207"/>
      <c r="P176" s="207" t="s">
        <v>35</v>
      </c>
      <c r="Q176" s="207">
        <v>12</v>
      </c>
      <c r="R176" s="207"/>
      <c r="S176" s="207"/>
      <c r="T176" s="302" t="s">
        <v>795</v>
      </c>
      <c r="U176" s="207" t="s">
        <v>28</v>
      </c>
      <c r="V176" s="288"/>
      <c r="W176" s="207"/>
      <c r="X176" s="207"/>
    </row>
    <row r="177" spans="1:24">
      <c r="A177" s="207" t="s">
        <v>1224</v>
      </c>
      <c r="B177" s="288">
        <v>177</v>
      </c>
      <c r="C177" s="3" t="str">
        <f t="shared" si="6"/>
        <v>Konstantfahrt Beton trocken 30 km/h 930 rpm   leer</v>
      </c>
      <c r="D177" s="288"/>
      <c r="E177" s="3"/>
      <c r="F177" s="207"/>
      <c r="G177" s="207"/>
      <c r="H177" s="207"/>
      <c r="I177" s="207"/>
      <c r="J177" s="207" t="str">
        <f t="shared" si="7"/>
        <v>20 s</v>
      </c>
      <c r="K177" s="3" t="str">
        <f t="shared" si="8"/>
        <v>kl. Oval</v>
      </c>
      <c r="L177" s="288" t="s">
        <v>56</v>
      </c>
      <c r="M177" s="3" t="s">
        <v>38</v>
      </c>
      <c r="N177" s="207" t="s">
        <v>39</v>
      </c>
      <c r="O177" s="207"/>
      <c r="P177" s="207" t="s">
        <v>33</v>
      </c>
      <c r="Q177" s="207">
        <v>9</v>
      </c>
      <c r="R177" s="207"/>
      <c r="S177" s="207"/>
      <c r="T177" s="302" t="s">
        <v>795</v>
      </c>
      <c r="U177" s="207" t="s">
        <v>28</v>
      </c>
      <c r="V177" s="288"/>
      <c r="W177" s="207"/>
      <c r="X177" s="207"/>
    </row>
    <row r="178" spans="1:24" s="313" customFormat="1">
      <c r="A178" s="244" t="s">
        <v>1225</v>
      </c>
      <c r="B178" s="291" t="s">
        <v>813</v>
      </c>
      <c r="C178" s="242" t="str">
        <f t="shared" si="6"/>
        <v>Konstantfahrt Gegengerade trocken 50 km/h 890 rpm   leer</v>
      </c>
      <c r="D178" s="291"/>
      <c r="E178" s="242"/>
      <c r="F178" s="244"/>
      <c r="G178" s="244"/>
      <c r="H178" s="244"/>
      <c r="I178" s="244"/>
      <c r="J178" s="244" t="str">
        <f t="shared" si="7"/>
        <v>15 s</v>
      </c>
      <c r="K178" s="242" t="str">
        <f t="shared" si="8"/>
        <v>kl. Oval</v>
      </c>
      <c r="L178" s="291" t="s">
        <v>67</v>
      </c>
      <c r="M178" s="242" t="s">
        <v>38</v>
      </c>
      <c r="N178" s="244" t="s">
        <v>45</v>
      </c>
      <c r="O178" s="244"/>
      <c r="P178" s="244" t="s">
        <v>32</v>
      </c>
      <c r="Q178" s="244">
        <v>11</v>
      </c>
      <c r="R178" s="244"/>
      <c r="S178" s="244"/>
      <c r="T178" s="304" t="s">
        <v>795</v>
      </c>
      <c r="U178" s="244" t="s">
        <v>28</v>
      </c>
      <c r="V178" s="291"/>
      <c r="W178" s="244"/>
      <c r="X178" s="244"/>
    </row>
    <row r="179" spans="1:24" ht="15" thickBot="1">
      <c r="A179" s="207" t="s">
        <v>1226</v>
      </c>
      <c r="B179" s="288">
        <v>179</v>
      </c>
      <c r="C179" s="3" t="str">
        <f t="shared" si="6"/>
        <v>Konstantfahrt Beton trocken 50 km/h 930 rpm   leer</v>
      </c>
      <c r="D179" s="288"/>
      <c r="E179" s="209"/>
      <c r="F179" s="210"/>
      <c r="G179" s="210"/>
      <c r="H179" s="210"/>
      <c r="I179" s="207"/>
      <c r="J179" s="207" t="str">
        <f t="shared" si="7"/>
        <v>15 s</v>
      </c>
      <c r="K179" s="3" t="str">
        <f t="shared" si="8"/>
        <v>kl. Oval</v>
      </c>
      <c r="L179" s="288" t="s">
        <v>56</v>
      </c>
      <c r="M179" s="3" t="s">
        <v>38</v>
      </c>
      <c r="N179" s="207" t="s">
        <v>45</v>
      </c>
      <c r="O179" s="207"/>
      <c r="P179" s="207" t="s">
        <v>33</v>
      </c>
      <c r="Q179" s="207">
        <v>11</v>
      </c>
      <c r="R179" s="207"/>
      <c r="S179" s="207"/>
      <c r="T179" s="302" t="s">
        <v>795</v>
      </c>
      <c r="U179" s="207" t="s">
        <v>28</v>
      </c>
      <c r="V179" s="289"/>
      <c r="W179" s="208"/>
      <c r="X179" s="208"/>
    </row>
    <row r="180" spans="1:24">
      <c r="A180" s="207" t="s">
        <v>1227</v>
      </c>
      <c r="B180" s="288" t="s">
        <v>820</v>
      </c>
      <c r="C180" s="3" t="str">
        <f t="shared" si="6"/>
        <v>Konstantfahrt Beton trocken 80 km/h 1075 rpm   leer</v>
      </c>
      <c r="D180" s="288"/>
      <c r="E180" s="3"/>
      <c r="F180" s="207"/>
      <c r="G180" s="207"/>
      <c r="H180" s="207"/>
      <c r="I180" s="207"/>
      <c r="J180" s="207" t="str">
        <f t="shared" si="7"/>
        <v>10 s</v>
      </c>
      <c r="K180" s="3" t="str">
        <f t="shared" si="8"/>
        <v>kl. Oval</v>
      </c>
      <c r="L180" s="288" t="s">
        <v>56</v>
      </c>
      <c r="M180" s="3" t="s">
        <v>38</v>
      </c>
      <c r="N180" s="207" t="s">
        <v>50</v>
      </c>
      <c r="O180" s="207"/>
      <c r="P180" s="207" t="s">
        <v>34</v>
      </c>
      <c r="Q180" s="207">
        <v>12</v>
      </c>
      <c r="R180" s="207"/>
      <c r="S180" s="207"/>
      <c r="T180" s="302" t="s">
        <v>795</v>
      </c>
      <c r="U180" s="207" t="s">
        <v>28</v>
      </c>
      <c r="V180" s="287"/>
      <c r="W180" s="206"/>
      <c r="X180" s="230"/>
    </row>
    <row r="181" spans="1:24">
      <c r="A181" s="207" t="s">
        <v>1228</v>
      </c>
      <c r="B181" s="288">
        <v>181</v>
      </c>
      <c r="C181" s="3" t="str">
        <f t="shared" si="6"/>
        <v>Konstantfahrt Beton trocken 80 km/h 1150 rpm   leer</v>
      </c>
      <c r="D181" s="288"/>
      <c r="E181" s="3"/>
      <c r="F181" s="207"/>
      <c r="G181" s="207"/>
      <c r="H181" s="207"/>
      <c r="I181" s="207"/>
      <c r="J181" s="207" t="str">
        <f t="shared" si="7"/>
        <v>10 s</v>
      </c>
      <c r="K181" s="3" t="str">
        <f t="shared" si="8"/>
        <v>kl. Oval</v>
      </c>
      <c r="L181" s="288" t="s">
        <v>56</v>
      </c>
      <c r="M181" s="3" t="s">
        <v>38</v>
      </c>
      <c r="N181" s="207" t="s">
        <v>50</v>
      </c>
      <c r="O181" s="207"/>
      <c r="P181" s="207" t="s">
        <v>35</v>
      </c>
      <c r="Q181" s="207">
        <v>12</v>
      </c>
      <c r="R181" s="207"/>
      <c r="S181" s="207"/>
      <c r="T181" s="302" t="s">
        <v>795</v>
      </c>
      <c r="U181" s="207" t="s">
        <v>28</v>
      </c>
      <c r="V181" s="288"/>
      <c r="W181" s="207"/>
      <c r="X181" s="207"/>
    </row>
    <row r="182" spans="1:24">
      <c r="A182" s="207" t="s">
        <v>1229</v>
      </c>
      <c r="B182" s="288">
        <v>183</v>
      </c>
      <c r="C182" s="3" t="str">
        <f t="shared" si="6"/>
        <v>Konstantfahrt Blaubasalt trocken 30 km/h 930 rpm   leer</v>
      </c>
      <c r="D182" s="288"/>
      <c r="E182" s="3"/>
      <c r="F182" s="207"/>
      <c r="G182" s="207"/>
      <c r="H182" s="207"/>
      <c r="I182" s="207"/>
      <c r="J182" s="207" t="str">
        <f t="shared" si="7"/>
        <v>20 s</v>
      </c>
      <c r="K182" s="3" t="str">
        <f t="shared" si="8"/>
        <v>kl. Oval</v>
      </c>
      <c r="L182" s="288" t="s">
        <v>86</v>
      </c>
      <c r="M182" s="3" t="s">
        <v>38</v>
      </c>
      <c r="N182" s="207" t="s">
        <v>39</v>
      </c>
      <c r="O182" s="207"/>
      <c r="P182" s="207" t="s">
        <v>33</v>
      </c>
      <c r="Q182" s="207">
        <v>9</v>
      </c>
      <c r="R182" s="207"/>
      <c r="S182" s="207"/>
      <c r="T182" s="302" t="s">
        <v>795</v>
      </c>
      <c r="U182" s="207" t="s">
        <v>28</v>
      </c>
      <c r="V182" s="288"/>
      <c r="W182" s="207"/>
      <c r="X182" s="207"/>
    </row>
    <row r="183" spans="1:24">
      <c r="A183" s="207" t="s">
        <v>1230</v>
      </c>
      <c r="B183" s="288">
        <v>185</v>
      </c>
      <c r="C183" s="3" t="str">
        <f t="shared" si="6"/>
        <v>Konstantfahrt Blaubasalt trocken 50 km/h 930 rpm   leer</v>
      </c>
      <c r="D183" s="288"/>
      <c r="E183" s="3"/>
      <c r="F183" s="207"/>
      <c r="G183" s="207"/>
      <c r="H183" s="207"/>
      <c r="I183" s="207"/>
      <c r="J183" s="207" t="str">
        <f t="shared" si="7"/>
        <v>15 s</v>
      </c>
      <c r="K183" s="3" t="str">
        <f t="shared" si="8"/>
        <v>kl. Oval</v>
      </c>
      <c r="L183" s="288" t="s">
        <v>86</v>
      </c>
      <c r="M183" s="3" t="s">
        <v>38</v>
      </c>
      <c r="N183" s="207" t="s">
        <v>45</v>
      </c>
      <c r="O183" s="207"/>
      <c r="P183" s="207" t="s">
        <v>33</v>
      </c>
      <c r="Q183" s="207">
        <v>11</v>
      </c>
      <c r="R183" s="207"/>
      <c r="S183" s="207"/>
      <c r="T183" s="302" t="s">
        <v>795</v>
      </c>
      <c r="U183" s="207" t="s">
        <v>28</v>
      </c>
      <c r="V183" s="288"/>
      <c r="W183" s="207"/>
      <c r="X183" s="207"/>
    </row>
    <row r="184" spans="1:24" ht="15" thickBot="1">
      <c r="A184" s="207" t="s">
        <v>1231</v>
      </c>
      <c r="B184" s="289">
        <v>187</v>
      </c>
      <c r="C184" s="3" t="str">
        <f t="shared" si="6"/>
        <v>Konstantfahrt Blaubasalt trocken 80 km/h 1150 rpm   leer</v>
      </c>
      <c r="D184" s="289"/>
      <c r="E184" s="8"/>
      <c r="F184" s="208"/>
      <c r="G184" s="208"/>
      <c r="H184" s="208"/>
      <c r="I184" s="208"/>
      <c r="J184" s="207" t="str">
        <f t="shared" si="7"/>
        <v>10 s</v>
      </c>
      <c r="K184" s="3" t="str">
        <f t="shared" si="8"/>
        <v>kl. Oval</v>
      </c>
      <c r="L184" s="289" t="s">
        <v>86</v>
      </c>
      <c r="M184" s="8" t="s">
        <v>38</v>
      </c>
      <c r="N184" s="208" t="s">
        <v>50</v>
      </c>
      <c r="O184" s="208"/>
      <c r="P184" s="207" t="s">
        <v>35</v>
      </c>
      <c r="Q184" s="207">
        <v>12</v>
      </c>
      <c r="R184" s="207"/>
      <c r="S184" s="207"/>
      <c r="T184" s="302" t="s">
        <v>795</v>
      </c>
      <c r="U184" s="207" t="s">
        <v>28</v>
      </c>
      <c r="V184" s="288"/>
      <c r="W184" s="207"/>
      <c r="X184" s="207"/>
    </row>
    <row r="185" spans="1:24" s="313" customFormat="1">
      <c r="A185" s="244" t="s">
        <v>1232</v>
      </c>
      <c r="B185" s="291">
        <v>189</v>
      </c>
      <c r="C185" s="242" t="str">
        <f t="shared" si="6"/>
        <v>Rollen (Leerlauf) Beton trocken 80 km/h - x   leer</v>
      </c>
      <c r="D185" s="291"/>
      <c r="E185" s="242"/>
      <c r="F185" s="244"/>
      <c r="G185" s="244"/>
      <c r="H185" s="244"/>
      <c r="I185" s="244"/>
      <c r="J185" s="244" t="str">
        <f t="shared" si="7"/>
        <v>-</v>
      </c>
      <c r="K185" s="242" t="str">
        <f t="shared" si="8"/>
        <v>kl. Oval</v>
      </c>
      <c r="L185" s="291" t="s">
        <v>56</v>
      </c>
      <c r="M185" s="242" t="s">
        <v>99</v>
      </c>
      <c r="N185" s="244" t="s">
        <v>100</v>
      </c>
      <c r="O185" s="244"/>
      <c r="P185" s="244" t="s">
        <v>27</v>
      </c>
      <c r="Q185" s="244" t="s">
        <v>27</v>
      </c>
      <c r="R185" s="244"/>
      <c r="S185" s="244"/>
      <c r="T185" s="304" t="s">
        <v>795</v>
      </c>
      <c r="U185" s="244" t="s">
        <v>28</v>
      </c>
      <c r="V185" s="290"/>
      <c r="W185" s="243"/>
      <c r="X185" s="243"/>
    </row>
    <row r="186" spans="1:24" s="313" customFormat="1">
      <c r="A186" s="244" t="s">
        <v>1233</v>
      </c>
      <c r="B186" s="292" t="s">
        <v>849</v>
      </c>
      <c r="C186" s="242" t="str">
        <f t="shared" si="6"/>
        <v>Rollen (Leerlauf) Beton trocken 70 km/h - x   leer</v>
      </c>
      <c r="D186" s="292"/>
      <c r="E186" s="250"/>
      <c r="F186" s="244"/>
      <c r="G186" s="244"/>
      <c r="H186" s="244"/>
      <c r="I186" s="244"/>
      <c r="J186" s="244" t="str">
        <f t="shared" si="7"/>
        <v>-</v>
      </c>
      <c r="K186" s="242" t="str">
        <f t="shared" si="8"/>
        <v>kl. Oval</v>
      </c>
      <c r="L186" s="291" t="s">
        <v>56</v>
      </c>
      <c r="M186" s="242" t="s">
        <v>99</v>
      </c>
      <c r="N186" s="244" t="s">
        <v>104</v>
      </c>
      <c r="O186" s="244"/>
      <c r="P186" s="244" t="s">
        <v>27</v>
      </c>
      <c r="Q186" s="244" t="s">
        <v>27</v>
      </c>
      <c r="R186" s="244"/>
      <c r="S186" s="244"/>
      <c r="T186" s="304" t="s">
        <v>795</v>
      </c>
      <c r="U186" s="244" t="s">
        <v>28</v>
      </c>
      <c r="V186" s="291"/>
      <c r="W186" s="244"/>
      <c r="X186" s="244"/>
    </row>
    <row r="187" spans="1:24" s="313" customFormat="1">
      <c r="A187" s="244" t="s">
        <v>1234</v>
      </c>
      <c r="B187" s="292" t="s">
        <v>851</v>
      </c>
      <c r="C187" s="242" t="str">
        <f t="shared" si="6"/>
        <v>Rollen (Leerlauf) Beton trocken 60 km/h - x   leer</v>
      </c>
      <c r="D187" s="292"/>
      <c r="E187" s="250"/>
      <c r="F187" s="244"/>
      <c r="G187" s="244"/>
      <c r="H187" s="244"/>
      <c r="I187" s="244"/>
      <c r="J187" s="244" t="str">
        <f t="shared" si="7"/>
        <v>-</v>
      </c>
      <c r="K187" s="242" t="str">
        <f t="shared" si="8"/>
        <v>kl. Oval</v>
      </c>
      <c r="L187" s="291" t="s">
        <v>56</v>
      </c>
      <c r="M187" s="242" t="s">
        <v>99</v>
      </c>
      <c r="N187" s="244" t="s">
        <v>110</v>
      </c>
      <c r="O187" s="244"/>
      <c r="P187" s="244" t="s">
        <v>27</v>
      </c>
      <c r="Q187" s="244" t="s">
        <v>27</v>
      </c>
      <c r="R187" s="244"/>
      <c r="S187" s="244"/>
      <c r="T187" s="304" t="s">
        <v>795</v>
      </c>
      <c r="U187" s="244" t="s">
        <v>28</v>
      </c>
      <c r="V187" s="291"/>
      <c r="W187" s="244"/>
      <c r="X187" s="244"/>
    </row>
    <row r="188" spans="1:24">
      <c r="A188" s="207" t="s">
        <v>1235</v>
      </c>
      <c r="B188" s="287">
        <v>191</v>
      </c>
      <c r="C188" s="3" t="str">
        <f t="shared" si="6"/>
        <v>Motor aus Asphalt trocken 35 km/h - x    leer</v>
      </c>
      <c r="D188" s="287"/>
      <c r="E188" s="6"/>
      <c r="F188" s="206"/>
      <c r="G188" s="206"/>
      <c r="H188" s="206"/>
      <c r="I188" s="206"/>
      <c r="J188" s="207" t="str">
        <f t="shared" si="7"/>
        <v>-</v>
      </c>
      <c r="K188" s="3" t="str">
        <f t="shared" si="8"/>
        <v>kl. Oval</v>
      </c>
      <c r="L188" s="287" t="s">
        <v>24</v>
      </c>
      <c r="M188" s="6" t="s">
        <v>140</v>
      </c>
      <c r="N188" s="206" t="s">
        <v>141</v>
      </c>
      <c r="O188" s="206"/>
      <c r="P188" s="207" t="s">
        <v>27</v>
      </c>
      <c r="Q188" s="207" t="s">
        <v>27</v>
      </c>
      <c r="R188" s="207"/>
      <c r="S188" s="207"/>
      <c r="T188" s="302" t="s">
        <v>795</v>
      </c>
      <c r="U188" s="207" t="s">
        <v>28</v>
      </c>
      <c r="V188" s="288"/>
      <c r="W188" s="207"/>
      <c r="X188" s="207"/>
    </row>
    <row r="189" spans="1:24" ht="15" thickBot="1">
      <c r="A189" s="207" t="s">
        <v>1236</v>
      </c>
      <c r="B189" s="288">
        <v>192</v>
      </c>
      <c r="C189" s="3" t="str">
        <f t="shared" si="6"/>
        <v>Motor aus Asphalt trocken 55 km/h - x   leer</v>
      </c>
      <c r="D189" s="288"/>
      <c r="E189" s="3"/>
      <c r="F189" s="207"/>
      <c r="G189" s="207"/>
      <c r="H189" s="207"/>
      <c r="I189" s="207"/>
      <c r="J189" s="207" t="str">
        <f t="shared" si="7"/>
        <v>-</v>
      </c>
      <c r="K189" s="3" t="str">
        <f t="shared" si="8"/>
        <v>kl. Oval</v>
      </c>
      <c r="L189" s="288" t="s">
        <v>24</v>
      </c>
      <c r="M189" s="3" t="s">
        <v>140</v>
      </c>
      <c r="N189" s="207" t="s">
        <v>142</v>
      </c>
      <c r="O189" s="207"/>
      <c r="P189" s="207" t="s">
        <v>27</v>
      </c>
      <c r="Q189" s="207" t="s">
        <v>27</v>
      </c>
      <c r="R189" s="207"/>
      <c r="S189" s="207"/>
      <c r="T189" s="302" t="s">
        <v>795</v>
      </c>
      <c r="U189" s="207" t="s">
        <v>28</v>
      </c>
      <c r="V189" s="289"/>
      <c r="W189" s="208"/>
      <c r="X189" s="208"/>
    </row>
    <row r="190" spans="1:24">
      <c r="A190" s="207" t="s">
        <v>1237</v>
      </c>
      <c r="B190" s="288">
        <v>193</v>
      </c>
      <c r="C190" s="3" t="str">
        <f t="shared" si="6"/>
        <v>Motor aus Asphalt trocken 85 km/h - x   leer</v>
      </c>
      <c r="D190" s="288"/>
      <c r="E190" s="3"/>
      <c r="F190" s="207"/>
      <c r="G190" s="207"/>
      <c r="H190" s="207"/>
      <c r="I190" s="207"/>
      <c r="J190" s="207" t="str">
        <f t="shared" si="7"/>
        <v>-</v>
      </c>
      <c r="K190" s="3" t="str">
        <f t="shared" si="8"/>
        <v>kl. Oval</v>
      </c>
      <c r="L190" s="288" t="s">
        <v>24</v>
      </c>
      <c r="M190" s="3" t="s">
        <v>140</v>
      </c>
      <c r="N190" s="207" t="s">
        <v>143</v>
      </c>
      <c r="O190" s="207"/>
      <c r="P190" s="207" t="s">
        <v>27</v>
      </c>
      <c r="Q190" s="207" t="s">
        <v>27</v>
      </c>
      <c r="R190" s="207"/>
      <c r="S190" s="207"/>
      <c r="T190" s="302" t="s">
        <v>795</v>
      </c>
      <c r="U190" s="207" t="s">
        <v>28</v>
      </c>
      <c r="V190" s="287"/>
      <c r="W190" s="206"/>
      <c r="X190" s="206"/>
    </row>
    <row r="191" spans="1:24">
      <c r="A191" s="207" t="s">
        <v>1238</v>
      </c>
      <c r="B191" s="288">
        <v>194</v>
      </c>
      <c r="C191" s="3" t="str">
        <f t="shared" si="6"/>
        <v>Motor aus Beton trocken 35 km/h - x    leer</v>
      </c>
      <c r="D191" s="288"/>
      <c r="E191" s="3"/>
      <c r="F191" s="207"/>
      <c r="G191" s="207"/>
      <c r="H191" s="207"/>
      <c r="I191" s="207"/>
      <c r="J191" s="207" t="str">
        <f t="shared" si="7"/>
        <v>-</v>
      </c>
      <c r="K191" s="3" t="str">
        <f t="shared" si="8"/>
        <v>kl. Oval</v>
      </c>
      <c r="L191" s="288" t="s">
        <v>56</v>
      </c>
      <c r="M191" s="3" t="s">
        <v>140</v>
      </c>
      <c r="N191" s="207" t="s">
        <v>141</v>
      </c>
      <c r="O191" s="207"/>
      <c r="P191" s="207" t="s">
        <v>27</v>
      </c>
      <c r="Q191" s="207" t="s">
        <v>27</v>
      </c>
      <c r="R191" s="207"/>
      <c r="S191" s="207"/>
      <c r="T191" s="302" t="s">
        <v>795</v>
      </c>
      <c r="U191" s="207" t="s">
        <v>28</v>
      </c>
      <c r="V191" s="288"/>
      <c r="W191" s="207"/>
      <c r="X191" s="207"/>
    </row>
    <row r="192" spans="1:24">
      <c r="A192" s="207" t="s">
        <v>1239</v>
      </c>
      <c r="B192" s="288">
        <v>195</v>
      </c>
      <c r="C192" s="3" t="str">
        <f t="shared" si="6"/>
        <v>Motor aus Beton trocken 55 km/h - x   leer</v>
      </c>
      <c r="D192" s="288"/>
      <c r="E192" s="3"/>
      <c r="F192" s="207"/>
      <c r="G192" s="207"/>
      <c r="H192" s="207"/>
      <c r="I192" s="207"/>
      <c r="J192" s="207" t="str">
        <f t="shared" si="7"/>
        <v>-</v>
      </c>
      <c r="K192" s="3" t="str">
        <f t="shared" si="8"/>
        <v>kl. Oval</v>
      </c>
      <c r="L192" s="288" t="s">
        <v>56</v>
      </c>
      <c r="M192" s="3" t="s">
        <v>140</v>
      </c>
      <c r="N192" s="207" t="s">
        <v>142</v>
      </c>
      <c r="O192" s="207"/>
      <c r="P192" s="207" t="s">
        <v>27</v>
      </c>
      <c r="Q192" s="207" t="s">
        <v>27</v>
      </c>
      <c r="R192" s="207"/>
      <c r="S192" s="207"/>
      <c r="T192" s="302" t="s">
        <v>795</v>
      </c>
      <c r="U192" s="207" t="s">
        <v>28</v>
      </c>
      <c r="V192" s="288"/>
      <c r="W192" s="207"/>
      <c r="X192" s="207"/>
    </row>
    <row r="193" spans="1:24">
      <c r="A193" s="207" t="s">
        <v>1240</v>
      </c>
      <c r="B193" s="288">
        <v>196</v>
      </c>
      <c r="C193" s="3" t="str">
        <f>IF(OR(M193="Stillstand Motor aus",M193="Stillstand Leerlauf"),M193&amp;" "&amp;U193,IF(OR(M193="Stillstand Drehzahl"),M193&amp;" "&amp;U193&amp;" "&amp;P193,M193&amp;IF(NOT(K193="Fahrdyn.Fl.")," "&amp;L193,)&amp;" "&amp;U193&amp;IF(NOT(OR(M193="Beschleunigungsfahrt",M193="Verzögerungsfahrt",M193="Stat. Kreisfahrt (links)",M193="Stat. Kreisfahrt (rechts)"))," "&amp;N193,)&amp;IF(NOT(P193="-")," "&amp;P193,)&amp;IF(NOT(R193="0 m/s²")," "&amp;R193,)&amp;IF(NOT((OR(S193="0 m/s²",S193="-")))," "&amp;S193,))) &amp; IF(NOT(T193="-")," "&amp; T193,)</f>
        <v>Motor aus Beton trocken 85 km/h - x   leer</v>
      </c>
      <c r="D193" s="288"/>
      <c r="E193" s="3"/>
      <c r="F193" s="207"/>
      <c r="G193" s="207"/>
      <c r="H193" s="207"/>
      <c r="I193" s="207"/>
      <c r="J193" s="207" t="str">
        <f t="shared" si="7"/>
        <v>-</v>
      </c>
      <c r="K193" s="3" t="str">
        <f t="shared" si="8"/>
        <v>kl. Oval</v>
      </c>
      <c r="L193" s="288" t="s">
        <v>56</v>
      </c>
      <c r="M193" s="3" t="s">
        <v>140</v>
      </c>
      <c r="N193" s="207" t="s">
        <v>143</v>
      </c>
      <c r="O193" s="207"/>
      <c r="P193" s="207" t="s">
        <v>27</v>
      </c>
      <c r="Q193" s="207" t="s">
        <v>27</v>
      </c>
      <c r="R193" s="207"/>
      <c r="S193" s="207"/>
      <c r="T193" s="302" t="s">
        <v>795</v>
      </c>
      <c r="U193" s="207" t="s">
        <v>28</v>
      </c>
      <c r="V193" s="288"/>
      <c r="W193" s="207"/>
      <c r="X193" s="207"/>
    </row>
    <row r="194" spans="1:24">
      <c r="A194" s="207" t="s">
        <v>1241</v>
      </c>
      <c r="B194" s="288">
        <v>197</v>
      </c>
      <c r="C194" s="3" t="str">
        <f t="shared" ref="C194:C208" si="9">IF(OR(M194="Stillstand Motor aus",M194="Stillstand Leerlauf"),M194&amp;" "&amp;U194,IF(OR(M194="Stillstand Drehzahl"),M194&amp;" "&amp;U194&amp;" "&amp;P194,M194&amp;IF(NOT(K194="Fahrdyn.Fl.")," "&amp;L194,)&amp;" "&amp;U194&amp;IF(NOT(OR(M194="Beschleunigungsfahrt",M194="Verzögerungsfahrt",M194="Stat. Kreisfahrt (links)",M194="Stat. Kreisfahrt (rechts)"))," "&amp;N194,)&amp;IF(NOT(P194="-")," "&amp;P194,)&amp;IF(NOT(R194="0 m/s²")," "&amp;R194,)&amp;IF(NOT((OR(S194="0 m/s²",S194="-")))," "&amp;S194,))) &amp; IF(NOT(T194="-")," "&amp; T194,)</f>
        <v>Motor aus Blaubasalt trocken 35 km/h - x    leer</v>
      </c>
      <c r="D194" s="288"/>
      <c r="E194" s="3"/>
      <c r="F194" s="207"/>
      <c r="G194" s="207"/>
      <c r="H194" s="207"/>
      <c r="I194" s="207"/>
      <c r="J194" s="207" t="str">
        <f t="shared" si="7"/>
        <v>-</v>
      </c>
      <c r="K194" s="3" t="str">
        <f t="shared" si="8"/>
        <v>kl. Oval</v>
      </c>
      <c r="L194" s="288" t="s">
        <v>86</v>
      </c>
      <c r="M194" s="3" t="s">
        <v>140</v>
      </c>
      <c r="N194" s="207" t="s">
        <v>141</v>
      </c>
      <c r="O194" s="207"/>
      <c r="P194" s="207" t="s">
        <v>27</v>
      </c>
      <c r="Q194" s="207" t="s">
        <v>27</v>
      </c>
      <c r="R194" s="207"/>
      <c r="S194" s="207"/>
      <c r="T194" s="302" t="s">
        <v>795</v>
      </c>
      <c r="U194" s="207" t="s">
        <v>28</v>
      </c>
      <c r="V194" s="288"/>
      <c r="W194" s="207"/>
      <c r="X194" s="207"/>
    </row>
    <row r="195" spans="1:24">
      <c r="A195" s="207" t="s">
        <v>1242</v>
      </c>
      <c r="B195" s="288">
        <v>198</v>
      </c>
      <c r="C195" s="3" t="str">
        <f t="shared" si="9"/>
        <v>Motor aus Blaubasalt trocken 55 km/h - x   leer</v>
      </c>
      <c r="D195" s="288"/>
      <c r="E195" s="3"/>
      <c r="F195" s="207"/>
      <c r="G195" s="207"/>
      <c r="H195" s="207"/>
      <c r="I195" s="207"/>
      <c r="J195" s="207" t="str">
        <f t="shared" ref="J195:J258" si="10">IF(N195="30 km/h","20 s",IF(N195="50 km/h","15 s",IF(N195="80 km/h","10 s",IF(N195="0 km/h","60 s","-"))))</f>
        <v>-</v>
      </c>
      <c r="K195" s="3" t="str">
        <f t="shared" si="8"/>
        <v>kl. Oval</v>
      </c>
      <c r="L195" s="288" t="s">
        <v>86</v>
      </c>
      <c r="M195" s="3" t="s">
        <v>140</v>
      </c>
      <c r="N195" s="207" t="s">
        <v>142</v>
      </c>
      <c r="O195" s="207"/>
      <c r="P195" s="207" t="s">
        <v>27</v>
      </c>
      <c r="Q195" s="207" t="s">
        <v>27</v>
      </c>
      <c r="R195" s="207"/>
      <c r="S195" s="207"/>
      <c r="T195" s="302" t="s">
        <v>795</v>
      </c>
      <c r="U195" s="207" t="s">
        <v>28</v>
      </c>
      <c r="V195" s="288"/>
      <c r="W195" s="207"/>
      <c r="X195" s="207"/>
    </row>
    <row r="196" spans="1:24" ht="15" thickBot="1">
      <c r="A196" s="207" t="s">
        <v>1243</v>
      </c>
      <c r="B196" s="289">
        <v>199</v>
      </c>
      <c r="C196" s="3" t="str">
        <f t="shared" si="9"/>
        <v>Motor aus Blaubasalt trocken 85 km/h - x   leer</v>
      </c>
      <c r="D196" s="289"/>
      <c r="E196" s="8"/>
      <c r="F196" s="208"/>
      <c r="G196" s="208"/>
      <c r="H196" s="208"/>
      <c r="I196" s="208"/>
      <c r="J196" s="207" t="str">
        <f t="shared" si="10"/>
        <v>-</v>
      </c>
      <c r="K196" s="3" t="str">
        <f t="shared" ref="K196:K259" si="11">IF(OR(M196="Stillstand Motor aus",M196="Stillstand Leerlauf",M196="Stillstand Drehzahl",M196="Konstantfahrt",M196="Rollen (Leerlauf)",M196="Spurwechsel",M196="Motor aus",M196="Beschleunigungsfahrt",M196="Verzögerungsfahrt",M196="Beregnungsstop",M196="µ-Split (Asphalt)",M196="µ-Split (Blaubasalt)"),"kl. Oval",IF(OR(M196="Sinus-Fahrt (langsam)",M196="Sinus-Fahrt (schnell)",M196="Klothoid (links)",M196="Klothoid (rechts)",M196="Sweep",M196="Stat. Kreisfahrt (links)",M196="Stat. Kreisfahrt (rechts)"),"Fahrdyn.Fl."))</f>
        <v>kl. Oval</v>
      </c>
      <c r="L196" s="289" t="s">
        <v>86</v>
      </c>
      <c r="M196" s="8" t="s">
        <v>140</v>
      </c>
      <c r="N196" s="208" t="s">
        <v>143</v>
      </c>
      <c r="O196" s="208"/>
      <c r="P196" s="207" t="s">
        <v>27</v>
      </c>
      <c r="Q196" s="207" t="s">
        <v>27</v>
      </c>
      <c r="R196" s="207"/>
      <c r="S196" s="207"/>
      <c r="T196" s="302" t="s">
        <v>795</v>
      </c>
      <c r="U196" s="207" t="s">
        <v>28</v>
      </c>
      <c r="V196" s="289"/>
      <c r="W196" s="208"/>
      <c r="X196" s="208"/>
    </row>
    <row r="197" spans="1:24" s="313" customFormat="1">
      <c r="A197" s="244" t="s">
        <v>1244</v>
      </c>
      <c r="B197" s="290">
        <v>200</v>
      </c>
      <c r="C197" s="242" t="str">
        <f>IF(OR(M197="Stillstand Motor aus",M197="Stillstand Leerlauf"),M197&amp;" "&amp;U197,IF(OR(M197="Stillstand Drehzahl"),M197&amp;" "&amp;U197&amp;" "&amp;P197,M197&amp;IF(NOT(K197="Fahrdyn.Fl.")," "&amp;L197,)&amp;" "&amp;U197&amp;IF(NOT(OR(M197="Beschleunigungsfahrt",M197="Verzögerungsfahrt",M197="Stat. Kreisfahrt (links)",M197="Stat. Kreisfahrt (rechts)"))," "&amp;N197,)&amp;IF(NOT(P197="-")," "&amp;P197,)&amp;IF(NOT(R197="0 m/s²")," "&amp;R197,)&amp;IF(NOT((OR(S197="0 m/s²",S197="-")))," "&amp;S197,))) &amp; IF(NOT(T197="-")," "&amp; T197,)</f>
        <v>Beschleunigungsfahrt Asphalt trocken 1 m/s²  leer</v>
      </c>
      <c r="D197" s="290"/>
      <c r="E197" s="241"/>
      <c r="F197" s="243"/>
      <c r="G197" s="243"/>
      <c r="H197" s="243"/>
      <c r="I197" s="243"/>
      <c r="J197" s="244" t="str">
        <f t="shared" si="10"/>
        <v>-</v>
      </c>
      <c r="K197" s="242" t="str">
        <f t="shared" si="11"/>
        <v>kl. Oval</v>
      </c>
      <c r="L197" s="290" t="s">
        <v>24</v>
      </c>
      <c r="M197" s="241" t="s">
        <v>145</v>
      </c>
      <c r="N197" s="243" t="s">
        <v>146</v>
      </c>
      <c r="O197" s="243"/>
      <c r="P197" s="244" t="s">
        <v>27</v>
      </c>
      <c r="Q197" s="244" t="s">
        <v>27</v>
      </c>
      <c r="R197" s="244" t="s">
        <v>565</v>
      </c>
      <c r="S197" s="244"/>
      <c r="T197" s="304" t="s">
        <v>795</v>
      </c>
      <c r="U197" s="244" t="s">
        <v>28</v>
      </c>
      <c r="V197" s="290"/>
      <c r="W197" s="243"/>
      <c r="X197" s="243"/>
    </row>
    <row r="198" spans="1:24" s="313" customFormat="1">
      <c r="A198" s="244" t="s">
        <v>1245</v>
      </c>
      <c r="B198" s="291">
        <v>201</v>
      </c>
      <c r="C198" s="242" t="str">
        <f t="shared" si="9"/>
        <v>Beschleunigungsfahrt Asphalt trocken 2 m/s²  leer</v>
      </c>
      <c r="D198" s="291"/>
      <c r="E198" s="242"/>
      <c r="F198" s="244"/>
      <c r="G198" s="244"/>
      <c r="H198" s="243"/>
      <c r="I198" s="244"/>
      <c r="J198" s="244" t="str">
        <f t="shared" si="10"/>
        <v>-</v>
      </c>
      <c r="K198" s="242" t="str">
        <f t="shared" si="11"/>
        <v>kl. Oval</v>
      </c>
      <c r="L198" s="291" t="s">
        <v>24</v>
      </c>
      <c r="M198" s="242" t="s">
        <v>145</v>
      </c>
      <c r="N198" s="244" t="s">
        <v>146</v>
      </c>
      <c r="O198" s="244"/>
      <c r="P198" s="244" t="s">
        <v>27</v>
      </c>
      <c r="Q198" s="244" t="s">
        <v>27</v>
      </c>
      <c r="R198" s="244" t="s">
        <v>578</v>
      </c>
      <c r="S198" s="244"/>
      <c r="T198" s="304" t="s">
        <v>795</v>
      </c>
      <c r="U198" s="244" t="s">
        <v>28</v>
      </c>
      <c r="V198" s="291"/>
      <c r="W198" s="244"/>
      <c r="X198" s="244"/>
    </row>
    <row r="199" spans="1:24" s="313" customFormat="1">
      <c r="A199" s="244" t="s">
        <v>1246</v>
      </c>
      <c r="B199" s="291">
        <v>202</v>
      </c>
      <c r="C199" s="242" t="str">
        <f t="shared" si="9"/>
        <v>Beschleunigungsfahrt Asphalt trocken 3 m/s²  leer</v>
      </c>
      <c r="D199" s="291"/>
      <c r="E199" s="242"/>
      <c r="F199" s="244"/>
      <c r="G199" s="244"/>
      <c r="H199" s="243"/>
      <c r="I199" s="244"/>
      <c r="J199" s="244" t="str">
        <f t="shared" si="10"/>
        <v>-</v>
      </c>
      <c r="K199" s="242" t="str">
        <f t="shared" si="11"/>
        <v>kl. Oval</v>
      </c>
      <c r="L199" s="291" t="s">
        <v>24</v>
      </c>
      <c r="M199" s="242" t="s">
        <v>145</v>
      </c>
      <c r="N199" s="244" t="s">
        <v>146</v>
      </c>
      <c r="O199" s="244"/>
      <c r="P199" s="244" t="s">
        <v>27</v>
      </c>
      <c r="Q199" s="244" t="s">
        <v>27</v>
      </c>
      <c r="R199" s="244" t="s">
        <v>583</v>
      </c>
      <c r="S199" s="244"/>
      <c r="T199" s="304" t="s">
        <v>795</v>
      </c>
      <c r="U199" s="244" t="s">
        <v>28</v>
      </c>
      <c r="V199" s="291"/>
      <c r="W199" s="244"/>
      <c r="X199" s="244"/>
    </row>
    <row r="200" spans="1:24" s="313" customFormat="1">
      <c r="A200" s="244" t="s">
        <v>1247</v>
      </c>
      <c r="B200" s="291">
        <v>203</v>
      </c>
      <c r="C200" s="242" t="str">
        <f t="shared" si="9"/>
        <v>Beschleunigungsfahrt Asphalt trocken max m/s²  leer</v>
      </c>
      <c r="D200" s="291"/>
      <c r="E200" s="242"/>
      <c r="F200" s="244"/>
      <c r="G200" s="244"/>
      <c r="H200" s="243"/>
      <c r="I200" s="244"/>
      <c r="J200" s="244" t="str">
        <f t="shared" si="10"/>
        <v>-</v>
      </c>
      <c r="K200" s="242" t="str">
        <f t="shared" si="11"/>
        <v>kl. Oval</v>
      </c>
      <c r="L200" s="291" t="s">
        <v>24</v>
      </c>
      <c r="M200" s="242" t="s">
        <v>145</v>
      </c>
      <c r="N200" s="244" t="s">
        <v>146</v>
      </c>
      <c r="O200" s="244"/>
      <c r="P200" s="244" t="s">
        <v>27</v>
      </c>
      <c r="Q200" s="244" t="s">
        <v>27</v>
      </c>
      <c r="R200" s="244" t="s">
        <v>586</v>
      </c>
      <c r="S200" s="244"/>
      <c r="T200" s="304" t="s">
        <v>795</v>
      </c>
      <c r="U200" s="244" t="s">
        <v>28</v>
      </c>
      <c r="V200" s="291"/>
      <c r="W200" s="244"/>
      <c r="X200" s="244"/>
    </row>
    <row r="201" spans="1:24" ht="15" thickBot="1">
      <c r="A201" s="207" t="s">
        <v>1248</v>
      </c>
      <c r="B201" s="289">
        <v>211</v>
      </c>
      <c r="C201" s="3" t="str">
        <f>IF(OR(M201="Stillstand Motor aus",M201="Stillstand Leerlauf"),M201&amp;" "&amp;U201,IF(OR(M201="Stillstand Drehzahl"),M201&amp;" "&amp;U201&amp;" "&amp;P201,M201&amp;IF(NOT(K201="Fahrdyn.Fl.")," "&amp;L201,)&amp;" "&amp;U201&amp;IF(NOT(OR(M201="Beschleunigungsfahrt",M201="Verzögerungsfahrt",M201="Stat. Kreisfahrt (links)",M201="Stat. Kreisfahrt (rechts)"))," "&amp;N201,)&amp;IF(NOT(P201="-")," "&amp;P201,)&amp;IF(NOT(R201="0 m/s²")," "&amp;R201,)&amp;IF(NOT((OR(S201="0 m/s²",S201="-")))," "&amp;S201,))) &amp; IF(NOT(T201="-")," "&amp; T201,)</f>
        <v>Beschleunigungsfahrt Blaubasalt trocken max m/s²  leer</v>
      </c>
      <c r="D201" s="289"/>
      <c r="E201" s="8"/>
      <c r="F201" s="208"/>
      <c r="G201" s="208"/>
      <c r="H201" s="208"/>
      <c r="I201" s="208"/>
      <c r="J201" s="207" t="str">
        <f t="shared" si="10"/>
        <v>-</v>
      </c>
      <c r="K201" s="3" t="str">
        <f t="shared" si="11"/>
        <v>kl. Oval</v>
      </c>
      <c r="L201" s="289" t="s">
        <v>86</v>
      </c>
      <c r="M201" s="8" t="s">
        <v>145</v>
      </c>
      <c r="N201" s="208" t="s">
        <v>146</v>
      </c>
      <c r="O201" s="208"/>
      <c r="P201" s="207" t="s">
        <v>27</v>
      </c>
      <c r="Q201" s="207" t="s">
        <v>27</v>
      </c>
      <c r="R201" s="207" t="s">
        <v>586</v>
      </c>
      <c r="S201" s="207"/>
      <c r="T201" s="302" t="s">
        <v>795</v>
      </c>
      <c r="U201" s="207" t="s">
        <v>28</v>
      </c>
      <c r="V201" s="288"/>
      <c r="W201" s="207"/>
      <c r="X201" s="207"/>
    </row>
    <row r="202" spans="1:24" s="313" customFormat="1">
      <c r="A202" s="244" t="s">
        <v>1249</v>
      </c>
      <c r="B202" s="290">
        <v>212</v>
      </c>
      <c r="C202" s="242" t="str">
        <f t="shared" si="9"/>
        <v>Verzögerungsfahrt Asphalt trocken  -1 m/s²  leer</v>
      </c>
      <c r="D202" s="290"/>
      <c r="E202" s="241"/>
      <c r="F202" s="243"/>
      <c r="G202" s="243"/>
      <c r="H202" s="243"/>
      <c r="I202" s="243"/>
      <c r="J202" s="244" t="str">
        <f t="shared" si="10"/>
        <v>-</v>
      </c>
      <c r="K202" s="242" t="str">
        <f t="shared" si="11"/>
        <v>kl. Oval</v>
      </c>
      <c r="L202" s="290" t="s">
        <v>24</v>
      </c>
      <c r="M202" s="241" t="s">
        <v>200</v>
      </c>
      <c r="N202" s="243" t="s">
        <v>201</v>
      </c>
      <c r="O202" s="243"/>
      <c r="P202" s="244" t="s">
        <v>27</v>
      </c>
      <c r="Q202" s="244" t="s">
        <v>27</v>
      </c>
      <c r="R202" s="244" t="s">
        <v>1117</v>
      </c>
      <c r="S202" s="244"/>
      <c r="T202" s="304" t="s">
        <v>795</v>
      </c>
      <c r="U202" s="244" t="s">
        <v>28</v>
      </c>
      <c r="V202" s="291"/>
      <c r="W202" s="244"/>
      <c r="X202" s="244"/>
    </row>
    <row r="203" spans="1:24" s="313" customFormat="1">
      <c r="A203" s="244" t="s">
        <v>1250</v>
      </c>
      <c r="B203" s="291">
        <v>213</v>
      </c>
      <c r="C203" s="242" t="str">
        <f t="shared" si="9"/>
        <v>Verzögerungsfahrt Asphalt trocken  -2 m/s²  leer</v>
      </c>
      <c r="D203" s="291"/>
      <c r="E203" s="242"/>
      <c r="F203" s="244"/>
      <c r="G203" s="244"/>
      <c r="H203" s="244"/>
      <c r="I203" s="244"/>
      <c r="J203" s="244" t="str">
        <f t="shared" si="10"/>
        <v>-</v>
      </c>
      <c r="K203" s="242" t="str">
        <f t="shared" si="11"/>
        <v>kl. Oval</v>
      </c>
      <c r="L203" s="291" t="s">
        <v>24</v>
      </c>
      <c r="M203" s="242" t="s">
        <v>200</v>
      </c>
      <c r="N203" s="244" t="s">
        <v>201</v>
      </c>
      <c r="O203" s="244"/>
      <c r="P203" s="244" t="s">
        <v>27</v>
      </c>
      <c r="Q203" s="244" t="s">
        <v>27</v>
      </c>
      <c r="R203" s="244" t="s">
        <v>1121</v>
      </c>
      <c r="S203" s="244"/>
      <c r="T203" s="304" t="s">
        <v>795</v>
      </c>
      <c r="U203" s="244" t="s">
        <v>28</v>
      </c>
      <c r="V203" s="291"/>
      <c r="W203" s="244"/>
      <c r="X203" s="244"/>
    </row>
    <row r="204" spans="1:24" s="313" customFormat="1">
      <c r="A204" s="244" t="s">
        <v>1251</v>
      </c>
      <c r="B204" s="291">
        <v>214</v>
      </c>
      <c r="C204" s="242" t="str">
        <f t="shared" si="9"/>
        <v>Verzögerungsfahrt Asphalt trocken  -3 m/s²  leer</v>
      </c>
      <c r="D204" s="291"/>
      <c r="E204" s="242"/>
      <c r="F204" s="244"/>
      <c r="G204" s="244"/>
      <c r="H204" s="244"/>
      <c r="I204" s="244"/>
      <c r="J204" s="244" t="str">
        <f t="shared" si="10"/>
        <v>-</v>
      </c>
      <c r="K204" s="242" t="str">
        <f t="shared" si="11"/>
        <v>kl. Oval</v>
      </c>
      <c r="L204" s="291" t="s">
        <v>24</v>
      </c>
      <c r="M204" s="242" t="s">
        <v>200</v>
      </c>
      <c r="N204" s="244" t="s">
        <v>201</v>
      </c>
      <c r="O204" s="244"/>
      <c r="P204" s="244" t="s">
        <v>27</v>
      </c>
      <c r="Q204" s="244" t="s">
        <v>27</v>
      </c>
      <c r="R204" s="244" t="s">
        <v>1119</v>
      </c>
      <c r="S204" s="244"/>
      <c r="T204" s="304" t="s">
        <v>795</v>
      </c>
      <c r="U204" s="244" t="s">
        <v>28</v>
      </c>
      <c r="V204" s="291"/>
      <c r="W204" s="244"/>
      <c r="X204" s="244"/>
    </row>
    <row r="205" spans="1:24" s="322" customFormat="1">
      <c r="A205" s="269" t="s">
        <v>1252</v>
      </c>
      <c r="B205" s="318">
        <v>215</v>
      </c>
      <c r="C205" s="266" t="str">
        <f t="shared" si="9"/>
        <v>Verzögerungsfahrt Asphalt trocken  -max m/s²  leer</v>
      </c>
      <c r="D205" s="318"/>
      <c r="E205" s="271"/>
      <c r="F205" s="272"/>
      <c r="G205" s="272"/>
      <c r="H205" s="272"/>
      <c r="I205" s="272"/>
      <c r="J205" s="269" t="str">
        <f t="shared" si="10"/>
        <v>-</v>
      </c>
      <c r="K205" s="266" t="str">
        <f t="shared" si="11"/>
        <v>kl. Oval</v>
      </c>
      <c r="L205" s="318" t="s">
        <v>24</v>
      </c>
      <c r="M205" s="271" t="s">
        <v>200</v>
      </c>
      <c r="N205" s="272" t="s">
        <v>201</v>
      </c>
      <c r="O205" s="272"/>
      <c r="P205" s="272" t="s">
        <v>27</v>
      </c>
      <c r="Q205" s="272" t="s">
        <v>27</v>
      </c>
      <c r="R205" s="272" t="s">
        <v>1131</v>
      </c>
      <c r="S205" s="272"/>
      <c r="T205" s="315" t="s">
        <v>795</v>
      </c>
      <c r="U205" s="269" t="s">
        <v>28</v>
      </c>
      <c r="V205" s="316"/>
      <c r="W205" s="269"/>
      <c r="X205" s="269"/>
    </row>
    <row r="206" spans="1:24" s="322" customFormat="1">
      <c r="A206" s="269" t="s">
        <v>1253</v>
      </c>
      <c r="B206" s="318">
        <v>219</v>
      </c>
      <c r="C206" s="266" t="str">
        <f t="shared" si="9"/>
        <v>Verzögerungsfahrt Beton trocken  -max m/s²  leer</v>
      </c>
      <c r="D206" s="318"/>
      <c r="E206" s="271"/>
      <c r="F206" s="272"/>
      <c r="G206" s="272"/>
      <c r="H206" s="272"/>
      <c r="I206" s="272"/>
      <c r="J206" s="269" t="str">
        <f t="shared" si="10"/>
        <v>-</v>
      </c>
      <c r="K206" s="266" t="str">
        <f t="shared" si="11"/>
        <v>kl. Oval</v>
      </c>
      <c r="L206" s="318" t="s">
        <v>56</v>
      </c>
      <c r="M206" s="271" t="s">
        <v>200</v>
      </c>
      <c r="N206" s="272" t="s">
        <v>201</v>
      </c>
      <c r="O206" s="272"/>
      <c r="P206" s="272" t="s">
        <v>27</v>
      </c>
      <c r="Q206" s="272" t="s">
        <v>27</v>
      </c>
      <c r="R206" s="272" t="s">
        <v>1131</v>
      </c>
      <c r="S206" s="272"/>
      <c r="T206" s="315" t="s">
        <v>795</v>
      </c>
      <c r="U206" s="269" t="s">
        <v>28</v>
      </c>
      <c r="V206" s="316"/>
      <c r="W206" s="269"/>
      <c r="X206" s="269"/>
    </row>
    <row r="207" spans="1:24" s="322" customFormat="1">
      <c r="A207" s="269" t="s">
        <v>1254</v>
      </c>
      <c r="B207" s="318">
        <v>222</v>
      </c>
      <c r="C207" s="266" t="str">
        <f t="shared" si="9"/>
        <v>Verzögerungsfahrt Blaubasalt trocken  -3 m/s²  leer</v>
      </c>
      <c r="D207" s="318"/>
      <c r="E207" s="271"/>
      <c r="F207" s="272"/>
      <c r="G207" s="272"/>
      <c r="H207" s="272"/>
      <c r="I207" s="272"/>
      <c r="J207" s="269" t="str">
        <f t="shared" si="10"/>
        <v>-</v>
      </c>
      <c r="K207" s="266" t="str">
        <f t="shared" si="11"/>
        <v>kl. Oval</v>
      </c>
      <c r="L207" s="318" t="s">
        <v>86</v>
      </c>
      <c r="M207" s="271" t="s">
        <v>200</v>
      </c>
      <c r="N207" s="272" t="s">
        <v>201</v>
      </c>
      <c r="O207" s="272"/>
      <c r="P207" s="272" t="s">
        <v>27</v>
      </c>
      <c r="Q207" s="272" t="s">
        <v>27</v>
      </c>
      <c r="R207" s="272" t="s">
        <v>1119</v>
      </c>
      <c r="S207" s="272"/>
      <c r="T207" s="315" t="s">
        <v>795</v>
      </c>
      <c r="U207" s="269" t="s">
        <v>28</v>
      </c>
      <c r="V207" s="316"/>
      <c r="W207" s="269"/>
      <c r="X207" s="269"/>
    </row>
    <row r="208" spans="1:24" s="322" customFormat="1" ht="15" thickBot="1">
      <c r="A208" s="269" t="s">
        <v>1255</v>
      </c>
      <c r="B208" s="319">
        <v>223</v>
      </c>
      <c r="C208" s="266" t="str">
        <f t="shared" si="9"/>
        <v>Verzögerungsfahrt Blaubasalt trocken  -max m/s²  leer</v>
      </c>
      <c r="D208" s="320"/>
      <c r="E208" s="271"/>
      <c r="F208" s="276"/>
      <c r="G208" s="276"/>
      <c r="H208" s="276"/>
      <c r="I208" s="275"/>
      <c r="J208" s="269" t="str">
        <f t="shared" si="10"/>
        <v>-</v>
      </c>
      <c r="K208" s="266" t="str">
        <f t="shared" si="11"/>
        <v>kl. Oval</v>
      </c>
      <c r="L208" s="319" t="s">
        <v>86</v>
      </c>
      <c r="M208" s="273" t="s">
        <v>200</v>
      </c>
      <c r="N208" s="275" t="s">
        <v>201</v>
      </c>
      <c r="O208" s="275"/>
      <c r="P208" s="272" t="s">
        <v>27</v>
      </c>
      <c r="Q208" s="272" t="s">
        <v>27</v>
      </c>
      <c r="R208" s="272" t="s">
        <v>1131</v>
      </c>
      <c r="S208" s="272"/>
      <c r="T208" s="315" t="s">
        <v>795</v>
      </c>
      <c r="U208" s="269" t="s">
        <v>28</v>
      </c>
      <c r="V208" s="316"/>
      <c r="W208" s="269"/>
      <c r="X208" s="269"/>
    </row>
    <row r="209" spans="1:24">
      <c r="A209" s="207" t="s">
        <v>1256</v>
      </c>
      <c r="B209" s="287">
        <v>244</v>
      </c>
      <c r="C209" s="3" t="str">
        <f>IF(OR(M209="Stillstand Motor aus",M209="Stillstand Leerlauf"),M209&amp;" "&amp;U209,IF(OR(M209="Stillstand Drehzahl"),M209&amp;" "&amp;U209&amp;" "&amp;P209,M209&amp;IF(NOT(K209="Fahrdyn.Fl.")," "&amp;L209,)&amp;" "&amp;U209&amp;IF(NOT(OR(M209="Beschleunigungsfahrt",M209="Verzögerungsfahrt",M209="Stat. Kreisfahrt (links)",M209="Stat. Kreisfahrt (rechts)"))," "&amp;N209,)&amp;IF(NOT(P209="-")," "&amp;P209,)&amp;IF(NOT(R209="0 m/s²")," "&amp;R209,)&amp;IF(NOT((OR(S209="0 m/s²",S209="-")))," "&amp;S209,))) &amp; IF(NOT(T209="-")," "&amp; T209,)</f>
        <v>Stillstand Motor aus nass leer</v>
      </c>
      <c r="D209" s="287"/>
      <c r="E209" s="6"/>
      <c r="F209" s="206"/>
      <c r="G209" s="206"/>
      <c r="H209" s="206"/>
      <c r="I209" s="206"/>
      <c r="J209" s="207" t="str">
        <f t="shared" si="10"/>
        <v>60 s</v>
      </c>
      <c r="K209" s="3" t="str">
        <f t="shared" si="11"/>
        <v>kl. Oval</v>
      </c>
      <c r="L209" s="287" t="s">
        <v>24</v>
      </c>
      <c r="M209" s="6" t="s">
        <v>25</v>
      </c>
      <c r="N209" s="206" t="s">
        <v>26</v>
      </c>
      <c r="O209" s="206"/>
      <c r="P209" s="207" t="s">
        <v>27</v>
      </c>
      <c r="Q209" s="207">
        <v>0</v>
      </c>
      <c r="R209" s="207"/>
      <c r="S209" s="207"/>
      <c r="T209" s="302" t="s">
        <v>795</v>
      </c>
      <c r="U209" s="207" t="s">
        <v>333</v>
      </c>
      <c r="V209" s="288"/>
      <c r="W209" s="207"/>
      <c r="X209" s="207"/>
    </row>
    <row r="210" spans="1:24">
      <c r="A210" s="207" t="s">
        <v>1257</v>
      </c>
      <c r="B210" s="287">
        <v>245</v>
      </c>
      <c r="C210" s="3" t="str">
        <f t="shared" ref="C210:C273" si="12">IF(OR(M210="Stillstand Motor aus",M210="Stillstand Leerlauf"),M210&amp;" "&amp;U210,IF(OR(M210="Stillstand Drehzahl"),M210&amp;" "&amp;U210&amp;" "&amp;P210,M210&amp;IF(NOT(K210="Fahrdyn.Fl.")," "&amp;L210,)&amp;" "&amp;U210&amp;IF(NOT(OR(M210="Beschleunigungsfahrt",M210="Verzögerungsfahrt",M210="Stat. Kreisfahrt (links)",M210="Stat. Kreisfahrt (rechts)"))," "&amp;N210,)&amp;IF(NOT(P210="-")," "&amp;P210,)&amp;IF(NOT(R210="0 m/s²")," "&amp;R210,)&amp;IF(NOT((OR(S210="0 m/s²",S210="-")))," "&amp;S210,))) &amp; IF(NOT(T210="-")," "&amp; T210,)</f>
        <v>Stillstand Leerlauf nass leer</v>
      </c>
      <c r="D210" s="288"/>
      <c r="E210" s="3"/>
      <c r="F210" s="207"/>
      <c r="G210" s="207"/>
      <c r="H210" s="207"/>
      <c r="I210" s="207"/>
      <c r="J210" s="207" t="str">
        <f t="shared" si="10"/>
        <v>60 s</v>
      </c>
      <c r="K210" s="3" t="str">
        <f t="shared" si="11"/>
        <v>kl. Oval</v>
      </c>
      <c r="L210" s="288" t="s">
        <v>24</v>
      </c>
      <c r="M210" s="3" t="s">
        <v>29</v>
      </c>
      <c r="N210" s="207" t="s">
        <v>26</v>
      </c>
      <c r="O210" s="207"/>
      <c r="P210" s="207" t="s">
        <v>27</v>
      </c>
      <c r="Q210" s="207">
        <v>0</v>
      </c>
      <c r="R210" s="207"/>
      <c r="S210" s="207"/>
      <c r="T210" s="302" t="s">
        <v>795</v>
      </c>
      <c r="U210" s="207" t="s">
        <v>333</v>
      </c>
      <c r="V210" s="288"/>
      <c r="W210" s="207"/>
      <c r="X210" s="207"/>
    </row>
    <row r="211" spans="1:24">
      <c r="A211" s="207" t="s">
        <v>1258</v>
      </c>
      <c r="B211" s="288">
        <v>246</v>
      </c>
      <c r="C211" s="3" t="str">
        <f t="shared" si="12"/>
        <v>Stillstand Drehzahl nass 710 rpm leer</v>
      </c>
      <c r="D211" s="288"/>
      <c r="E211" s="3"/>
      <c r="F211" s="207"/>
      <c r="G211" s="207"/>
      <c r="H211" s="207"/>
      <c r="I211" s="207"/>
      <c r="J211" s="207" t="str">
        <f t="shared" si="10"/>
        <v>60 s</v>
      </c>
      <c r="K211" s="3" t="str">
        <f t="shared" si="11"/>
        <v>kl. Oval</v>
      </c>
      <c r="L211" s="288" t="s">
        <v>24</v>
      </c>
      <c r="M211" s="3" t="s">
        <v>30</v>
      </c>
      <c r="N211" s="207" t="s">
        <v>26</v>
      </c>
      <c r="O211" s="207"/>
      <c r="P211" s="207" t="s">
        <v>31</v>
      </c>
      <c r="Q211" s="207">
        <v>0</v>
      </c>
      <c r="R211" s="207"/>
      <c r="S211" s="207"/>
      <c r="T211" s="302" t="s">
        <v>795</v>
      </c>
      <c r="U211" s="207" t="s">
        <v>333</v>
      </c>
      <c r="V211" s="288"/>
      <c r="W211" s="207"/>
      <c r="X211" s="207"/>
    </row>
    <row r="212" spans="1:24">
      <c r="A212" s="207" t="s">
        <v>1259</v>
      </c>
      <c r="B212" s="288">
        <v>247</v>
      </c>
      <c r="C212" s="3" t="str">
        <f t="shared" si="12"/>
        <v>Stillstand Drehzahl nass 890 rpm leer</v>
      </c>
      <c r="D212" s="288"/>
      <c r="E212" s="3"/>
      <c r="F212" s="207"/>
      <c r="G212" s="207"/>
      <c r="H212" s="207"/>
      <c r="I212" s="207"/>
      <c r="J212" s="207" t="str">
        <f t="shared" si="10"/>
        <v>60 s</v>
      </c>
      <c r="K212" s="3" t="str">
        <f t="shared" si="11"/>
        <v>kl. Oval</v>
      </c>
      <c r="L212" s="288" t="s">
        <v>24</v>
      </c>
      <c r="M212" s="3" t="s">
        <v>30</v>
      </c>
      <c r="N212" s="207" t="s">
        <v>26</v>
      </c>
      <c r="O212" s="207"/>
      <c r="P212" s="207" t="s">
        <v>32</v>
      </c>
      <c r="Q212" s="207">
        <v>0</v>
      </c>
      <c r="R212" s="207"/>
      <c r="S212" s="207"/>
      <c r="T212" s="302" t="s">
        <v>795</v>
      </c>
      <c r="U212" s="207" t="s">
        <v>333</v>
      </c>
      <c r="V212" s="288"/>
      <c r="W212" s="207"/>
      <c r="X212" s="207"/>
    </row>
    <row r="213" spans="1:24">
      <c r="A213" s="207" t="s">
        <v>1260</v>
      </c>
      <c r="B213" s="288">
        <v>248</v>
      </c>
      <c r="C213" s="3" t="str">
        <f t="shared" si="12"/>
        <v>Stillstand Drehzahl nass 930 rpm leer</v>
      </c>
      <c r="D213" s="288"/>
      <c r="E213" s="3"/>
      <c r="F213" s="207"/>
      <c r="G213" s="207"/>
      <c r="H213" s="207"/>
      <c r="I213" s="207"/>
      <c r="J213" s="207" t="str">
        <f t="shared" si="10"/>
        <v>60 s</v>
      </c>
      <c r="K213" s="3" t="str">
        <f t="shared" si="11"/>
        <v>kl. Oval</v>
      </c>
      <c r="L213" s="288" t="s">
        <v>24</v>
      </c>
      <c r="M213" s="3" t="s">
        <v>30</v>
      </c>
      <c r="N213" s="207" t="s">
        <v>26</v>
      </c>
      <c r="O213" s="207"/>
      <c r="P213" s="207" t="s">
        <v>33</v>
      </c>
      <c r="Q213" s="207">
        <v>0</v>
      </c>
      <c r="R213" s="207"/>
      <c r="S213" s="207"/>
      <c r="T213" s="302" t="s">
        <v>795</v>
      </c>
      <c r="U213" s="207" t="s">
        <v>333</v>
      </c>
      <c r="V213" s="288"/>
      <c r="W213" s="207"/>
      <c r="X213" s="207"/>
    </row>
    <row r="214" spans="1:24">
      <c r="A214" s="207" t="s">
        <v>1261</v>
      </c>
      <c r="B214" s="288">
        <v>249</v>
      </c>
      <c r="C214" s="3" t="str">
        <f t="shared" si="12"/>
        <v>Stillstand Drehzahl nass 1075 rpm leer</v>
      </c>
      <c r="D214" s="288"/>
      <c r="E214" s="3"/>
      <c r="F214" s="207"/>
      <c r="G214" s="207"/>
      <c r="H214" s="207"/>
      <c r="I214" s="207"/>
      <c r="J214" s="207" t="str">
        <f t="shared" si="10"/>
        <v>60 s</v>
      </c>
      <c r="K214" s="3" t="str">
        <f t="shared" si="11"/>
        <v>kl. Oval</v>
      </c>
      <c r="L214" s="288" t="s">
        <v>24</v>
      </c>
      <c r="M214" s="3" t="s">
        <v>30</v>
      </c>
      <c r="N214" s="207" t="s">
        <v>26</v>
      </c>
      <c r="O214" s="207"/>
      <c r="P214" s="207" t="s">
        <v>34</v>
      </c>
      <c r="Q214" s="207">
        <v>0</v>
      </c>
      <c r="R214" s="207"/>
      <c r="S214" s="207"/>
      <c r="T214" s="302" t="s">
        <v>795</v>
      </c>
      <c r="U214" s="207" t="s">
        <v>333</v>
      </c>
      <c r="V214" s="288"/>
      <c r="W214" s="207"/>
      <c r="X214" s="207"/>
    </row>
    <row r="215" spans="1:24" ht="15" thickBot="1">
      <c r="A215" s="207" t="s">
        <v>1262</v>
      </c>
      <c r="B215" s="289">
        <v>250</v>
      </c>
      <c r="C215" s="3" t="str">
        <f t="shared" si="12"/>
        <v>Stillstand Drehzahl nass 1150 rpm leer</v>
      </c>
      <c r="D215" s="289"/>
      <c r="E215" s="8"/>
      <c r="F215" s="208"/>
      <c r="G215" s="208"/>
      <c r="H215" s="208"/>
      <c r="I215" s="208"/>
      <c r="J215" s="207" t="str">
        <f t="shared" si="10"/>
        <v>60 s</v>
      </c>
      <c r="K215" s="3" t="str">
        <f t="shared" si="11"/>
        <v>kl. Oval</v>
      </c>
      <c r="L215" s="289" t="s">
        <v>24</v>
      </c>
      <c r="M215" s="8" t="s">
        <v>30</v>
      </c>
      <c r="N215" s="208" t="s">
        <v>26</v>
      </c>
      <c r="O215" s="208"/>
      <c r="P215" s="207" t="s">
        <v>35</v>
      </c>
      <c r="Q215" s="207">
        <v>0</v>
      </c>
      <c r="R215" s="207"/>
      <c r="S215" s="207"/>
      <c r="T215" s="302" t="s">
        <v>795</v>
      </c>
      <c r="U215" s="207" t="s">
        <v>333</v>
      </c>
      <c r="V215" s="288"/>
      <c r="W215" s="207"/>
      <c r="X215" s="207"/>
    </row>
    <row r="216" spans="1:24">
      <c r="A216" s="207" t="s">
        <v>1263</v>
      </c>
      <c r="B216" s="288">
        <v>252</v>
      </c>
      <c r="C216" s="3" t="str">
        <f t="shared" si="12"/>
        <v>Konstantfahrt Asphalt nass 30 km/h 930 rpm   leer</v>
      </c>
      <c r="D216" s="288"/>
      <c r="E216" s="3"/>
      <c r="F216" s="207"/>
      <c r="G216" s="207"/>
      <c r="H216" s="207"/>
      <c r="I216" s="207"/>
      <c r="J216" s="207" t="str">
        <f t="shared" si="10"/>
        <v>20 s</v>
      </c>
      <c r="K216" s="3" t="str">
        <f t="shared" si="11"/>
        <v>kl. Oval</v>
      </c>
      <c r="L216" s="288" t="s">
        <v>24</v>
      </c>
      <c r="M216" s="3" t="s">
        <v>38</v>
      </c>
      <c r="N216" s="207" t="s">
        <v>39</v>
      </c>
      <c r="O216" s="207"/>
      <c r="P216" s="207" t="s">
        <v>33</v>
      </c>
      <c r="Q216" s="207">
        <v>9</v>
      </c>
      <c r="R216" s="207"/>
      <c r="S216" s="207"/>
      <c r="T216" s="302" t="s">
        <v>795</v>
      </c>
      <c r="U216" s="207" t="s">
        <v>333</v>
      </c>
      <c r="V216" s="288"/>
      <c r="W216" s="207"/>
      <c r="X216" s="207"/>
    </row>
    <row r="217" spans="1:24">
      <c r="A217" s="207" t="s">
        <v>1264</v>
      </c>
      <c r="B217" s="288" t="s">
        <v>907</v>
      </c>
      <c r="C217" s="3" t="str">
        <f t="shared" si="12"/>
        <v>Konstantfahrt Asphalt nass 50 km/h 890 rpm   leer</v>
      </c>
      <c r="D217" s="288"/>
      <c r="E217" s="3"/>
      <c r="F217" s="207"/>
      <c r="G217" s="207"/>
      <c r="H217" s="207"/>
      <c r="I217" s="207"/>
      <c r="J217" s="207" t="str">
        <f t="shared" si="10"/>
        <v>15 s</v>
      </c>
      <c r="K217" s="3" t="str">
        <f t="shared" si="11"/>
        <v>kl. Oval</v>
      </c>
      <c r="L217" s="288" t="s">
        <v>24</v>
      </c>
      <c r="M217" s="3" t="s">
        <v>38</v>
      </c>
      <c r="N217" s="207" t="s">
        <v>45</v>
      </c>
      <c r="O217" s="207"/>
      <c r="P217" s="207" t="s">
        <v>32</v>
      </c>
      <c r="Q217" s="207">
        <v>11</v>
      </c>
      <c r="R217" s="207"/>
      <c r="S217" s="207"/>
      <c r="T217" s="302" t="s">
        <v>795</v>
      </c>
      <c r="U217" s="207" t="s">
        <v>333</v>
      </c>
      <c r="V217" s="287"/>
      <c r="W217" s="206"/>
      <c r="X217" s="230"/>
    </row>
    <row r="218" spans="1:24">
      <c r="A218" s="207" t="s">
        <v>1265</v>
      </c>
      <c r="B218" s="288">
        <v>254</v>
      </c>
      <c r="C218" s="3" t="str">
        <f t="shared" si="12"/>
        <v>Konstantfahrt Asphalt nass 50 km/h 930 rpm   leer</v>
      </c>
      <c r="D218" s="288"/>
      <c r="E218" s="3"/>
      <c r="F218" s="207"/>
      <c r="G218" s="207"/>
      <c r="H218" s="207"/>
      <c r="I218" s="207"/>
      <c r="J218" s="207" t="str">
        <f t="shared" si="10"/>
        <v>15 s</v>
      </c>
      <c r="K218" s="3" t="str">
        <f t="shared" si="11"/>
        <v>kl. Oval</v>
      </c>
      <c r="L218" s="288" t="s">
        <v>24</v>
      </c>
      <c r="M218" s="3" t="s">
        <v>38</v>
      </c>
      <c r="N218" s="207" t="s">
        <v>45</v>
      </c>
      <c r="O218" s="207"/>
      <c r="P218" s="207" t="s">
        <v>33</v>
      </c>
      <c r="Q218" s="207">
        <v>11</v>
      </c>
      <c r="R218" s="207"/>
      <c r="S218" s="207"/>
      <c r="T218" s="302" t="s">
        <v>795</v>
      </c>
      <c r="U218" s="207" t="s">
        <v>333</v>
      </c>
      <c r="V218" s="288"/>
      <c r="W218" s="207"/>
      <c r="X218" s="207"/>
    </row>
    <row r="219" spans="1:24">
      <c r="A219" s="207" t="s">
        <v>1266</v>
      </c>
      <c r="B219" s="288">
        <v>256</v>
      </c>
      <c r="C219" s="3" t="str">
        <f t="shared" si="12"/>
        <v>Konstantfahrt Asphalt nass 80 km/h 1150 rpm   leer</v>
      </c>
      <c r="D219" s="288"/>
      <c r="E219" s="3"/>
      <c r="F219" s="207"/>
      <c r="G219" s="207"/>
      <c r="H219" s="207"/>
      <c r="I219" s="207"/>
      <c r="J219" s="207" t="str">
        <f t="shared" si="10"/>
        <v>10 s</v>
      </c>
      <c r="K219" s="3" t="str">
        <f t="shared" si="11"/>
        <v>kl. Oval</v>
      </c>
      <c r="L219" s="288" t="s">
        <v>24</v>
      </c>
      <c r="M219" s="3" t="s">
        <v>38</v>
      </c>
      <c r="N219" s="207" t="s">
        <v>50</v>
      </c>
      <c r="O219" s="207"/>
      <c r="P219" s="207" t="s">
        <v>35</v>
      </c>
      <c r="Q219" s="207">
        <v>12</v>
      </c>
      <c r="R219" s="207"/>
      <c r="S219" s="207"/>
      <c r="T219" s="302" t="s">
        <v>795</v>
      </c>
      <c r="U219" s="207" t="s">
        <v>333</v>
      </c>
      <c r="V219" s="288"/>
      <c r="W219" s="207"/>
      <c r="X219" s="207"/>
    </row>
    <row r="220" spans="1:24">
      <c r="A220" s="207" t="s">
        <v>1267</v>
      </c>
      <c r="B220" s="288">
        <v>258</v>
      </c>
      <c r="C220" s="3" t="str">
        <f t="shared" si="12"/>
        <v>Konstantfahrt Beton nass 30 km/h 930 rpm   leer</v>
      </c>
      <c r="D220" s="288"/>
      <c r="E220" s="3"/>
      <c r="F220" s="207"/>
      <c r="G220" s="207"/>
      <c r="H220" s="207"/>
      <c r="I220" s="207"/>
      <c r="J220" s="207" t="str">
        <f t="shared" si="10"/>
        <v>20 s</v>
      </c>
      <c r="K220" s="3" t="str">
        <f t="shared" si="11"/>
        <v>kl. Oval</v>
      </c>
      <c r="L220" s="288" t="s">
        <v>56</v>
      </c>
      <c r="M220" s="3" t="s">
        <v>38</v>
      </c>
      <c r="N220" s="207" t="s">
        <v>39</v>
      </c>
      <c r="O220" s="207"/>
      <c r="P220" s="207" t="s">
        <v>33</v>
      </c>
      <c r="Q220" s="207">
        <v>9</v>
      </c>
      <c r="R220" s="207"/>
      <c r="S220" s="207"/>
      <c r="T220" s="302" t="s">
        <v>795</v>
      </c>
      <c r="U220" s="207" t="s">
        <v>333</v>
      </c>
      <c r="V220" s="288"/>
      <c r="W220" s="207"/>
      <c r="X220" s="207"/>
    </row>
    <row r="221" spans="1:24">
      <c r="A221" s="207" t="s">
        <v>1268</v>
      </c>
      <c r="B221" s="288">
        <v>260</v>
      </c>
      <c r="C221" s="3" t="str">
        <f t="shared" si="12"/>
        <v>Konstantfahrt Beton nass 50 km/h 930 rpm   leer</v>
      </c>
      <c r="D221" s="288"/>
      <c r="E221" s="209"/>
      <c r="F221" s="210"/>
      <c r="G221" s="210"/>
      <c r="H221" s="210"/>
      <c r="I221" s="207"/>
      <c r="J221" s="207" t="str">
        <f t="shared" si="10"/>
        <v>15 s</v>
      </c>
      <c r="K221" s="3" t="str">
        <f t="shared" si="11"/>
        <v>kl. Oval</v>
      </c>
      <c r="L221" s="288" t="s">
        <v>56</v>
      </c>
      <c r="M221" s="3" t="s">
        <v>38</v>
      </c>
      <c r="N221" s="207" t="s">
        <v>45</v>
      </c>
      <c r="O221" s="207"/>
      <c r="P221" s="207" t="s">
        <v>33</v>
      </c>
      <c r="Q221" s="207">
        <v>11</v>
      </c>
      <c r="R221" s="207"/>
      <c r="S221" s="207"/>
      <c r="T221" s="302" t="s">
        <v>795</v>
      </c>
      <c r="U221" s="207" t="s">
        <v>333</v>
      </c>
      <c r="V221" s="288"/>
      <c r="W221" s="207"/>
      <c r="X221" s="207"/>
    </row>
    <row r="222" spans="1:24">
      <c r="A222" s="207" t="s">
        <v>1269</v>
      </c>
      <c r="B222" s="288">
        <v>262</v>
      </c>
      <c r="C222" s="3" t="str">
        <f t="shared" si="12"/>
        <v>Konstantfahrt Beton nass 80 km/h 1150 rpm   leer</v>
      </c>
      <c r="D222" s="288"/>
      <c r="E222" s="3"/>
      <c r="F222" s="207"/>
      <c r="G222" s="207"/>
      <c r="H222" s="207"/>
      <c r="I222" s="207"/>
      <c r="J222" s="207" t="str">
        <f t="shared" si="10"/>
        <v>10 s</v>
      </c>
      <c r="K222" s="3" t="str">
        <f t="shared" si="11"/>
        <v>kl. Oval</v>
      </c>
      <c r="L222" s="288" t="s">
        <v>56</v>
      </c>
      <c r="M222" s="3" t="s">
        <v>38</v>
      </c>
      <c r="N222" s="207" t="s">
        <v>50</v>
      </c>
      <c r="O222" s="207"/>
      <c r="P222" s="207" t="s">
        <v>35</v>
      </c>
      <c r="Q222" s="207">
        <v>12</v>
      </c>
      <c r="R222" s="207"/>
      <c r="S222" s="207"/>
      <c r="T222" s="302" t="s">
        <v>795</v>
      </c>
      <c r="U222" s="207" t="s">
        <v>333</v>
      </c>
      <c r="V222" s="288"/>
      <c r="W222" s="207"/>
      <c r="X222" s="207"/>
    </row>
    <row r="223" spans="1:24">
      <c r="A223" s="207" t="s">
        <v>1270</v>
      </c>
      <c r="B223" s="288">
        <v>263</v>
      </c>
      <c r="C223" s="3" t="str">
        <f t="shared" si="12"/>
        <v>Konstantfahrt Blaubasalt nass 30 km/h 710 rpm   leer</v>
      </c>
      <c r="D223" s="288"/>
      <c r="E223" s="3"/>
      <c r="F223" s="207"/>
      <c r="G223" s="207"/>
      <c r="H223" s="207"/>
      <c r="I223" s="207"/>
      <c r="J223" s="207" t="str">
        <f t="shared" si="10"/>
        <v>20 s</v>
      </c>
      <c r="K223" s="3" t="str">
        <f t="shared" si="11"/>
        <v>kl. Oval</v>
      </c>
      <c r="L223" s="288" t="s">
        <v>86</v>
      </c>
      <c r="M223" s="3" t="s">
        <v>38</v>
      </c>
      <c r="N223" s="207" t="s">
        <v>39</v>
      </c>
      <c r="O223" s="207"/>
      <c r="P223" s="207" t="s">
        <v>31</v>
      </c>
      <c r="Q223" s="207">
        <v>10</v>
      </c>
      <c r="R223" s="207"/>
      <c r="S223" s="207"/>
      <c r="T223" s="302" t="s">
        <v>795</v>
      </c>
      <c r="U223" s="207" t="s">
        <v>333</v>
      </c>
      <c r="V223" s="288"/>
      <c r="W223" s="207"/>
      <c r="X223" s="207"/>
    </row>
    <row r="224" spans="1:24" ht="15" thickBot="1">
      <c r="A224" s="207" t="s">
        <v>1271</v>
      </c>
      <c r="B224" s="288">
        <v>264</v>
      </c>
      <c r="C224" s="3" t="str">
        <f t="shared" si="12"/>
        <v>Konstantfahrt Blaubasalt nass 30 km/h 930 rpm   leer</v>
      </c>
      <c r="D224" s="288"/>
      <c r="E224" s="3"/>
      <c r="F224" s="207"/>
      <c r="G224" s="207"/>
      <c r="H224" s="207"/>
      <c r="I224" s="207"/>
      <c r="J224" s="207" t="str">
        <f t="shared" si="10"/>
        <v>20 s</v>
      </c>
      <c r="K224" s="3" t="str">
        <f t="shared" si="11"/>
        <v>kl. Oval</v>
      </c>
      <c r="L224" s="288" t="s">
        <v>86</v>
      </c>
      <c r="M224" s="3" t="s">
        <v>38</v>
      </c>
      <c r="N224" s="207" t="s">
        <v>39</v>
      </c>
      <c r="O224" s="207"/>
      <c r="P224" s="207" t="s">
        <v>33</v>
      </c>
      <c r="Q224" s="207">
        <v>9</v>
      </c>
      <c r="R224" s="207"/>
      <c r="S224" s="207"/>
      <c r="T224" s="302" t="s">
        <v>795</v>
      </c>
      <c r="U224" s="207" t="s">
        <v>333</v>
      </c>
      <c r="V224" s="289"/>
      <c r="W224" s="208"/>
      <c r="X224" s="208"/>
    </row>
    <row r="225" spans="1:24">
      <c r="A225" s="207" t="s">
        <v>1272</v>
      </c>
      <c r="B225" s="288">
        <v>266</v>
      </c>
      <c r="C225" s="3" t="str">
        <f t="shared" si="12"/>
        <v>Konstantfahrt Blaubasalt nass 50 km/h 930 rpm   leer</v>
      </c>
      <c r="D225" s="288"/>
      <c r="E225" s="3"/>
      <c r="F225" s="207"/>
      <c r="G225" s="207"/>
      <c r="H225" s="207"/>
      <c r="I225" s="207"/>
      <c r="J225" s="207" t="str">
        <f t="shared" si="10"/>
        <v>15 s</v>
      </c>
      <c r="K225" s="3" t="str">
        <f t="shared" si="11"/>
        <v>kl. Oval</v>
      </c>
      <c r="L225" s="288" t="s">
        <v>86</v>
      </c>
      <c r="M225" s="3" t="s">
        <v>38</v>
      </c>
      <c r="N225" s="207" t="s">
        <v>45</v>
      </c>
      <c r="O225" s="207"/>
      <c r="P225" s="207" t="s">
        <v>33</v>
      </c>
      <c r="Q225" s="207">
        <v>11</v>
      </c>
      <c r="R225" s="207"/>
      <c r="S225" s="207"/>
      <c r="T225" s="302" t="s">
        <v>795</v>
      </c>
      <c r="U225" s="207" t="s">
        <v>333</v>
      </c>
      <c r="V225" s="288"/>
      <c r="W225" s="207"/>
      <c r="X225" s="207"/>
    </row>
    <row r="226" spans="1:24" ht="15" thickBot="1">
      <c r="A226" s="207" t="s">
        <v>1273</v>
      </c>
      <c r="B226" s="289">
        <v>268</v>
      </c>
      <c r="C226" s="3" t="str">
        <f t="shared" si="12"/>
        <v>Konstantfahrt Blaubasalt nass 80 km/h 1150 rpm   leer</v>
      </c>
      <c r="D226" s="289"/>
      <c r="E226" s="8"/>
      <c r="F226" s="208"/>
      <c r="G226" s="208"/>
      <c r="H226" s="208"/>
      <c r="I226" s="208"/>
      <c r="J226" s="207" t="str">
        <f t="shared" si="10"/>
        <v>10 s</v>
      </c>
      <c r="K226" s="3" t="str">
        <f t="shared" si="11"/>
        <v>kl. Oval</v>
      </c>
      <c r="L226" s="289" t="s">
        <v>86</v>
      </c>
      <c r="M226" s="8" t="s">
        <v>38</v>
      </c>
      <c r="N226" s="208" t="s">
        <v>50</v>
      </c>
      <c r="O226" s="208"/>
      <c r="P226" s="207" t="s">
        <v>35</v>
      </c>
      <c r="Q226" s="207">
        <v>12</v>
      </c>
      <c r="R226" s="207"/>
      <c r="S226" s="207"/>
      <c r="T226" s="302" t="s">
        <v>795</v>
      </c>
      <c r="U226" s="207" t="s">
        <v>333</v>
      </c>
      <c r="V226" s="289"/>
      <c r="W226" s="208"/>
      <c r="X226" s="208"/>
    </row>
    <row r="227" spans="1:24">
      <c r="A227" s="207" t="s">
        <v>1274</v>
      </c>
      <c r="B227" s="287">
        <v>272</v>
      </c>
      <c r="C227" s="3" t="str">
        <f t="shared" si="12"/>
        <v>Motor aus Asphalt nass 35 km/h - x    leer</v>
      </c>
      <c r="D227" s="287"/>
      <c r="E227" s="6"/>
      <c r="F227" s="206"/>
      <c r="G227" s="206"/>
      <c r="H227" s="206"/>
      <c r="I227" s="206"/>
      <c r="J227" s="207" t="str">
        <f t="shared" si="10"/>
        <v>-</v>
      </c>
      <c r="K227" s="3" t="str">
        <f t="shared" si="11"/>
        <v>kl. Oval</v>
      </c>
      <c r="L227" s="287" t="s">
        <v>24</v>
      </c>
      <c r="M227" s="6" t="s">
        <v>140</v>
      </c>
      <c r="N227" s="206" t="s">
        <v>141</v>
      </c>
      <c r="O227" s="206"/>
      <c r="P227" s="207" t="s">
        <v>27</v>
      </c>
      <c r="Q227" s="207" t="s">
        <v>27</v>
      </c>
      <c r="R227" s="207"/>
      <c r="S227" s="207"/>
      <c r="T227" s="302" t="s">
        <v>795</v>
      </c>
      <c r="U227" s="207" t="s">
        <v>333</v>
      </c>
      <c r="V227" s="288"/>
      <c r="W227" s="207"/>
      <c r="X227" s="207"/>
    </row>
    <row r="228" spans="1:24">
      <c r="A228" s="207" t="s">
        <v>1275</v>
      </c>
      <c r="B228" s="288">
        <v>273</v>
      </c>
      <c r="C228" s="3" t="str">
        <f t="shared" si="12"/>
        <v>Motor aus Asphalt nass 55 km/h - x   leer</v>
      </c>
      <c r="D228" s="288"/>
      <c r="E228" s="3"/>
      <c r="F228" s="207"/>
      <c r="G228" s="207"/>
      <c r="H228" s="207"/>
      <c r="I228" s="207"/>
      <c r="J228" s="207" t="str">
        <f t="shared" si="10"/>
        <v>-</v>
      </c>
      <c r="K228" s="3" t="str">
        <f t="shared" si="11"/>
        <v>kl. Oval</v>
      </c>
      <c r="L228" s="288" t="s">
        <v>24</v>
      </c>
      <c r="M228" s="3" t="s">
        <v>140</v>
      </c>
      <c r="N228" s="207" t="s">
        <v>142</v>
      </c>
      <c r="O228" s="207"/>
      <c r="P228" s="207" t="s">
        <v>27</v>
      </c>
      <c r="Q228" s="207" t="s">
        <v>27</v>
      </c>
      <c r="R228" s="207"/>
      <c r="S228" s="207"/>
      <c r="T228" s="302" t="s">
        <v>795</v>
      </c>
      <c r="U228" s="207" t="s">
        <v>333</v>
      </c>
      <c r="V228" s="288"/>
      <c r="W228" s="207"/>
      <c r="X228" s="207"/>
    </row>
    <row r="229" spans="1:24">
      <c r="A229" s="207" t="s">
        <v>1276</v>
      </c>
      <c r="B229" s="288">
        <v>274</v>
      </c>
      <c r="C229" s="3" t="str">
        <f t="shared" si="12"/>
        <v>Motor aus Asphalt nass 85 km/h - x   leer</v>
      </c>
      <c r="D229" s="288"/>
      <c r="E229" s="3"/>
      <c r="F229" s="207"/>
      <c r="G229" s="207"/>
      <c r="H229" s="207"/>
      <c r="I229" s="207"/>
      <c r="J229" s="207" t="str">
        <f t="shared" si="10"/>
        <v>-</v>
      </c>
      <c r="K229" s="3" t="str">
        <f t="shared" si="11"/>
        <v>kl. Oval</v>
      </c>
      <c r="L229" s="288" t="s">
        <v>24</v>
      </c>
      <c r="M229" s="3" t="s">
        <v>140</v>
      </c>
      <c r="N229" s="207" t="s">
        <v>143</v>
      </c>
      <c r="O229" s="207"/>
      <c r="P229" s="207" t="s">
        <v>27</v>
      </c>
      <c r="Q229" s="207" t="s">
        <v>27</v>
      </c>
      <c r="R229" s="207"/>
      <c r="S229" s="207"/>
      <c r="T229" s="302" t="s">
        <v>795</v>
      </c>
      <c r="U229" s="207" t="s">
        <v>333</v>
      </c>
      <c r="V229" s="288"/>
      <c r="W229" s="207"/>
      <c r="X229" s="207"/>
    </row>
    <row r="230" spans="1:24">
      <c r="A230" s="207" t="s">
        <v>1277</v>
      </c>
      <c r="B230" s="288">
        <v>275</v>
      </c>
      <c r="C230" s="3" t="str">
        <f t="shared" si="12"/>
        <v>Motor aus Beton nass 35 km/h - x    leer</v>
      </c>
      <c r="D230" s="288"/>
      <c r="E230" s="3"/>
      <c r="F230" s="207"/>
      <c r="G230" s="207"/>
      <c r="H230" s="207"/>
      <c r="I230" s="207"/>
      <c r="J230" s="207" t="str">
        <f t="shared" si="10"/>
        <v>-</v>
      </c>
      <c r="K230" s="3" t="str">
        <f t="shared" si="11"/>
        <v>kl. Oval</v>
      </c>
      <c r="L230" s="288" t="s">
        <v>56</v>
      </c>
      <c r="M230" s="3" t="s">
        <v>140</v>
      </c>
      <c r="N230" s="207" t="s">
        <v>141</v>
      </c>
      <c r="O230" s="207"/>
      <c r="P230" s="207" t="s">
        <v>27</v>
      </c>
      <c r="Q230" s="207" t="s">
        <v>27</v>
      </c>
      <c r="R230" s="207"/>
      <c r="S230" s="207"/>
      <c r="T230" s="302" t="s">
        <v>795</v>
      </c>
      <c r="U230" s="207" t="s">
        <v>333</v>
      </c>
      <c r="V230" s="288"/>
      <c r="W230" s="207"/>
      <c r="X230" s="207"/>
    </row>
    <row r="231" spans="1:24">
      <c r="A231" s="207" t="s">
        <v>1278</v>
      </c>
      <c r="B231" s="288">
        <v>276</v>
      </c>
      <c r="C231" s="3" t="str">
        <f t="shared" si="12"/>
        <v>Motor aus Beton nass 55 km/h - x   leer</v>
      </c>
      <c r="D231" s="288"/>
      <c r="E231" s="3"/>
      <c r="F231" s="207"/>
      <c r="G231" s="207"/>
      <c r="H231" s="207"/>
      <c r="I231" s="207"/>
      <c r="J231" s="207" t="str">
        <f t="shared" si="10"/>
        <v>-</v>
      </c>
      <c r="K231" s="3" t="str">
        <f t="shared" si="11"/>
        <v>kl. Oval</v>
      </c>
      <c r="L231" s="288" t="s">
        <v>56</v>
      </c>
      <c r="M231" s="3" t="s">
        <v>140</v>
      </c>
      <c r="N231" s="207" t="s">
        <v>142</v>
      </c>
      <c r="O231" s="207"/>
      <c r="P231" s="207" t="s">
        <v>27</v>
      </c>
      <c r="Q231" s="207" t="s">
        <v>27</v>
      </c>
      <c r="R231" s="207"/>
      <c r="S231" s="207"/>
      <c r="T231" s="302" t="s">
        <v>795</v>
      </c>
      <c r="U231" s="207" t="s">
        <v>333</v>
      </c>
      <c r="V231" s="288"/>
      <c r="W231" s="207"/>
      <c r="X231" s="207"/>
    </row>
    <row r="232" spans="1:24">
      <c r="A232" s="207" t="s">
        <v>1279</v>
      </c>
      <c r="B232" s="288">
        <v>277</v>
      </c>
      <c r="C232" s="3" t="str">
        <f t="shared" si="12"/>
        <v>Motor aus Beton nass 85 km/h - x   leer</v>
      </c>
      <c r="D232" s="288"/>
      <c r="E232" s="3"/>
      <c r="F232" s="207"/>
      <c r="G232" s="207"/>
      <c r="H232" s="207"/>
      <c r="I232" s="207"/>
      <c r="J232" s="207" t="str">
        <f t="shared" si="10"/>
        <v>-</v>
      </c>
      <c r="K232" s="3" t="str">
        <f t="shared" si="11"/>
        <v>kl. Oval</v>
      </c>
      <c r="L232" s="288" t="s">
        <v>56</v>
      </c>
      <c r="M232" s="3" t="s">
        <v>140</v>
      </c>
      <c r="N232" s="207" t="s">
        <v>143</v>
      </c>
      <c r="O232" s="207"/>
      <c r="P232" s="207" t="s">
        <v>27</v>
      </c>
      <c r="Q232" s="207" t="s">
        <v>27</v>
      </c>
      <c r="R232" s="207"/>
      <c r="S232" s="207"/>
      <c r="T232" s="302" t="s">
        <v>795</v>
      </c>
      <c r="U232" s="207" t="s">
        <v>333</v>
      </c>
      <c r="V232" s="288"/>
      <c r="W232" s="207"/>
      <c r="X232" s="207"/>
    </row>
    <row r="233" spans="1:24">
      <c r="A233" s="207" t="s">
        <v>1280</v>
      </c>
      <c r="B233" s="288">
        <v>278</v>
      </c>
      <c r="C233" s="3" t="str">
        <f t="shared" si="12"/>
        <v>Motor aus Blaubasalt nass 35 km/h - x    leer</v>
      </c>
      <c r="D233" s="288"/>
      <c r="E233" s="3"/>
      <c r="F233" s="207"/>
      <c r="G233" s="207"/>
      <c r="H233" s="207"/>
      <c r="I233" s="207"/>
      <c r="J233" s="207" t="str">
        <f t="shared" si="10"/>
        <v>-</v>
      </c>
      <c r="K233" s="3" t="str">
        <f t="shared" si="11"/>
        <v>kl. Oval</v>
      </c>
      <c r="L233" s="288" t="s">
        <v>86</v>
      </c>
      <c r="M233" s="3" t="s">
        <v>140</v>
      </c>
      <c r="N233" s="207" t="s">
        <v>141</v>
      </c>
      <c r="O233" s="207"/>
      <c r="P233" s="207" t="s">
        <v>27</v>
      </c>
      <c r="Q233" s="207" t="s">
        <v>27</v>
      </c>
      <c r="R233" s="207"/>
      <c r="S233" s="207"/>
      <c r="T233" s="302" t="s">
        <v>795</v>
      </c>
      <c r="U233" s="207" t="s">
        <v>333</v>
      </c>
      <c r="V233" s="288"/>
      <c r="W233" s="207"/>
      <c r="X233" s="207"/>
    </row>
    <row r="234" spans="1:24">
      <c r="A234" s="207" t="s">
        <v>1281</v>
      </c>
      <c r="B234" s="288">
        <v>279</v>
      </c>
      <c r="C234" s="3" t="str">
        <f t="shared" si="12"/>
        <v>Motor aus Blaubasalt nass 55 km/h - x   leer</v>
      </c>
      <c r="D234" s="288"/>
      <c r="E234" s="3"/>
      <c r="F234" s="207"/>
      <c r="G234" s="207"/>
      <c r="H234" s="207"/>
      <c r="I234" s="207"/>
      <c r="J234" s="207" t="str">
        <f t="shared" si="10"/>
        <v>-</v>
      </c>
      <c r="K234" s="3" t="str">
        <f t="shared" si="11"/>
        <v>kl. Oval</v>
      </c>
      <c r="L234" s="288" t="s">
        <v>86</v>
      </c>
      <c r="M234" s="3" t="s">
        <v>140</v>
      </c>
      <c r="N234" s="207" t="s">
        <v>142</v>
      </c>
      <c r="O234" s="207"/>
      <c r="P234" s="207" t="s">
        <v>27</v>
      </c>
      <c r="Q234" s="207" t="s">
        <v>27</v>
      </c>
      <c r="R234" s="207"/>
      <c r="S234" s="207"/>
      <c r="T234" s="302" t="s">
        <v>795</v>
      </c>
      <c r="U234" s="207" t="s">
        <v>333</v>
      </c>
      <c r="V234" s="288"/>
      <c r="W234" s="207"/>
      <c r="X234" s="207"/>
    </row>
    <row r="235" spans="1:24" ht="15" thickBot="1">
      <c r="A235" s="207" t="s">
        <v>1282</v>
      </c>
      <c r="B235" s="289">
        <v>280</v>
      </c>
      <c r="C235" s="3" t="str">
        <f t="shared" si="12"/>
        <v>Motor aus Blaubasalt nass 85 km/h - x   leer</v>
      </c>
      <c r="D235" s="289"/>
      <c r="E235" s="8"/>
      <c r="F235" s="208"/>
      <c r="G235" s="208"/>
      <c r="H235" s="208"/>
      <c r="I235" s="208"/>
      <c r="J235" s="207" t="str">
        <f t="shared" si="10"/>
        <v>-</v>
      </c>
      <c r="K235" s="3" t="str">
        <f t="shared" si="11"/>
        <v>kl. Oval</v>
      </c>
      <c r="L235" s="289" t="s">
        <v>86</v>
      </c>
      <c r="M235" s="8" t="s">
        <v>140</v>
      </c>
      <c r="N235" s="208" t="s">
        <v>143</v>
      </c>
      <c r="O235" s="208"/>
      <c r="P235" s="207" t="s">
        <v>27</v>
      </c>
      <c r="Q235" s="207" t="s">
        <v>27</v>
      </c>
      <c r="R235" s="207"/>
      <c r="S235" s="207"/>
      <c r="T235" s="302" t="s">
        <v>795</v>
      </c>
      <c r="U235" s="207" t="s">
        <v>333</v>
      </c>
      <c r="V235" s="288"/>
      <c r="W235" s="207"/>
      <c r="X235" s="207"/>
    </row>
    <row r="236" spans="1:24">
      <c r="A236" s="207" t="s">
        <v>1283</v>
      </c>
      <c r="B236" s="288">
        <v>291</v>
      </c>
      <c r="C236" s="3" t="str">
        <f t="shared" si="12"/>
        <v>Beschleunigungsfahrt Blaubasalt nass 3 m/s²  leer</v>
      </c>
      <c r="D236" s="288"/>
      <c r="E236" s="3"/>
      <c r="F236" s="207"/>
      <c r="G236" s="207"/>
      <c r="H236" s="207"/>
      <c r="I236" s="207"/>
      <c r="J236" s="207" t="str">
        <f t="shared" si="10"/>
        <v>-</v>
      </c>
      <c r="K236" s="3" t="str">
        <f t="shared" si="11"/>
        <v>kl. Oval</v>
      </c>
      <c r="L236" s="288" t="s">
        <v>86</v>
      </c>
      <c r="M236" s="3" t="s">
        <v>145</v>
      </c>
      <c r="N236" s="207" t="s">
        <v>146</v>
      </c>
      <c r="O236" s="207"/>
      <c r="P236" s="207" t="s">
        <v>27</v>
      </c>
      <c r="Q236" s="207" t="s">
        <v>27</v>
      </c>
      <c r="R236" s="207" t="s">
        <v>583</v>
      </c>
      <c r="S236" s="207"/>
      <c r="T236" s="302" t="s">
        <v>795</v>
      </c>
      <c r="U236" s="207" t="s">
        <v>333</v>
      </c>
      <c r="V236" s="288"/>
      <c r="W236" s="207"/>
      <c r="X236" s="207"/>
    </row>
    <row r="237" spans="1:24" s="322" customFormat="1" ht="15" thickBot="1">
      <c r="A237" s="269" t="s">
        <v>1284</v>
      </c>
      <c r="B237" s="314">
        <v>292</v>
      </c>
      <c r="C237" s="266" t="str">
        <f t="shared" si="12"/>
        <v>Beschleunigungsfahrt Blaubasalt nass max m/s²  leer</v>
      </c>
      <c r="D237" s="314"/>
      <c r="E237" s="263"/>
      <c r="F237" s="265"/>
      <c r="G237" s="265"/>
      <c r="H237" s="265"/>
      <c r="I237" s="265"/>
      <c r="J237" s="269" t="str">
        <f t="shared" si="10"/>
        <v>-</v>
      </c>
      <c r="K237" s="266" t="str">
        <f t="shared" si="11"/>
        <v>kl. Oval</v>
      </c>
      <c r="L237" s="314" t="s">
        <v>86</v>
      </c>
      <c r="M237" s="263" t="s">
        <v>145</v>
      </c>
      <c r="N237" s="265" t="s">
        <v>146</v>
      </c>
      <c r="O237" s="265"/>
      <c r="P237" s="269" t="s">
        <v>27</v>
      </c>
      <c r="Q237" s="269" t="s">
        <v>27</v>
      </c>
      <c r="R237" s="269" t="s">
        <v>586</v>
      </c>
      <c r="S237" s="269"/>
      <c r="T237" s="315" t="s">
        <v>795</v>
      </c>
      <c r="U237" s="269" t="s">
        <v>333</v>
      </c>
      <c r="V237" s="316"/>
      <c r="W237" s="269"/>
      <c r="X237" s="269"/>
    </row>
    <row r="238" spans="1:24">
      <c r="A238" s="207" t="s">
        <v>1285</v>
      </c>
      <c r="B238" s="287">
        <v>317</v>
      </c>
      <c r="C238" s="3" t="str">
        <f t="shared" si="12"/>
        <v>Sinus-Fahrt (langsam) nass 30 km/h   leer</v>
      </c>
      <c r="D238" s="287"/>
      <c r="E238" s="6"/>
      <c r="F238" s="206"/>
      <c r="G238" s="206"/>
      <c r="H238" s="206"/>
      <c r="I238" s="206"/>
      <c r="J238" s="207" t="str">
        <f t="shared" si="10"/>
        <v>20 s</v>
      </c>
      <c r="K238" s="3" t="str">
        <f t="shared" si="11"/>
        <v>Fahrdyn.Fl.</v>
      </c>
      <c r="L238" s="287" t="s">
        <v>24</v>
      </c>
      <c r="M238" s="6" t="s">
        <v>240</v>
      </c>
      <c r="N238" s="206" t="s">
        <v>39</v>
      </c>
      <c r="O238" s="206"/>
      <c r="P238" s="207" t="s">
        <v>27</v>
      </c>
      <c r="Q238" s="207" t="s">
        <v>27</v>
      </c>
      <c r="R238" s="207"/>
      <c r="S238" s="207"/>
      <c r="T238" s="302" t="s">
        <v>795</v>
      </c>
      <c r="U238" s="207" t="s">
        <v>333</v>
      </c>
      <c r="V238" s="288"/>
      <c r="W238" s="207"/>
      <c r="X238" s="207"/>
    </row>
    <row r="239" spans="1:24">
      <c r="A239" s="207" t="s">
        <v>1286</v>
      </c>
      <c r="B239" s="287" t="s">
        <v>1287</v>
      </c>
      <c r="C239" s="3" t="str">
        <f t="shared" si="12"/>
        <v>Sinus-Fahrt (schnell) nass 30 km/h   leer</v>
      </c>
      <c r="D239" s="287"/>
      <c r="E239" s="6"/>
      <c r="F239" s="206"/>
      <c r="G239" s="206"/>
      <c r="H239" s="206"/>
      <c r="I239" s="206"/>
      <c r="J239" s="207" t="str">
        <f t="shared" si="10"/>
        <v>20 s</v>
      </c>
      <c r="K239" s="3" t="str">
        <f t="shared" si="11"/>
        <v>Fahrdyn.Fl.</v>
      </c>
      <c r="L239" s="287" t="s">
        <v>24</v>
      </c>
      <c r="M239" s="6" t="s">
        <v>244</v>
      </c>
      <c r="N239" s="206" t="s">
        <v>39</v>
      </c>
      <c r="O239" s="206"/>
      <c r="P239" s="207" t="s">
        <v>27</v>
      </c>
      <c r="Q239" s="207" t="s">
        <v>27</v>
      </c>
      <c r="R239" s="207"/>
      <c r="S239" s="207"/>
      <c r="T239" s="302" t="s">
        <v>795</v>
      </c>
      <c r="U239" s="207" t="s">
        <v>333</v>
      </c>
      <c r="V239" s="288"/>
      <c r="W239" s="207"/>
      <c r="X239" s="207"/>
    </row>
    <row r="240" spans="1:24">
      <c r="A240" s="207" t="s">
        <v>1288</v>
      </c>
      <c r="B240" s="288">
        <v>319</v>
      </c>
      <c r="C240" s="3" t="str">
        <f t="shared" si="12"/>
        <v>Sweep nass 30 km/h   leer</v>
      </c>
      <c r="D240" s="288"/>
      <c r="E240" s="3"/>
      <c r="F240" s="207"/>
      <c r="G240" s="207"/>
      <c r="H240" s="207"/>
      <c r="I240" s="207"/>
      <c r="J240" s="207" t="str">
        <f t="shared" si="10"/>
        <v>20 s</v>
      </c>
      <c r="K240" s="3" t="str">
        <f t="shared" si="11"/>
        <v>Fahrdyn.Fl.</v>
      </c>
      <c r="L240" s="288" t="s">
        <v>24</v>
      </c>
      <c r="M240" s="3" t="s">
        <v>279</v>
      </c>
      <c r="N240" s="207" t="s">
        <v>39</v>
      </c>
      <c r="O240" s="207"/>
      <c r="P240" s="207" t="s">
        <v>27</v>
      </c>
      <c r="Q240" s="207" t="s">
        <v>27</v>
      </c>
      <c r="R240" s="207"/>
      <c r="S240" s="207"/>
      <c r="T240" s="302" t="s">
        <v>795</v>
      </c>
      <c r="U240" s="207" t="s">
        <v>333</v>
      </c>
      <c r="V240" s="288"/>
      <c r="W240" s="207"/>
      <c r="X240" s="207"/>
    </row>
    <row r="241" spans="1:24" ht="15" thickBot="1">
      <c r="A241" s="207" t="s">
        <v>1289</v>
      </c>
      <c r="B241" s="289">
        <v>320</v>
      </c>
      <c r="C241" s="3" t="str">
        <f t="shared" si="12"/>
        <v>Sweep nass 50 km/h   leer</v>
      </c>
      <c r="D241" s="289"/>
      <c r="E241" s="8"/>
      <c r="F241" s="208"/>
      <c r="G241" s="208"/>
      <c r="H241" s="208"/>
      <c r="I241" s="208"/>
      <c r="J241" s="207" t="str">
        <f t="shared" si="10"/>
        <v>15 s</v>
      </c>
      <c r="K241" s="3" t="str">
        <f t="shared" si="11"/>
        <v>Fahrdyn.Fl.</v>
      </c>
      <c r="L241" s="289" t="s">
        <v>24</v>
      </c>
      <c r="M241" s="8" t="s">
        <v>279</v>
      </c>
      <c r="N241" s="208" t="s">
        <v>45</v>
      </c>
      <c r="O241" s="208"/>
      <c r="P241" s="207" t="s">
        <v>27</v>
      </c>
      <c r="Q241" s="207" t="s">
        <v>27</v>
      </c>
      <c r="R241" s="207"/>
      <c r="S241" s="207"/>
      <c r="T241" s="302" t="s">
        <v>795</v>
      </c>
      <c r="U241" s="207" t="s">
        <v>333</v>
      </c>
      <c r="V241" s="288"/>
      <c r="W241" s="207"/>
      <c r="X241" s="207"/>
    </row>
    <row r="242" spans="1:24">
      <c r="A242" s="207" t="s">
        <v>1290</v>
      </c>
      <c r="B242" s="288">
        <v>322</v>
      </c>
      <c r="C242" s="3" t="str">
        <f t="shared" si="12"/>
        <v>Stat. Kreisfahrt (links) nass  4 m/s² leer</v>
      </c>
      <c r="D242" s="288"/>
      <c r="E242" s="3"/>
      <c r="F242" s="207"/>
      <c r="G242" s="207"/>
      <c r="H242" s="207"/>
      <c r="I242" s="207"/>
      <c r="J242" s="207" t="str">
        <f t="shared" si="10"/>
        <v>20 s</v>
      </c>
      <c r="K242" s="3" t="str">
        <f t="shared" si="11"/>
        <v>Fahrdyn.Fl.</v>
      </c>
      <c r="L242" s="288" t="s">
        <v>24</v>
      </c>
      <c r="M242" s="3" t="s">
        <v>292</v>
      </c>
      <c r="N242" s="207" t="s">
        <v>39</v>
      </c>
      <c r="O242" s="207"/>
      <c r="P242" s="207" t="s">
        <v>27</v>
      </c>
      <c r="Q242" s="207" t="s">
        <v>27</v>
      </c>
      <c r="R242" s="207"/>
      <c r="S242" s="207" t="s">
        <v>1164</v>
      </c>
      <c r="T242" s="302" t="s">
        <v>795</v>
      </c>
      <c r="U242" s="207" t="s">
        <v>333</v>
      </c>
      <c r="V242" s="288"/>
      <c r="W242" s="207"/>
      <c r="X242" s="207"/>
    </row>
    <row r="243" spans="1:24">
      <c r="A243" s="207" t="s">
        <v>1291</v>
      </c>
      <c r="B243" s="287">
        <v>324</v>
      </c>
      <c r="C243" s="3" t="str">
        <f t="shared" si="12"/>
        <v>Stat. Kreisfahrt (rechts) nass  4 m/s² leer</v>
      </c>
      <c r="D243" s="288"/>
      <c r="E243" s="3"/>
      <c r="F243" s="207"/>
      <c r="G243" s="207"/>
      <c r="H243" s="207"/>
      <c r="I243" s="207"/>
      <c r="J243" s="207" t="str">
        <f t="shared" si="10"/>
        <v>20 s</v>
      </c>
      <c r="K243" s="3" t="str">
        <f t="shared" si="11"/>
        <v>Fahrdyn.Fl.</v>
      </c>
      <c r="L243" s="288" t="s">
        <v>24</v>
      </c>
      <c r="M243" s="3" t="s">
        <v>304</v>
      </c>
      <c r="N243" s="207" t="s">
        <v>39</v>
      </c>
      <c r="O243" s="207"/>
      <c r="P243" s="207" t="s">
        <v>27</v>
      </c>
      <c r="Q243" s="207" t="s">
        <v>27</v>
      </c>
      <c r="R243" s="207"/>
      <c r="S243" s="207" t="s">
        <v>1164</v>
      </c>
      <c r="T243" s="302" t="s">
        <v>795</v>
      </c>
      <c r="U243" s="207" t="s">
        <v>333</v>
      </c>
      <c r="V243" s="288"/>
      <c r="W243" s="207"/>
      <c r="X243" s="207"/>
    </row>
    <row r="244" spans="1:24" s="313" customFormat="1">
      <c r="A244" s="310" t="s">
        <v>1292</v>
      </c>
      <c r="B244" s="290">
        <v>236</v>
      </c>
      <c r="C244" s="242" t="str">
        <f t="shared" si="12"/>
        <v>Sinus-Fahrt (langsam) trocken 30 km/h   leer</v>
      </c>
      <c r="D244" s="290"/>
      <c r="E244" s="241"/>
      <c r="F244" s="243"/>
      <c r="G244" s="243"/>
      <c r="H244" s="243"/>
      <c r="I244" s="243"/>
      <c r="J244" s="244" t="str">
        <f t="shared" si="10"/>
        <v>20 s</v>
      </c>
      <c r="K244" s="242" t="str">
        <f t="shared" si="11"/>
        <v>Fahrdyn.Fl.</v>
      </c>
      <c r="L244" s="290" t="s">
        <v>24</v>
      </c>
      <c r="M244" s="241" t="s">
        <v>240</v>
      </c>
      <c r="N244" s="243" t="s">
        <v>39</v>
      </c>
      <c r="O244" s="243"/>
      <c r="P244" s="244" t="s">
        <v>27</v>
      </c>
      <c r="Q244" s="244" t="s">
        <v>27</v>
      </c>
      <c r="R244" s="244"/>
      <c r="S244" s="244"/>
      <c r="T244" s="304" t="s">
        <v>795</v>
      </c>
      <c r="U244" s="244" t="s">
        <v>28</v>
      </c>
      <c r="V244" s="291"/>
      <c r="W244" s="244"/>
      <c r="X244" s="244"/>
    </row>
    <row r="245" spans="1:24" s="313" customFormat="1">
      <c r="A245" s="244" t="s">
        <v>1293</v>
      </c>
      <c r="B245" s="291">
        <v>237</v>
      </c>
      <c r="C245" s="242" t="str">
        <f t="shared" si="12"/>
        <v>Sinus-Fahrt (langsam) trocken 50 km/h   leer</v>
      </c>
      <c r="D245" s="291"/>
      <c r="E245" s="242"/>
      <c r="F245" s="244"/>
      <c r="G245" s="244"/>
      <c r="H245" s="244"/>
      <c r="I245" s="244"/>
      <c r="J245" s="244" t="str">
        <f t="shared" si="10"/>
        <v>15 s</v>
      </c>
      <c r="K245" s="242" t="str">
        <f t="shared" si="11"/>
        <v>Fahrdyn.Fl.</v>
      </c>
      <c r="L245" s="291" t="s">
        <v>24</v>
      </c>
      <c r="M245" s="242" t="s">
        <v>240</v>
      </c>
      <c r="N245" s="244" t="s">
        <v>45</v>
      </c>
      <c r="O245" s="244"/>
      <c r="P245" s="244" t="s">
        <v>27</v>
      </c>
      <c r="Q245" s="244" t="s">
        <v>27</v>
      </c>
      <c r="R245" s="244"/>
      <c r="S245" s="244"/>
      <c r="T245" s="304" t="s">
        <v>795</v>
      </c>
      <c r="U245" s="244" t="s">
        <v>28</v>
      </c>
      <c r="V245" s="291"/>
      <c r="W245" s="244"/>
      <c r="X245" s="244"/>
    </row>
    <row r="246" spans="1:24" s="313" customFormat="1">
      <c r="A246" s="244" t="s">
        <v>1294</v>
      </c>
      <c r="B246" s="290">
        <v>236</v>
      </c>
      <c r="C246" s="242" t="str">
        <f t="shared" si="12"/>
        <v>Sinus-Fahrt (schnell) trocken 30 km/h   leer</v>
      </c>
      <c r="D246" s="290"/>
      <c r="E246" s="241"/>
      <c r="F246" s="243"/>
      <c r="G246" s="243"/>
      <c r="H246" s="243"/>
      <c r="I246" s="243"/>
      <c r="J246" s="244" t="str">
        <f t="shared" si="10"/>
        <v>20 s</v>
      </c>
      <c r="K246" s="242" t="str">
        <f t="shared" si="11"/>
        <v>Fahrdyn.Fl.</v>
      </c>
      <c r="L246" s="290" t="s">
        <v>24</v>
      </c>
      <c r="M246" s="241" t="s">
        <v>244</v>
      </c>
      <c r="N246" s="243" t="s">
        <v>39</v>
      </c>
      <c r="O246" s="243"/>
      <c r="P246" s="244" t="s">
        <v>27</v>
      </c>
      <c r="Q246" s="244" t="s">
        <v>27</v>
      </c>
      <c r="R246" s="244"/>
      <c r="S246" s="244"/>
      <c r="T246" s="304" t="s">
        <v>795</v>
      </c>
      <c r="U246" s="244" t="s">
        <v>28</v>
      </c>
      <c r="V246" s="291"/>
      <c r="W246" s="244"/>
      <c r="X246" s="244"/>
    </row>
    <row r="247" spans="1:24" s="313" customFormat="1">
      <c r="A247" s="244" t="s">
        <v>1295</v>
      </c>
      <c r="B247" s="291">
        <v>237</v>
      </c>
      <c r="C247" s="242" t="str">
        <f t="shared" si="12"/>
        <v>Sinus-Fahrt (schnell) trocken 50 km/h   leer</v>
      </c>
      <c r="D247" s="291"/>
      <c r="E247" s="242"/>
      <c r="F247" s="244"/>
      <c r="G247" s="244"/>
      <c r="H247" s="244"/>
      <c r="I247" s="244"/>
      <c r="J247" s="244" t="str">
        <f t="shared" si="10"/>
        <v>15 s</v>
      </c>
      <c r="K247" s="242" t="str">
        <f t="shared" si="11"/>
        <v>Fahrdyn.Fl.</v>
      </c>
      <c r="L247" s="291" t="s">
        <v>24</v>
      </c>
      <c r="M247" s="242" t="s">
        <v>244</v>
      </c>
      <c r="N247" s="244" t="s">
        <v>45</v>
      </c>
      <c r="O247" s="244"/>
      <c r="P247" s="244" t="s">
        <v>27</v>
      </c>
      <c r="Q247" s="244" t="s">
        <v>27</v>
      </c>
      <c r="R247" s="244"/>
      <c r="S247" s="244"/>
      <c r="T247" s="304" t="s">
        <v>795</v>
      </c>
      <c r="U247" s="244" t="s">
        <v>28</v>
      </c>
      <c r="V247" s="291"/>
      <c r="W247" s="244"/>
      <c r="X247" s="244"/>
    </row>
    <row r="248" spans="1:24">
      <c r="A248" s="207" t="s">
        <v>1296</v>
      </c>
      <c r="B248" s="288">
        <v>238</v>
      </c>
      <c r="C248" s="3" t="str">
        <f t="shared" si="12"/>
        <v>Sweep trocken 30 km/h   leer</v>
      </c>
      <c r="D248" s="288"/>
      <c r="E248" s="3"/>
      <c r="F248" s="207"/>
      <c r="G248" s="207"/>
      <c r="H248" s="207"/>
      <c r="I248" s="207"/>
      <c r="J248" s="207" t="str">
        <f t="shared" si="10"/>
        <v>20 s</v>
      </c>
      <c r="K248" s="3" t="str">
        <f t="shared" si="11"/>
        <v>Fahrdyn.Fl.</v>
      </c>
      <c r="L248" s="288" t="s">
        <v>24</v>
      </c>
      <c r="M248" s="3" t="s">
        <v>279</v>
      </c>
      <c r="N248" s="207" t="s">
        <v>39</v>
      </c>
      <c r="O248" s="207"/>
      <c r="P248" s="207" t="s">
        <v>27</v>
      </c>
      <c r="Q248" s="207" t="s">
        <v>27</v>
      </c>
      <c r="R248" s="207"/>
      <c r="S248" s="207"/>
      <c r="T248" s="302" t="s">
        <v>795</v>
      </c>
      <c r="U248" s="207" t="s">
        <v>28</v>
      </c>
      <c r="V248" s="288"/>
      <c r="W248" s="207"/>
      <c r="X248" s="207"/>
    </row>
    <row r="249" spans="1:24" ht="15" thickBot="1">
      <c r="A249" s="207" t="s">
        <v>1297</v>
      </c>
      <c r="B249" s="289">
        <v>239</v>
      </c>
      <c r="C249" s="3" t="str">
        <f t="shared" si="12"/>
        <v>Sweep trocken 50 km/h   leer</v>
      </c>
      <c r="D249" s="289"/>
      <c r="E249" s="8"/>
      <c r="F249" s="208"/>
      <c r="G249" s="208"/>
      <c r="H249" s="208"/>
      <c r="I249" s="208"/>
      <c r="J249" s="207" t="str">
        <f t="shared" si="10"/>
        <v>15 s</v>
      </c>
      <c r="K249" s="3" t="str">
        <f t="shared" si="11"/>
        <v>Fahrdyn.Fl.</v>
      </c>
      <c r="L249" s="289" t="s">
        <v>24</v>
      </c>
      <c r="M249" s="8" t="s">
        <v>279</v>
      </c>
      <c r="N249" s="208" t="s">
        <v>45</v>
      </c>
      <c r="O249" s="208"/>
      <c r="P249" s="207" t="s">
        <v>27</v>
      </c>
      <c r="Q249" s="207" t="s">
        <v>27</v>
      </c>
      <c r="R249" s="207"/>
      <c r="S249" s="207"/>
      <c r="T249" s="302" t="s">
        <v>795</v>
      </c>
      <c r="U249" s="207" t="s">
        <v>28</v>
      </c>
      <c r="V249" s="288"/>
      <c r="W249" s="207"/>
      <c r="X249" s="207"/>
    </row>
    <row r="250" spans="1:24">
      <c r="A250" s="207" t="s">
        <v>1298</v>
      </c>
      <c r="B250" s="287">
        <v>240</v>
      </c>
      <c r="C250" s="3" t="str">
        <f t="shared" si="12"/>
        <v>Stat. Kreisfahrt (links) trocken  2 m/s² leer</v>
      </c>
      <c r="D250" s="287"/>
      <c r="E250" s="6"/>
      <c r="F250" s="206"/>
      <c r="G250" s="206"/>
      <c r="H250" s="206"/>
      <c r="I250" s="206"/>
      <c r="J250" s="207" t="str">
        <f t="shared" si="10"/>
        <v>20 s</v>
      </c>
      <c r="K250" s="3" t="str">
        <f t="shared" si="11"/>
        <v>Fahrdyn.Fl.</v>
      </c>
      <c r="L250" s="287" t="s">
        <v>24</v>
      </c>
      <c r="M250" s="6" t="s">
        <v>292</v>
      </c>
      <c r="N250" s="206" t="s">
        <v>39</v>
      </c>
      <c r="O250" s="206"/>
      <c r="P250" s="207" t="s">
        <v>27</v>
      </c>
      <c r="Q250" s="207" t="s">
        <v>27</v>
      </c>
      <c r="R250" s="207"/>
      <c r="S250" s="207" t="s">
        <v>578</v>
      </c>
      <c r="T250" s="302" t="s">
        <v>795</v>
      </c>
      <c r="U250" s="207" t="s">
        <v>28</v>
      </c>
      <c r="V250" s="288"/>
      <c r="W250" s="207"/>
      <c r="X250" s="207"/>
    </row>
    <row r="251" spans="1:24" s="322" customFormat="1" ht="15" thickBot="1">
      <c r="A251" s="269" t="s">
        <v>1299</v>
      </c>
      <c r="B251" s="316">
        <v>241</v>
      </c>
      <c r="C251" s="266" t="str">
        <f t="shared" si="12"/>
        <v>Stat. Kreisfahrt (links) trocken  4 m/s² leer</v>
      </c>
      <c r="D251" s="316"/>
      <c r="E251" s="266"/>
      <c r="F251" s="269"/>
      <c r="G251" s="269"/>
      <c r="H251" s="269"/>
      <c r="I251" s="269"/>
      <c r="J251" s="269" t="str">
        <f t="shared" si="10"/>
        <v>20 s</v>
      </c>
      <c r="K251" s="266" t="str">
        <f t="shared" si="11"/>
        <v>Fahrdyn.Fl.</v>
      </c>
      <c r="L251" s="316" t="s">
        <v>24</v>
      </c>
      <c r="M251" s="266" t="s">
        <v>292</v>
      </c>
      <c r="N251" s="269" t="s">
        <v>39</v>
      </c>
      <c r="O251" s="269"/>
      <c r="P251" s="269" t="s">
        <v>27</v>
      </c>
      <c r="Q251" s="269" t="s">
        <v>27</v>
      </c>
      <c r="R251" s="269"/>
      <c r="S251" s="269" t="s">
        <v>1164</v>
      </c>
      <c r="T251" s="315" t="s">
        <v>795</v>
      </c>
      <c r="U251" s="269" t="s">
        <v>28</v>
      </c>
      <c r="V251" s="314"/>
      <c r="W251" s="265"/>
      <c r="X251" s="265"/>
    </row>
    <row r="252" spans="1:24">
      <c r="A252" s="207" t="s">
        <v>1300</v>
      </c>
      <c r="B252" s="287">
        <v>242</v>
      </c>
      <c r="C252" s="3" t="str">
        <f t="shared" si="12"/>
        <v>Stat. Kreisfahrt (rechts) trocken  2 m/s² leer</v>
      </c>
      <c r="D252" s="287"/>
      <c r="E252" s="6"/>
      <c r="F252" s="206"/>
      <c r="G252" s="206"/>
      <c r="H252" s="206"/>
      <c r="I252" s="206"/>
      <c r="J252" s="207" t="str">
        <f t="shared" si="10"/>
        <v>20 s</v>
      </c>
      <c r="K252" s="3" t="str">
        <f t="shared" si="11"/>
        <v>Fahrdyn.Fl.</v>
      </c>
      <c r="L252" s="288" t="s">
        <v>24</v>
      </c>
      <c r="M252" s="3" t="s">
        <v>304</v>
      </c>
      <c r="N252" s="207" t="s">
        <v>39</v>
      </c>
      <c r="O252" s="207"/>
      <c r="P252" s="207" t="s">
        <v>27</v>
      </c>
      <c r="Q252" s="207" t="s">
        <v>27</v>
      </c>
      <c r="R252" s="207"/>
      <c r="S252" s="207" t="s">
        <v>578</v>
      </c>
      <c r="T252" s="302" t="s">
        <v>795</v>
      </c>
      <c r="U252" s="207" t="s">
        <v>28</v>
      </c>
      <c r="V252" s="287"/>
      <c r="W252" s="206"/>
      <c r="X252" s="206"/>
    </row>
    <row r="253" spans="1:24" s="322" customFormat="1" ht="15" thickBot="1">
      <c r="A253" s="269" t="s">
        <v>1301</v>
      </c>
      <c r="B253" s="314">
        <v>243</v>
      </c>
      <c r="C253" s="266" t="str">
        <f t="shared" si="12"/>
        <v>Stat. Kreisfahrt (rechts) trocken  4 m/s² leer</v>
      </c>
      <c r="D253" s="314"/>
      <c r="E253" s="263"/>
      <c r="F253" s="265"/>
      <c r="G253" s="265"/>
      <c r="H253" s="265"/>
      <c r="I253" s="265"/>
      <c r="J253" s="269" t="str">
        <f t="shared" si="10"/>
        <v>20 s</v>
      </c>
      <c r="K253" s="266" t="str">
        <f t="shared" si="11"/>
        <v>Fahrdyn.Fl.</v>
      </c>
      <c r="L253" s="314" t="s">
        <v>24</v>
      </c>
      <c r="M253" s="263" t="s">
        <v>304</v>
      </c>
      <c r="N253" s="265" t="s">
        <v>39</v>
      </c>
      <c r="O253" s="265"/>
      <c r="P253" s="269" t="s">
        <v>27</v>
      </c>
      <c r="Q253" s="269" t="s">
        <v>27</v>
      </c>
      <c r="R253" s="269"/>
      <c r="S253" s="269" t="s">
        <v>1164</v>
      </c>
      <c r="T253" s="315" t="s">
        <v>795</v>
      </c>
      <c r="U253" s="269" t="s">
        <v>28</v>
      </c>
      <c r="V253" s="316"/>
      <c r="W253" s="269"/>
      <c r="X253" s="269"/>
    </row>
    <row r="254" spans="1:24" s="313" customFormat="1">
      <c r="A254" s="244" t="s">
        <v>1302</v>
      </c>
      <c r="B254" s="291">
        <v>614</v>
      </c>
      <c r="C254" s="242" t="str">
        <f t="shared" si="12"/>
        <v>Spurwechsel Asphalt trocken 30 km/h   leer</v>
      </c>
      <c r="D254" s="291"/>
      <c r="E254" s="244"/>
      <c r="F254" s="244"/>
      <c r="G254" s="244"/>
      <c r="H254" s="242"/>
      <c r="I254" s="242"/>
      <c r="J254" s="244" t="str">
        <f t="shared" si="10"/>
        <v>20 s</v>
      </c>
      <c r="K254" s="242" t="str">
        <f t="shared" si="11"/>
        <v>kl. Oval</v>
      </c>
      <c r="L254" s="291" t="s">
        <v>24</v>
      </c>
      <c r="M254" s="242" t="s">
        <v>314</v>
      </c>
      <c r="N254" s="244" t="s">
        <v>39</v>
      </c>
      <c r="O254" s="244"/>
      <c r="P254" s="244" t="s">
        <v>27</v>
      </c>
      <c r="Q254" s="244" t="s">
        <v>27</v>
      </c>
      <c r="R254" s="244"/>
      <c r="S254" s="244"/>
      <c r="T254" s="304" t="s">
        <v>795</v>
      </c>
      <c r="U254" s="244" t="s">
        <v>28</v>
      </c>
      <c r="V254" s="291"/>
      <c r="W254" s="244"/>
      <c r="X254" s="244"/>
    </row>
    <row r="255" spans="1:24" s="313" customFormat="1">
      <c r="A255" s="244" t="s">
        <v>1303</v>
      </c>
      <c r="B255" s="291">
        <v>615</v>
      </c>
      <c r="C255" s="242" t="str">
        <f t="shared" si="12"/>
        <v>Spurwechsel Asphalt trocken 50 km/h   leer</v>
      </c>
      <c r="D255" s="291"/>
      <c r="E255" s="244"/>
      <c r="F255" s="244"/>
      <c r="G255" s="244"/>
      <c r="H255" s="242"/>
      <c r="I255" s="242"/>
      <c r="J255" s="244" t="str">
        <f t="shared" si="10"/>
        <v>15 s</v>
      </c>
      <c r="K255" s="242" t="str">
        <f t="shared" si="11"/>
        <v>kl. Oval</v>
      </c>
      <c r="L255" s="291" t="s">
        <v>24</v>
      </c>
      <c r="M255" s="242" t="s">
        <v>314</v>
      </c>
      <c r="N255" s="244" t="s">
        <v>45</v>
      </c>
      <c r="O255" s="244"/>
      <c r="P255" s="244" t="s">
        <v>27</v>
      </c>
      <c r="Q255" s="244" t="s">
        <v>27</v>
      </c>
      <c r="R255" s="244"/>
      <c r="S255" s="244"/>
      <c r="T255" s="304" t="s">
        <v>795</v>
      </c>
      <c r="U255" s="244" t="s">
        <v>28</v>
      </c>
      <c r="V255" s="291"/>
      <c r="W255" s="244"/>
      <c r="X255" s="244"/>
    </row>
    <row r="256" spans="1:24" s="313" customFormat="1">
      <c r="A256" s="244" t="s">
        <v>1304</v>
      </c>
      <c r="B256" s="291">
        <v>616</v>
      </c>
      <c r="C256" s="242" t="str">
        <f t="shared" si="12"/>
        <v>Spurwechsel Asphalt trocken 50 km/h   leer</v>
      </c>
      <c r="D256" s="291"/>
      <c r="E256" s="244"/>
      <c r="F256" s="244"/>
      <c r="G256" s="244"/>
      <c r="H256" s="242"/>
      <c r="I256" s="242"/>
      <c r="J256" s="244" t="str">
        <f t="shared" si="10"/>
        <v>15 s</v>
      </c>
      <c r="K256" s="242" t="str">
        <f t="shared" si="11"/>
        <v>kl. Oval</v>
      </c>
      <c r="L256" s="291" t="s">
        <v>24</v>
      </c>
      <c r="M256" s="242" t="s">
        <v>314</v>
      </c>
      <c r="N256" s="244" t="s">
        <v>45</v>
      </c>
      <c r="O256" s="244"/>
      <c r="P256" s="244" t="s">
        <v>27</v>
      </c>
      <c r="Q256" s="244" t="s">
        <v>27</v>
      </c>
      <c r="R256" s="244"/>
      <c r="S256" s="244"/>
      <c r="T256" s="304" t="s">
        <v>795</v>
      </c>
      <c r="U256" s="244" t="s">
        <v>28</v>
      </c>
      <c r="V256" s="291"/>
      <c r="W256" s="244"/>
      <c r="X256" s="244"/>
    </row>
    <row r="257" spans="1:24" s="313" customFormat="1">
      <c r="A257" s="244" t="s">
        <v>1305</v>
      </c>
      <c r="B257" s="291">
        <v>617</v>
      </c>
      <c r="C257" s="242" t="str">
        <f t="shared" si="12"/>
        <v>Spurwechsel Asphalt trocken 50 km/h   leer</v>
      </c>
      <c r="D257" s="291"/>
      <c r="E257" s="244"/>
      <c r="F257" s="244"/>
      <c r="G257" s="244"/>
      <c r="H257" s="242"/>
      <c r="I257" s="242"/>
      <c r="J257" s="244" t="str">
        <f t="shared" si="10"/>
        <v>15 s</v>
      </c>
      <c r="K257" s="242" t="str">
        <f t="shared" si="11"/>
        <v>kl. Oval</v>
      </c>
      <c r="L257" s="291" t="s">
        <v>24</v>
      </c>
      <c r="M257" s="242" t="s">
        <v>314</v>
      </c>
      <c r="N257" s="244" t="s">
        <v>45</v>
      </c>
      <c r="O257" s="244"/>
      <c r="P257" s="244" t="s">
        <v>27</v>
      </c>
      <c r="Q257" s="244" t="s">
        <v>27</v>
      </c>
      <c r="R257" s="244"/>
      <c r="S257" s="244"/>
      <c r="T257" s="304" t="s">
        <v>795</v>
      </c>
      <c r="U257" s="244" t="s">
        <v>28</v>
      </c>
      <c r="V257" s="291"/>
      <c r="W257" s="244"/>
      <c r="X257" s="244"/>
    </row>
    <row r="258" spans="1:24" s="313" customFormat="1">
      <c r="A258" s="244" t="s">
        <v>1306</v>
      </c>
      <c r="B258" s="291">
        <v>611</v>
      </c>
      <c r="C258" s="242" t="str">
        <f t="shared" si="12"/>
        <v>Spurwechsel Beton trocken 50 km/h   leer</v>
      </c>
      <c r="D258" s="291"/>
      <c r="E258" s="244"/>
      <c r="F258" s="244"/>
      <c r="G258" s="244"/>
      <c r="H258" s="242"/>
      <c r="I258" s="242"/>
      <c r="J258" s="244" t="str">
        <f t="shared" si="10"/>
        <v>15 s</v>
      </c>
      <c r="K258" s="242" t="str">
        <f t="shared" si="11"/>
        <v>kl. Oval</v>
      </c>
      <c r="L258" s="291" t="s">
        <v>56</v>
      </c>
      <c r="M258" s="242" t="s">
        <v>314</v>
      </c>
      <c r="N258" s="244" t="s">
        <v>45</v>
      </c>
      <c r="O258" s="244"/>
      <c r="P258" s="244" t="s">
        <v>27</v>
      </c>
      <c r="Q258" s="244" t="s">
        <v>27</v>
      </c>
      <c r="R258" s="244"/>
      <c r="S258" s="244"/>
      <c r="T258" s="304" t="s">
        <v>795</v>
      </c>
      <c r="U258" s="244" t="s">
        <v>28</v>
      </c>
      <c r="V258" s="291"/>
      <c r="W258" s="244"/>
      <c r="X258" s="244"/>
    </row>
    <row r="259" spans="1:24" s="313" customFormat="1">
      <c r="A259" s="244" t="s">
        <v>1307</v>
      </c>
      <c r="B259" s="291" t="s">
        <v>1308</v>
      </c>
      <c r="C259" s="242" t="str">
        <f t="shared" si="12"/>
        <v>Spurwechsel Beton trocken 50 km/h   leer</v>
      </c>
      <c r="D259" s="291"/>
      <c r="E259" s="244"/>
      <c r="F259" s="244"/>
      <c r="G259" s="244"/>
      <c r="H259" s="242"/>
      <c r="I259" s="242"/>
      <c r="J259" s="244" t="str">
        <f t="shared" ref="J259:J325" si="13">IF(N259="30 km/h","20 s",IF(N259="50 km/h","15 s",IF(N259="80 km/h","10 s",IF(N259="0 km/h","60 s","-"))))</f>
        <v>15 s</v>
      </c>
      <c r="K259" s="242" t="str">
        <f t="shared" si="11"/>
        <v>kl. Oval</v>
      </c>
      <c r="L259" s="291" t="s">
        <v>56</v>
      </c>
      <c r="M259" s="242" t="s">
        <v>314</v>
      </c>
      <c r="N259" s="244" t="s">
        <v>45</v>
      </c>
      <c r="O259" s="244"/>
      <c r="P259" s="244" t="s">
        <v>27</v>
      </c>
      <c r="Q259" s="244" t="s">
        <v>27</v>
      </c>
      <c r="R259" s="244"/>
      <c r="S259" s="244"/>
      <c r="T259" s="304" t="s">
        <v>795</v>
      </c>
      <c r="U259" s="244" t="s">
        <v>28</v>
      </c>
      <c r="V259" s="291"/>
      <c r="W259" s="244"/>
      <c r="X259" s="244"/>
    </row>
    <row r="260" spans="1:24" s="313" customFormat="1">
      <c r="A260" s="244" t="s">
        <v>1309</v>
      </c>
      <c r="B260" s="291">
        <v>612</v>
      </c>
      <c r="C260" s="242" t="str">
        <f t="shared" si="12"/>
        <v>Spurwechsel Blaubasalt trocken 50 km/h   leer</v>
      </c>
      <c r="D260" s="291"/>
      <c r="E260" s="244"/>
      <c r="F260" s="244"/>
      <c r="G260" s="244"/>
      <c r="H260" s="242"/>
      <c r="I260" s="242"/>
      <c r="J260" s="244" t="str">
        <f t="shared" si="13"/>
        <v>15 s</v>
      </c>
      <c r="K260" s="242" t="str">
        <f t="shared" ref="K260:K288" si="14">IF(OR(M260="Stillstand Motor aus",M260="Stillstand Leerlauf",M260="Stillstand Drehzahl",M260="Konstantfahrt",M260="Rollen (Leerlauf)",M260="Spurwechsel",M260="Motor aus",M260="Beschleunigungsfahrt",M260="Verzögerungsfahrt",M260="Beregnungsstop",M260="µ-Split (Asphalt)",M260="µ-Split (Blaubasalt)"),"kl. Oval",IF(OR(M260="Sinus-Fahrt (langsam)",M260="Sinus-Fahrt (schnell)",M260="Klothoid (links)",M260="Klothoid (rechts)",M260="Sweep",M260="Stat. Kreisfahrt (links)",M260="Stat. Kreisfahrt (rechts)"),"Fahrdyn.Fl."))</f>
        <v>kl. Oval</v>
      </c>
      <c r="L260" s="291" t="s">
        <v>86</v>
      </c>
      <c r="M260" s="242" t="s">
        <v>314</v>
      </c>
      <c r="N260" s="244" t="s">
        <v>45</v>
      </c>
      <c r="O260" s="244"/>
      <c r="P260" s="244" t="s">
        <v>27</v>
      </c>
      <c r="Q260" s="244" t="s">
        <v>27</v>
      </c>
      <c r="R260" s="244"/>
      <c r="S260" s="244"/>
      <c r="T260" s="304" t="s">
        <v>795</v>
      </c>
      <c r="U260" s="244" t="s">
        <v>28</v>
      </c>
      <c r="V260" s="291"/>
      <c r="W260" s="244"/>
      <c r="X260" s="244"/>
    </row>
    <row r="261" spans="1:24" s="313" customFormat="1">
      <c r="A261" s="244" t="s">
        <v>1310</v>
      </c>
      <c r="B261" s="291">
        <v>613</v>
      </c>
      <c r="C261" s="242" t="str">
        <f t="shared" si="12"/>
        <v>Spurwechsel Blaubasalt trocken 50 km/h   leer</v>
      </c>
      <c r="D261" s="291"/>
      <c r="E261" s="244"/>
      <c r="F261" s="244"/>
      <c r="G261" s="244"/>
      <c r="H261" s="242"/>
      <c r="I261" s="242"/>
      <c r="J261" s="244" t="str">
        <f t="shared" si="13"/>
        <v>15 s</v>
      </c>
      <c r="K261" s="242" t="str">
        <f t="shared" si="14"/>
        <v>kl. Oval</v>
      </c>
      <c r="L261" s="291" t="s">
        <v>86</v>
      </c>
      <c r="M261" s="242" t="s">
        <v>314</v>
      </c>
      <c r="N261" s="244" t="s">
        <v>45</v>
      </c>
      <c r="O261" s="244"/>
      <c r="P261" s="244" t="s">
        <v>27</v>
      </c>
      <c r="Q261" s="244" t="s">
        <v>27</v>
      </c>
      <c r="R261" s="244"/>
      <c r="S261" s="244"/>
      <c r="T261" s="304" t="s">
        <v>795</v>
      </c>
      <c r="U261" s="244" t="s">
        <v>28</v>
      </c>
      <c r="V261" s="291"/>
      <c r="W261" s="244"/>
      <c r="X261" s="244"/>
    </row>
    <row r="262" spans="1:24">
      <c r="A262" s="207" t="s">
        <v>1311</v>
      </c>
      <c r="B262" s="287">
        <v>224</v>
      </c>
      <c r="C262" s="3" t="str">
        <f t="shared" si="12"/>
        <v>µ-Split (Blaubasalt) Beton trocken 30 km/h 710 rpm   leer</v>
      </c>
      <c r="D262" s="287"/>
      <c r="E262" s="6"/>
      <c r="F262" s="206"/>
      <c r="G262" s="206"/>
      <c r="H262" s="206"/>
      <c r="I262" s="206"/>
      <c r="J262" s="207" t="str">
        <f t="shared" si="13"/>
        <v>20 s</v>
      </c>
      <c r="K262" s="3" t="str">
        <f t="shared" si="14"/>
        <v>kl. Oval</v>
      </c>
      <c r="L262" s="287" t="s">
        <v>56</v>
      </c>
      <c r="M262" s="11" t="s">
        <v>237</v>
      </c>
      <c r="N262" s="206" t="s">
        <v>39</v>
      </c>
      <c r="O262" s="206"/>
      <c r="P262" s="207" t="s">
        <v>31</v>
      </c>
      <c r="Q262" s="207">
        <v>10</v>
      </c>
      <c r="R262" s="207"/>
      <c r="S262" s="207"/>
      <c r="T262" s="302" t="s">
        <v>795</v>
      </c>
      <c r="U262" s="207" t="s">
        <v>28</v>
      </c>
      <c r="V262" s="288"/>
      <c r="W262" s="207"/>
      <c r="X262" s="207"/>
    </row>
    <row r="263" spans="1:24">
      <c r="A263" s="207" t="s">
        <v>1312</v>
      </c>
      <c r="B263" s="288">
        <v>225</v>
      </c>
      <c r="C263" s="3" t="str">
        <f t="shared" si="12"/>
        <v>µ-Split (Blaubasalt) Beton trocken 30 km/h 930 rpm   leer</v>
      </c>
      <c r="D263" s="288"/>
      <c r="E263" s="3"/>
      <c r="F263" s="207"/>
      <c r="G263" s="207"/>
      <c r="H263" s="207"/>
      <c r="I263" s="207"/>
      <c r="J263" s="207" t="str">
        <f t="shared" si="13"/>
        <v>20 s</v>
      </c>
      <c r="K263" s="3" t="str">
        <f t="shared" si="14"/>
        <v>kl. Oval</v>
      </c>
      <c r="L263" s="287" t="s">
        <v>56</v>
      </c>
      <c r="M263" s="11" t="s">
        <v>237</v>
      </c>
      <c r="N263" s="207" t="s">
        <v>39</v>
      </c>
      <c r="O263" s="207"/>
      <c r="P263" s="207" t="s">
        <v>33</v>
      </c>
      <c r="Q263" s="207">
        <v>9</v>
      </c>
      <c r="R263" s="207"/>
      <c r="S263" s="207"/>
      <c r="T263" s="302" t="s">
        <v>795</v>
      </c>
      <c r="U263" s="207" t="s">
        <v>28</v>
      </c>
      <c r="V263" s="288"/>
      <c r="W263" s="207"/>
      <c r="X263" s="207"/>
    </row>
    <row r="264" spans="1:24">
      <c r="A264" s="207" t="s">
        <v>1313</v>
      </c>
      <c r="B264" s="288">
        <v>226</v>
      </c>
      <c r="C264" s="3" t="str">
        <f t="shared" si="12"/>
        <v>µ-Split (Blaubasalt) Beton trocken 50 km/h 890 rpm   leer</v>
      </c>
      <c r="D264" s="288"/>
      <c r="E264" s="3"/>
      <c r="F264" s="207"/>
      <c r="G264" s="207"/>
      <c r="H264" s="207"/>
      <c r="I264" s="207"/>
      <c r="J264" s="207" t="str">
        <f t="shared" si="13"/>
        <v>15 s</v>
      </c>
      <c r="K264" s="3" t="str">
        <f t="shared" si="14"/>
        <v>kl. Oval</v>
      </c>
      <c r="L264" s="287" t="s">
        <v>56</v>
      </c>
      <c r="M264" s="11" t="s">
        <v>237</v>
      </c>
      <c r="N264" s="207" t="s">
        <v>45</v>
      </c>
      <c r="O264" s="207"/>
      <c r="P264" s="207" t="s">
        <v>32</v>
      </c>
      <c r="Q264" s="207">
        <v>11</v>
      </c>
      <c r="R264" s="207"/>
      <c r="S264" s="207"/>
      <c r="T264" s="302" t="s">
        <v>795</v>
      </c>
      <c r="U264" s="207" t="s">
        <v>28</v>
      </c>
      <c r="V264" s="288"/>
      <c r="W264" s="207"/>
      <c r="X264" s="207"/>
    </row>
    <row r="265" spans="1:24">
      <c r="A265" s="207" t="s">
        <v>1314</v>
      </c>
      <c r="B265" s="288">
        <v>227</v>
      </c>
      <c r="C265" s="3" t="str">
        <f t="shared" si="12"/>
        <v>µ-Split (Blaubasalt) Beton trocken 50 km/h 930 rpm   leer</v>
      </c>
      <c r="D265" s="288"/>
      <c r="E265" s="3"/>
      <c r="F265" s="207"/>
      <c r="G265" s="207"/>
      <c r="H265" s="207"/>
      <c r="I265" s="207"/>
      <c r="J265" s="207" t="str">
        <f t="shared" si="13"/>
        <v>15 s</v>
      </c>
      <c r="K265" s="3" t="str">
        <f t="shared" si="14"/>
        <v>kl. Oval</v>
      </c>
      <c r="L265" s="287" t="s">
        <v>56</v>
      </c>
      <c r="M265" s="11" t="s">
        <v>237</v>
      </c>
      <c r="N265" s="207" t="s">
        <v>45</v>
      </c>
      <c r="O265" s="207"/>
      <c r="P265" s="207" t="s">
        <v>33</v>
      </c>
      <c r="Q265" s="207">
        <v>11</v>
      </c>
      <c r="R265" s="207"/>
      <c r="S265" s="207"/>
      <c r="T265" s="302" t="s">
        <v>795</v>
      </c>
      <c r="U265" s="207" t="s">
        <v>28</v>
      </c>
      <c r="V265" s="288"/>
      <c r="W265" s="207"/>
      <c r="X265" s="207"/>
    </row>
    <row r="266" spans="1:24">
      <c r="A266" s="207" t="s">
        <v>1315</v>
      </c>
      <c r="B266" s="288">
        <v>228</v>
      </c>
      <c r="C266" s="3" t="str">
        <f t="shared" si="12"/>
        <v>µ-Split (Blaubasalt) Beton trocken 80 km/h 1075 rpm   leer</v>
      </c>
      <c r="D266" s="288"/>
      <c r="E266" s="3"/>
      <c r="F266" s="207"/>
      <c r="G266" s="207"/>
      <c r="H266" s="207"/>
      <c r="I266" s="207"/>
      <c r="J266" s="207" t="str">
        <f t="shared" si="13"/>
        <v>10 s</v>
      </c>
      <c r="K266" s="3" t="str">
        <f t="shared" si="14"/>
        <v>kl. Oval</v>
      </c>
      <c r="L266" s="287" t="s">
        <v>56</v>
      </c>
      <c r="M266" s="11" t="s">
        <v>237</v>
      </c>
      <c r="N266" s="207" t="s">
        <v>50</v>
      </c>
      <c r="O266" s="207"/>
      <c r="P266" s="207" t="s">
        <v>34</v>
      </c>
      <c r="Q266" s="207">
        <v>12</v>
      </c>
      <c r="R266" s="207"/>
      <c r="S266" s="207"/>
      <c r="T266" s="302" t="s">
        <v>795</v>
      </c>
      <c r="U266" s="207" t="s">
        <v>28</v>
      </c>
      <c r="V266" s="288"/>
      <c r="W266" s="207"/>
      <c r="X266" s="207"/>
    </row>
    <row r="267" spans="1:24" ht="15" thickBot="1">
      <c r="A267" s="207" t="s">
        <v>1316</v>
      </c>
      <c r="B267" s="288">
        <v>229</v>
      </c>
      <c r="C267" s="3" t="str">
        <f t="shared" si="12"/>
        <v>µ-Split (Blaubasalt) Beton trocken 80 km/h 1150 rpm   leer</v>
      </c>
      <c r="D267" s="288"/>
      <c r="E267" s="3"/>
      <c r="F267" s="207"/>
      <c r="G267" s="207"/>
      <c r="H267" s="207"/>
      <c r="I267" s="207"/>
      <c r="J267" s="207" t="str">
        <f t="shared" si="13"/>
        <v>10 s</v>
      </c>
      <c r="K267" s="3" t="str">
        <f t="shared" si="14"/>
        <v>kl. Oval</v>
      </c>
      <c r="L267" s="287" t="s">
        <v>56</v>
      </c>
      <c r="M267" s="11" t="s">
        <v>237</v>
      </c>
      <c r="N267" s="207" t="s">
        <v>50</v>
      </c>
      <c r="O267" s="207"/>
      <c r="P267" s="207" t="s">
        <v>35</v>
      </c>
      <c r="Q267" s="207">
        <v>12</v>
      </c>
      <c r="R267" s="207"/>
      <c r="S267" s="207"/>
      <c r="T267" s="302" t="s">
        <v>795</v>
      </c>
      <c r="U267" s="207" t="s">
        <v>28</v>
      </c>
      <c r="V267" s="289"/>
      <c r="W267" s="208"/>
      <c r="X267" s="208"/>
    </row>
    <row r="268" spans="1:24">
      <c r="A268" s="207" t="s">
        <v>1317</v>
      </c>
      <c r="B268" s="288">
        <v>230</v>
      </c>
      <c r="C268" s="3" t="str">
        <f t="shared" si="12"/>
        <v>µ-Split (Asphalt) Blaubasalt trocken 30 km/h 710 rpm   leer</v>
      </c>
      <c r="D268" s="288"/>
      <c r="E268" s="3"/>
      <c r="F268" s="207"/>
      <c r="G268" s="207"/>
      <c r="H268" s="207"/>
      <c r="I268" s="207"/>
      <c r="J268" s="207" t="str">
        <f t="shared" si="13"/>
        <v>20 s</v>
      </c>
      <c r="K268" s="3" t="str">
        <f t="shared" si="14"/>
        <v>kl. Oval</v>
      </c>
      <c r="L268" s="288" t="s">
        <v>86</v>
      </c>
      <c r="M268" s="10" t="s">
        <v>238</v>
      </c>
      <c r="N268" s="206" t="s">
        <v>39</v>
      </c>
      <c r="O268" s="206"/>
      <c r="P268" s="207" t="s">
        <v>31</v>
      </c>
      <c r="Q268" s="207">
        <v>10</v>
      </c>
      <c r="R268" s="207"/>
      <c r="S268" s="207"/>
      <c r="T268" s="302" t="s">
        <v>795</v>
      </c>
      <c r="U268" s="207" t="s">
        <v>28</v>
      </c>
      <c r="V268" s="287"/>
      <c r="W268" s="206"/>
      <c r="X268" s="206"/>
    </row>
    <row r="269" spans="1:24">
      <c r="A269" s="207" t="s">
        <v>1318</v>
      </c>
      <c r="B269" s="288">
        <v>231</v>
      </c>
      <c r="C269" s="3" t="str">
        <f t="shared" si="12"/>
        <v>µ-Split (Asphalt) Blaubasalt trocken 30 km/h 930 rpm   leer</v>
      </c>
      <c r="D269" s="288"/>
      <c r="E269" s="3"/>
      <c r="F269" s="207"/>
      <c r="G269" s="207"/>
      <c r="H269" s="207"/>
      <c r="I269" s="207"/>
      <c r="J269" s="207" t="str">
        <f t="shared" si="13"/>
        <v>20 s</v>
      </c>
      <c r="K269" s="3" t="str">
        <f t="shared" si="14"/>
        <v>kl. Oval</v>
      </c>
      <c r="L269" s="288" t="s">
        <v>86</v>
      </c>
      <c r="M269" s="10" t="s">
        <v>238</v>
      </c>
      <c r="N269" s="207" t="s">
        <v>39</v>
      </c>
      <c r="O269" s="207"/>
      <c r="P269" s="207" t="s">
        <v>33</v>
      </c>
      <c r="Q269" s="207">
        <v>9</v>
      </c>
      <c r="R269" s="207"/>
      <c r="S269" s="207"/>
      <c r="T269" s="302" t="s">
        <v>795</v>
      </c>
      <c r="U269" s="207" t="s">
        <v>28</v>
      </c>
      <c r="V269" s="288"/>
      <c r="W269" s="207"/>
      <c r="X269" s="207"/>
    </row>
    <row r="270" spans="1:24">
      <c r="A270" s="207" t="s">
        <v>1319</v>
      </c>
      <c r="B270" s="288">
        <v>232</v>
      </c>
      <c r="C270" s="3" t="str">
        <f t="shared" si="12"/>
        <v>µ-Split (Asphalt) Blaubasalt trocken 50 km/h 890 rpm   leer</v>
      </c>
      <c r="D270" s="288"/>
      <c r="E270" s="3"/>
      <c r="F270" s="207"/>
      <c r="G270" s="207"/>
      <c r="H270" s="207"/>
      <c r="I270" s="207"/>
      <c r="J270" s="207" t="str">
        <f t="shared" si="13"/>
        <v>15 s</v>
      </c>
      <c r="K270" s="3" t="str">
        <f t="shared" si="14"/>
        <v>kl. Oval</v>
      </c>
      <c r="L270" s="288" t="s">
        <v>86</v>
      </c>
      <c r="M270" s="10" t="s">
        <v>238</v>
      </c>
      <c r="N270" s="207" t="s">
        <v>45</v>
      </c>
      <c r="O270" s="207"/>
      <c r="P270" s="207" t="s">
        <v>32</v>
      </c>
      <c r="Q270" s="207">
        <v>11</v>
      </c>
      <c r="R270" s="207"/>
      <c r="S270" s="207"/>
      <c r="T270" s="302" t="s">
        <v>795</v>
      </c>
      <c r="U270" s="207" t="s">
        <v>28</v>
      </c>
      <c r="V270" s="288"/>
      <c r="W270" s="207"/>
      <c r="X270" s="207"/>
    </row>
    <row r="271" spans="1:24">
      <c r="A271" s="207" t="s">
        <v>1320</v>
      </c>
      <c r="B271" s="288">
        <v>233</v>
      </c>
      <c r="C271" s="3" t="str">
        <f t="shared" si="12"/>
        <v>µ-Split (Asphalt) Blaubasalt trocken 50 km/h 930 rpm   leer</v>
      </c>
      <c r="D271" s="288"/>
      <c r="E271" s="3"/>
      <c r="F271" s="207"/>
      <c r="G271" s="207"/>
      <c r="H271" s="207"/>
      <c r="I271" s="207"/>
      <c r="J271" s="207" t="str">
        <f t="shared" si="13"/>
        <v>15 s</v>
      </c>
      <c r="K271" s="3" t="str">
        <f t="shared" si="14"/>
        <v>kl. Oval</v>
      </c>
      <c r="L271" s="288" t="s">
        <v>86</v>
      </c>
      <c r="M271" s="10" t="s">
        <v>238</v>
      </c>
      <c r="N271" s="207" t="s">
        <v>45</v>
      </c>
      <c r="O271" s="207"/>
      <c r="P271" s="207" t="s">
        <v>33</v>
      </c>
      <c r="Q271" s="207">
        <v>11</v>
      </c>
      <c r="R271" s="207"/>
      <c r="S271" s="207"/>
      <c r="T271" s="302" t="s">
        <v>795</v>
      </c>
      <c r="U271" s="207" t="s">
        <v>28</v>
      </c>
      <c r="V271" s="288"/>
      <c r="W271" s="207"/>
      <c r="X271" s="207"/>
    </row>
    <row r="272" spans="1:24">
      <c r="A272" s="207" t="s">
        <v>1321</v>
      </c>
      <c r="B272" s="288">
        <v>234</v>
      </c>
      <c r="C272" s="3" t="str">
        <f t="shared" si="12"/>
        <v>µ-Split (Asphalt) Blaubasalt trocken 80 km/h 1075 rpm   leer</v>
      </c>
      <c r="D272" s="288"/>
      <c r="E272" s="3"/>
      <c r="F272" s="207"/>
      <c r="G272" s="207"/>
      <c r="H272" s="207"/>
      <c r="I272" s="207"/>
      <c r="J272" s="207" t="str">
        <f t="shared" si="13"/>
        <v>10 s</v>
      </c>
      <c r="K272" s="3" t="str">
        <f t="shared" si="14"/>
        <v>kl. Oval</v>
      </c>
      <c r="L272" s="288" t="s">
        <v>86</v>
      </c>
      <c r="M272" s="10" t="s">
        <v>238</v>
      </c>
      <c r="N272" s="207" t="s">
        <v>50</v>
      </c>
      <c r="O272" s="207"/>
      <c r="P272" s="207" t="s">
        <v>34</v>
      </c>
      <c r="Q272" s="207">
        <v>12</v>
      </c>
      <c r="R272" s="207"/>
      <c r="S272" s="207"/>
      <c r="T272" s="302" t="s">
        <v>795</v>
      </c>
      <c r="U272" s="207" t="s">
        <v>28</v>
      </c>
      <c r="V272" s="288"/>
      <c r="W272" s="207"/>
      <c r="X272" s="207"/>
    </row>
    <row r="273" spans="1:24" ht="15" thickBot="1">
      <c r="A273" s="207" t="s">
        <v>1322</v>
      </c>
      <c r="B273" s="289">
        <v>235</v>
      </c>
      <c r="C273" s="3" t="str">
        <f t="shared" si="12"/>
        <v>µ-Split (Asphalt) Blaubasalt trocken 80 km/h 1150 rpm   leer</v>
      </c>
      <c r="D273" s="289"/>
      <c r="E273" s="8"/>
      <c r="F273" s="208"/>
      <c r="G273" s="208"/>
      <c r="H273" s="208"/>
      <c r="I273" s="208"/>
      <c r="J273" s="207" t="str">
        <f t="shared" si="13"/>
        <v>10 s</v>
      </c>
      <c r="K273" s="3" t="str">
        <f t="shared" si="14"/>
        <v>kl. Oval</v>
      </c>
      <c r="L273" s="289" t="s">
        <v>86</v>
      </c>
      <c r="M273" s="12" t="s">
        <v>238</v>
      </c>
      <c r="N273" s="208" t="s">
        <v>50</v>
      </c>
      <c r="O273" s="208"/>
      <c r="P273" s="207" t="s">
        <v>35</v>
      </c>
      <c r="Q273" s="207">
        <v>12</v>
      </c>
      <c r="R273" s="207"/>
      <c r="S273" s="207"/>
      <c r="T273" s="302" t="s">
        <v>795</v>
      </c>
      <c r="U273" s="207" t="s">
        <v>28</v>
      </c>
      <c r="V273" s="288"/>
      <c r="W273" s="207"/>
      <c r="X273" s="207"/>
    </row>
    <row r="274" spans="1:24" s="313" customFormat="1">
      <c r="A274" s="244" t="s">
        <v>1323</v>
      </c>
      <c r="B274" s="291">
        <v>619</v>
      </c>
      <c r="C274" s="242" t="str">
        <f t="shared" ref="C274:C345" si="15">IF(OR(M274="Stillstand Motor aus",M274="Stillstand Leerlauf"),M274&amp;" "&amp;U274,IF(OR(M274="Stillstand Drehzahl"),M274&amp;" "&amp;U274&amp;" "&amp;P274,M274&amp;IF(NOT(K274="Fahrdyn.Fl.")," "&amp;L274,)&amp;" "&amp;U274&amp;IF(NOT(OR(M274="Beschleunigungsfahrt",M274="Verzögerungsfahrt",M274="Stat. Kreisfahrt (links)",M274="Stat. Kreisfahrt (rechts)"))," "&amp;N274,)&amp;IF(NOT(P274="-")," "&amp;P274,)&amp;IF(NOT(R274="0 m/s²")," "&amp;R274,)&amp;IF(NOT((OR(S274="0 m/s²",S274="-")))," "&amp;S274,))) &amp; IF(NOT(T274="-")," "&amp; T274,)</f>
        <v>Klothoid (links)  37 km/h   leer</v>
      </c>
      <c r="D274" s="291"/>
      <c r="E274" s="244"/>
      <c r="F274" s="244"/>
      <c r="G274" s="244"/>
      <c r="H274" s="242"/>
      <c r="I274" s="242"/>
      <c r="J274" s="244" t="str">
        <f t="shared" si="13"/>
        <v>-</v>
      </c>
      <c r="K274" s="242" t="str">
        <f t="shared" si="14"/>
        <v>Fahrdyn.Fl.</v>
      </c>
      <c r="L274" s="291" t="s">
        <v>24</v>
      </c>
      <c r="M274" s="242" t="s">
        <v>787</v>
      </c>
      <c r="N274" s="244" t="s">
        <v>299</v>
      </c>
      <c r="O274" s="244"/>
      <c r="P274" s="244" t="s">
        <v>27</v>
      </c>
      <c r="Q274" s="244" t="s">
        <v>27</v>
      </c>
      <c r="R274" s="244"/>
      <c r="S274" s="244"/>
      <c r="T274" s="304" t="s">
        <v>795</v>
      </c>
      <c r="U274" s="244"/>
      <c r="V274" s="291"/>
      <c r="W274" s="244"/>
      <c r="X274" s="244"/>
    </row>
    <row r="275" spans="1:24" s="313" customFormat="1">
      <c r="A275" s="244" t="s">
        <v>1324</v>
      </c>
      <c r="B275" s="291">
        <v>620</v>
      </c>
      <c r="C275" s="242" t="str">
        <f t="shared" si="15"/>
        <v>Klothoid (links)  37 km/h   leer</v>
      </c>
      <c r="D275" s="291"/>
      <c r="E275" s="244"/>
      <c r="F275" s="244"/>
      <c r="G275" s="244"/>
      <c r="H275" s="242"/>
      <c r="I275" s="242"/>
      <c r="J275" s="244" t="str">
        <f t="shared" si="13"/>
        <v>-</v>
      </c>
      <c r="K275" s="242" t="str">
        <f t="shared" si="14"/>
        <v>Fahrdyn.Fl.</v>
      </c>
      <c r="L275" s="291" t="s">
        <v>24</v>
      </c>
      <c r="M275" s="242" t="s">
        <v>787</v>
      </c>
      <c r="N275" s="244" t="s">
        <v>299</v>
      </c>
      <c r="O275" s="244"/>
      <c r="P275" s="244" t="s">
        <v>27</v>
      </c>
      <c r="Q275" s="244" t="s">
        <v>27</v>
      </c>
      <c r="R275" s="244"/>
      <c r="S275" s="244"/>
      <c r="T275" s="304" t="s">
        <v>795</v>
      </c>
      <c r="U275" s="244"/>
      <c r="V275" s="291"/>
      <c r="W275" s="244"/>
      <c r="X275" s="244"/>
    </row>
    <row r="276" spans="1:24" s="313" customFormat="1">
      <c r="A276" s="244" t="s">
        <v>1325</v>
      </c>
      <c r="B276" s="291">
        <v>622</v>
      </c>
      <c r="C276" s="242" t="str">
        <f t="shared" si="15"/>
        <v>Klothoid (rechts)  37 km/h   leer</v>
      </c>
      <c r="D276" s="291"/>
      <c r="E276" s="244"/>
      <c r="F276" s="244"/>
      <c r="G276" s="244"/>
      <c r="H276" s="242"/>
      <c r="I276" s="242"/>
      <c r="J276" s="244" t="str">
        <f t="shared" si="13"/>
        <v>-</v>
      </c>
      <c r="K276" s="242" t="str">
        <f t="shared" si="14"/>
        <v>Fahrdyn.Fl.</v>
      </c>
      <c r="L276" s="291" t="s">
        <v>24</v>
      </c>
      <c r="M276" s="242" t="s">
        <v>792</v>
      </c>
      <c r="N276" s="244" t="s">
        <v>299</v>
      </c>
      <c r="O276" s="244"/>
      <c r="P276" s="244" t="s">
        <v>27</v>
      </c>
      <c r="Q276" s="244" t="s">
        <v>27</v>
      </c>
      <c r="R276" s="244"/>
      <c r="S276" s="244"/>
      <c r="T276" s="304" t="s">
        <v>795</v>
      </c>
      <c r="U276" s="244"/>
      <c r="V276" s="291"/>
      <c r="W276" s="244"/>
      <c r="X276" s="244"/>
    </row>
    <row r="277" spans="1:24" s="313" customFormat="1">
      <c r="A277" s="244" t="s">
        <v>1326</v>
      </c>
      <c r="B277" s="291">
        <v>623</v>
      </c>
      <c r="C277" s="242" t="str">
        <f t="shared" si="15"/>
        <v>Klothoid (rechts)  37 km/h   leer</v>
      </c>
      <c r="D277" s="291"/>
      <c r="E277" s="244"/>
      <c r="F277" s="244"/>
      <c r="G277" s="244"/>
      <c r="H277" s="242"/>
      <c r="I277" s="242"/>
      <c r="J277" s="244" t="str">
        <f t="shared" si="13"/>
        <v>-</v>
      </c>
      <c r="K277" s="242" t="str">
        <f t="shared" si="14"/>
        <v>Fahrdyn.Fl.</v>
      </c>
      <c r="L277" s="291" t="s">
        <v>24</v>
      </c>
      <c r="M277" s="242" t="s">
        <v>792</v>
      </c>
      <c r="N277" s="244" t="s">
        <v>299</v>
      </c>
      <c r="O277" s="244"/>
      <c r="P277" s="244" t="s">
        <v>27</v>
      </c>
      <c r="Q277" s="244" t="s">
        <v>27</v>
      </c>
      <c r="R277" s="244"/>
      <c r="S277" s="244"/>
      <c r="T277" s="304" t="s">
        <v>795</v>
      </c>
      <c r="U277" s="244"/>
      <c r="V277" s="291"/>
      <c r="W277" s="244"/>
      <c r="X277" s="244"/>
    </row>
    <row r="278" spans="1:24">
      <c r="A278" s="207" t="s">
        <v>1327</v>
      </c>
      <c r="B278" s="287">
        <v>305</v>
      </c>
      <c r="C278" s="3" t="str">
        <f t="shared" si="15"/>
        <v>µ-Split (Blaubasalt) Beton nass 30 km/h 710 rpm   leer</v>
      </c>
      <c r="D278" s="287"/>
      <c r="E278" s="6"/>
      <c r="F278" s="206"/>
      <c r="G278" s="206"/>
      <c r="H278" s="206"/>
      <c r="I278" s="206"/>
      <c r="J278" s="207" t="str">
        <f t="shared" si="13"/>
        <v>20 s</v>
      </c>
      <c r="K278" s="3" t="str">
        <f t="shared" si="14"/>
        <v>kl. Oval</v>
      </c>
      <c r="L278" s="287" t="s">
        <v>56</v>
      </c>
      <c r="M278" s="11" t="s">
        <v>237</v>
      </c>
      <c r="N278" s="206" t="s">
        <v>39</v>
      </c>
      <c r="O278" s="206"/>
      <c r="P278" s="207" t="s">
        <v>31</v>
      </c>
      <c r="Q278" s="207">
        <v>10</v>
      </c>
      <c r="R278" s="207"/>
      <c r="S278" s="207"/>
      <c r="T278" s="302" t="s">
        <v>795</v>
      </c>
      <c r="U278" s="207" t="s">
        <v>333</v>
      </c>
      <c r="V278" s="288"/>
      <c r="W278" s="207"/>
      <c r="X278" s="207"/>
    </row>
    <row r="279" spans="1:24">
      <c r="A279" s="207" t="s">
        <v>1328</v>
      </c>
      <c r="B279" s="288">
        <v>306</v>
      </c>
      <c r="C279" s="3" t="str">
        <f t="shared" si="15"/>
        <v>µ-Split (Blaubasalt) Beton nass 30 km/h 930 rpm   leer</v>
      </c>
      <c r="D279" s="288"/>
      <c r="E279" s="3"/>
      <c r="F279" s="207"/>
      <c r="G279" s="207"/>
      <c r="H279" s="207"/>
      <c r="I279" s="207"/>
      <c r="J279" s="207" t="str">
        <f t="shared" si="13"/>
        <v>20 s</v>
      </c>
      <c r="K279" s="3" t="str">
        <f t="shared" si="14"/>
        <v>kl. Oval</v>
      </c>
      <c r="L279" s="287" t="s">
        <v>56</v>
      </c>
      <c r="M279" s="11" t="s">
        <v>237</v>
      </c>
      <c r="N279" s="207" t="s">
        <v>39</v>
      </c>
      <c r="O279" s="207"/>
      <c r="P279" s="207" t="s">
        <v>33</v>
      </c>
      <c r="Q279" s="207">
        <v>9</v>
      </c>
      <c r="R279" s="207"/>
      <c r="S279" s="207"/>
      <c r="T279" s="302" t="s">
        <v>795</v>
      </c>
      <c r="U279" s="207" t="s">
        <v>333</v>
      </c>
      <c r="V279" s="288"/>
      <c r="W279" s="207"/>
      <c r="X279" s="207"/>
    </row>
    <row r="280" spans="1:24">
      <c r="A280" s="207" t="s">
        <v>1329</v>
      </c>
      <c r="B280" s="288">
        <v>307</v>
      </c>
      <c r="C280" s="3" t="str">
        <f t="shared" si="15"/>
        <v>µ-Split (Blaubasalt) Beton nass 50 km/h 890 rpm   leer</v>
      </c>
      <c r="D280" s="288"/>
      <c r="E280" s="3"/>
      <c r="F280" s="207"/>
      <c r="G280" s="207"/>
      <c r="H280" s="207"/>
      <c r="I280" s="207"/>
      <c r="J280" s="207" t="str">
        <f t="shared" si="13"/>
        <v>15 s</v>
      </c>
      <c r="K280" s="3" t="str">
        <f t="shared" si="14"/>
        <v>kl. Oval</v>
      </c>
      <c r="L280" s="287" t="s">
        <v>56</v>
      </c>
      <c r="M280" s="11" t="s">
        <v>237</v>
      </c>
      <c r="N280" s="207" t="s">
        <v>45</v>
      </c>
      <c r="O280" s="207"/>
      <c r="P280" s="207" t="s">
        <v>32</v>
      </c>
      <c r="Q280" s="207">
        <v>11</v>
      </c>
      <c r="R280" s="207"/>
      <c r="S280" s="207"/>
      <c r="T280" s="302" t="s">
        <v>795</v>
      </c>
      <c r="U280" s="207" t="s">
        <v>333</v>
      </c>
      <c r="V280" s="288"/>
      <c r="W280" s="207"/>
      <c r="X280" s="207"/>
    </row>
    <row r="281" spans="1:24">
      <c r="A281" s="207" t="s">
        <v>1330</v>
      </c>
      <c r="B281" s="288">
        <v>308</v>
      </c>
      <c r="C281" s="3" t="str">
        <f t="shared" si="15"/>
        <v>µ-Split (Blaubasalt) Beton nass 50 km/h 930 rpm   leer</v>
      </c>
      <c r="D281" s="288"/>
      <c r="E281" s="3"/>
      <c r="F281" s="207"/>
      <c r="G281" s="207"/>
      <c r="H281" s="207"/>
      <c r="I281" s="207"/>
      <c r="J281" s="207" t="str">
        <f t="shared" si="13"/>
        <v>15 s</v>
      </c>
      <c r="K281" s="3" t="str">
        <f t="shared" si="14"/>
        <v>kl. Oval</v>
      </c>
      <c r="L281" s="287" t="s">
        <v>56</v>
      </c>
      <c r="M281" s="11" t="s">
        <v>237</v>
      </c>
      <c r="N281" s="207" t="s">
        <v>45</v>
      </c>
      <c r="O281" s="207"/>
      <c r="P281" s="207" t="s">
        <v>33</v>
      </c>
      <c r="Q281" s="207">
        <v>11</v>
      </c>
      <c r="R281" s="207"/>
      <c r="S281" s="207"/>
      <c r="T281" s="302" t="s">
        <v>795</v>
      </c>
      <c r="U281" s="207" t="s">
        <v>333</v>
      </c>
      <c r="V281" s="288"/>
      <c r="W281" s="207"/>
      <c r="X281" s="207"/>
    </row>
    <row r="282" spans="1:24">
      <c r="A282" s="207" t="s">
        <v>1331</v>
      </c>
      <c r="B282" s="288">
        <v>309</v>
      </c>
      <c r="C282" s="3" t="str">
        <f t="shared" si="15"/>
        <v>µ-Split (Blaubasalt) Beton nass 80 km/h 1075 rpm   leer</v>
      </c>
      <c r="D282" s="288"/>
      <c r="E282" s="3"/>
      <c r="F282" s="207"/>
      <c r="G282" s="207"/>
      <c r="H282" s="207"/>
      <c r="I282" s="207"/>
      <c r="J282" s="207" t="str">
        <f t="shared" si="13"/>
        <v>10 s</v>
      </c>
      <c r="K282" s="3" t="str">
        <f t="shared" si="14"/>
        <v>kl. Oval</v>
      </c>
      <c r="L282" s="287" t="s">
        <v>56</v>
      </c>
      <c r="M282" s="11" t="s">
        <v>237</v>
      </c>
      <c r="N282" s="207" t="s">
        <v>50</v>
      </c>
      <c r="O282" s="207"/>
      <c r="P282" s="207" t="s">
        <v>34</v>
      </c>
      <c r="Q282" s="207">
        <v>12</v>
      </c>
      <c r="R282" s="207"/>
      <c r="S282" s="207"/>
      <c r="T282" s="302" t="s">
        <v>795</v>
      </c>
      <c r="U282" s="207" t="s">
        <v>333</v>
      </c>
      <c r="V282" s="288"/>
      <c r="W282" s="207"/>
      <c r="X282" s="207"/>
    </row>
    <row r="283" spans="1:24">
      <c r="A283" s="207" t="s">
        <v>1332</v>
      </c>
      <c r="B283" s="288">
        <v>310</v>
      </c>
      <c r="C283" s="3" t="str">
        <f t="shared" si="15"/>
        <v>µ-Split (Blaubasalt) Beton nass 80 km/h 1150 rpm   leer</v>
      </c>
      <c r="D283" s="288"/>
      <c r="E283" s="3"/>
      <c r="F283" s="207"/>
      <c r="G283" s="207"/>
      <c r="H283" s="207"/>
      <c r="I283" s="207"/>
      <c r="J283" s="207" t="str">
        <f t="shared" si="13"/>
        <v>10 s</v>
      </c>
      <c r="K283" s="3" t="str">
        <f t="shared" si="14"/>
        <v>kl. Oval</v>
      </c>
      <c r="L283" s="287" t="s">
        <v>56</v>
      </c>
      <c r="M283" s="11" t="s">
        <v>237</v>
      </c>
      <c r="N283" s="207" t="s">
        <v>50</v>
      </c>
      <c r="O283" s="207"/>
      <c r="P283" s="207" t="s">
        <v>35</v>
      </c>
      <c r="Q283" s="207">
        <v>12</v>
      </c>
      <c r="R283" s="207"/>
      <c r="S283" s="207"/>
      <c r="T283" s="302" t="s">
        <v>795</v>
      </c>
      <c r="U283" s="207" t="s">
        <v>333</v>
      </c>
      <c r="V283" s="288"/>
      <c r="W283" s="207"/>
      <c r="X283" s="207"/>
    </row>
    <row r="284" spans="1:24">
      <c r="A284" s="207" t="s">
        <v>1333</v>
      </c>
      <c r="B284" s="288">
        <v>311</v>
      </c>
      <c r="C284" s="3" t="str">
        <f t="shared" si="15"/>
        <v>µ-Split (Asphalt) Blaubasalt nass 30 km/h 710 rpm   leer</v>
      </c>
      <c r="D284" s="288"/>
      <c r="E284" s="3"/>
      <c r="F284" s="207"/>
      <c r="G284" s="207"/>
      <c r="H284" s="207"/>
      <c r="I284" s="207"/>
      <c r="J284" s="207" t="str">
        <f t="shared" si="13"/>
        <v>20 s</v>
      </c>
      <c r="K284" s="3" t="str">
        <f t="shared" si="14"/>
        <v>kl. Oval</v>
      </c>
      <c r="L284" s="288" t="s">
        <v>86</v>
      </c>
      <c r="M284" s="10" t="s">
        <v>238</v>
      </c>
      <c r="N284" s="206" t="s">
        <v>39</v>
      </c>
      <c r="O284" s="206"/>
      <c r="P284" s="207" t="s">
        <v>31</v>
      </c>
      <c r="Q284" s="207">
        <v>10</v>
      </c>
      <c r="R284" s="207"/>
      <c r="S284" s="207"/>
      <c r="T284" s="302" t="s">
        <v>795</v>
      </c>
      <c r="U284" s="207" t="s">
        <v>333</v>
      </c>
      <c r="V284" s="288"/>
      <c r="W284" s="207"/>
      <c r="X284" s="207"/>
    </row>
    <row r="285" spans="1:24">
      <c r="A285" s="207" t="s">
        <v>1334</v>
      </c>
      <c r="B285" s="288">
        <v>312</v>
      </c>
      <c r="C285" s="3" t="str">
        <f t="shared" si="15"/>
        <v>µ-Split (Asphalt) Blaubasalt nass 30 km/h 930 rpm   leer</v>
      </c>
      <c r="D285" s="288"/>
      <c r="E285" s="3"/>
      <c r="F285" s="207"/>
      <c r="G285" s="207"/>
      <c r="H285" s="207"/>
      <c r="I285" s="207"/>
      <c r="J285" s="207" t="str">
        <f t="shared" si="13"/>
        <v>20 s</v>
      </c>
      <c r="K285" s="3" t="str">
        <f t="shared" si="14"/>
        <v>kl. Oval</v>
      </c>
      <c r="L285" s="288" t="s">
        <v>86</v>
      </c>
      <c r="M285" s="10" t="s">
        <v>238</v>
      </c>
      <c r="N285" s="207" t="s">
        <v>39</v>
      </c>
      <c r="O285" s="207"/>
      <c r="P285" s="207" t="s">
        <v>33</v>
      </c>
      <c r="Q285" s="207">
        <v>9</v>
      </c>
      <c r="R285" s="207"/>
      <c r="S285" s="207"/>
      <c r="T285" s="302" t="s">
        <v>795</v>
      </c>
      <c r="U285" s="207" t="s">
        <v>333</v>
      </c>
      <c r="V285" s="288"/>
      <c r="W285" s="207"/>
      <c r="X285" s="207"/>
    </row>
    <row r="286" spans="1:24">
      <c r="A286" s="207" t="s">
        <v>1335</v>
      </c>
      <c r="B286" s="288">
        <v>313</v>
      </c>
      <c r="C286" s="3" t="str">
        <f t="shared" si="15"/>
        <v>µ-Split (Asphalt) Blaubasalt nass 50 km/h 890 rpm   leer</v>
      </c>
      <c r="D286" s="288"/>
      <c r="E286" s="3"/>
      <c r="F286" s="207"/>
      <c r="G286" s="207"/>
      <c r="H286" s="207"/>
      <c r="I286" s="207"/>
      <c r="J286" s="207" t="str">
        <f t="shared" si="13"/>
        <v>15 s</v>
      </c>
      <c r="K286" s="3" t="str">
        <f t="shared" si="14"/>
        <v>kl. Oval</v>
      </c>
      <c r="L286" s="288" t="s">
        <v>86</v>
      </c>
      <c r="M286" s="10" t="s">
        <v>238</v>
      </c>
      <c r="N286" s="207" t="s">
        <v>45</v>
      </c>
      <c r="O286" s="207"/>
      <c r="P286" s="207" t="s">
        <v>32</v>
      </c>
      <c r="Q286" s="207">
        <v>11</v>
      </c>
      <c r="R286" s="207"/>
      <c r="S286" s="207"/>
      <c r="T286" s="302" t="s">
        <v>795</v>
      </c>
      <c r="U286" s="207" t="s">
        <v>333</v>
      </c>
      <c r="V286" s="288"/>
      <c r="W286" s="207"/>
      <c r="X286" s="207"/>
    </row>
    <row r="287" spans="1:24">
      <c r="A287" s="207" t="s">
        <v>1336</v>
      </c>
      <c r="B287" s="288">
        <v>314</v>
      </c>
      <c r="C287" s="3" t="str">
        <f t="shared" si="15"/>
        <v>µ-Split (Asphalt) Blaubasalt nass 50 km/h 930 rpm   leer</v>
      </c>
      <c r="D287" s="288"/>
      <c r="E287" s="3"/>
      <c r="F287" s="207"/>
      <c r="G287" s="207"/>
      <c r="H287" s="207"/>
      <c r="I287" s="207"/>
      <c r="J287" s="207" t="str">
        <f t="shared" si="13"/>
        <v>15 s</v>
      </c>
      <c r="K287" s="3" t="str">
        <f t="shared" si="14"/>
        <v>kl. Oval</v>
      </c>
      <c r="L287" s="288" t="s">
        <v>86</v>
      </c>
      <c r="M287" s="10" t="s">
        <v>238</v>
      </c>
      <c r="N287" s="207" t="s">
        <v>45</v>
      </c>
      <c r="O287" s="207"/>
      <c r="P287" s="207" t="s">
        <v>33</v>
      </c>
      <c r="Q287" s="207">
        <v>11</v>
      </c>
      <c r="R287" s="207"/>
      <c r="S287" s="207"/>
      <c r="T287" s="302" t="s">
        <v>795</v>
      </c>
      <c r="U287" s="207" t="s">
        <v>333</v>
      </c>
      <c r="V287" s="288"/>
      <c r="W287" s="207"/>
      <c r="X287" s="207"/>
    </row>
    <row r="288" spans="1:24">
      <c r="A288" s="207" t="s">
        <v>1337</v>
      </c>
      <c r="B288" s="288">
        <v>315</v>
      </c>
      <c r="C288" s="3" t="str">
        <f t="shared" si="15"/>
        <v>µ-Split (Asphalt) Blaubasalt nass 80 km/h 1075 rpm   leer</v>
      </c>
      <c r="D288" s="288"/>
      <c r="E288" s="3"/>
      <c r="F288" s="207"/>
      <c r="G288" s="207"/>
      <c r="H288" s="207"/>
      <c r="I288" s="207"/>
      <c r="J288" s="207" t="str">
        <f t="shared" si="13"/>
        <v>10 s</v>
      </c>
      <c r="K288" s="3" t="str">
        <f t="shared" si="14"/>
        <v>kl. Oval</v>
      </c>
      <c r="L288" s="288" t="s">
        <v>86</v>
      </c>
      <c r="M288" s="10" t="s">
        <v>238</v>
      </c>
      <c r="N288" s="207" t="s">
        <v>50</v>
      </c>
      <c r="O288" s="207"/>
      <c r="P288" s="207" t="s">
        <v>34</v>
      </c>
      <c r="Q288" s="207">
        <v>12</v>
      </c>
      <c r="R288" s="207"/>
      <c r="S288" s="207"/>
      <c r="T288" s="302" t="s">
        <v>795</v>
      </c>
      <c r="U288" s="207" t="s">
        <v>333</v>
      </c>
      <c r="V288" s="288"/>
      <c r="W288" s="207"/>
      <c r="X288" s="207"/>
    </row>
    <row r="289" spans="1:24" ht="15" thickBot="1">
      <c r="A289" s="207" t="s">
        <v>1338</v>
      </c>
      <c r="B289" s="289">
        <v>316</v>
      </c>
      <c r="C289" s="3" t="str">
        <f>IF(OR(M289="Stillstand Motor aus",M289="Stillstand Leerlauf"),M289&amp;" "&amp;U289,IF(OR(M289="Stillstand Drehzahl"),M289&amp;" "&amp;U289&amp;" "&amp;P289,M289&amp;IF(NOT(K289="Fahrdyn.Fl.")," "&amp;L289,)&amp;" "&amp;U289&amp;IF(NOT(OR(M289="Beschleunigungsfahrt",M289="Verzögerungsfahrt",M289="Stat. Kreisfahrt (links)",M289="Stat. Kreisfahrt (rechts)"))," "&amp;N289,)&amp;IF(NOT(P289="-")," "&amp;P289,)&amp;IF(NOT(R289="0 m/s²")," "&amp;R289,)&amp;IF(NOT((OR(S289="0 m/s²",S289="-")))," "&amp;S289,))) &amp; IF(NOT(T289="-")," "&amp; T289,)</f>
        <v>µ-Split (Asphalt) Blaubasalt nass 80 km/h 1150 rpm   leer</v>
      </c>
      <c r="D289" s="289"/>
      <c r="E289" s="8"/>
      <c r="F289" s="208"/>
      <c r="G289" s="208"/>
      <c r="H289" s="208"/>
      <c r="I289" s="208"/>
      <c r="J289" s="207" t="str">
        <f>IF(N289="30 km/h","20 s",IF(N289="50 km/h","15 s",IF(N289="80 km/h","10 s",IF(N289="0 km/h","60 s","-"))))</f>
        <v>10 s</v>
      </c>
      <c r="K289" s="3" t="str">
        <f>IF(OR(M289="Stillstand Motor aus",M289="Stillstand Leerlauf",M289="Stillstand Drehzahl",M289="Konstantfahrt",M289="Rollen (Leerlauf)",M289="Spurwechsel",M289="Motor aus",M289="Beschleunigungsfahrt",M289="Verzögerungsfahrt",M289="Beregnungsstop",M289="µ-Split (Asphalt)",M289="µ-Split (Blaubasalt)"),"kl. Oval",IF(OR(M289="Sinus-Fahrt (langsam)",M289="Sinus-Fahrt (schnell)",M289="Klothoid (links)",M289="Klothoid (rechts)",M289="Sweep",M289="Stat. Kreisfahrt (links)",M289="Stat. Kreisfahrt (rechts)"),"Fahrdyn.Fl."))</f>
        <v>kl. Oval</v>
      </c>
      <c r="L289" s="289" t="s">
        <v>86</v>
      </c>
      <c r="M289" s="12" t="s">
        <v>238</v>
      </c>
      <c r="N289" s="208" t="s">
        <v>50</v>
      </c>
      <c r="O289" s="208"/>
      <c r="P289" s="207" t="s">
        <v>35</v>
      </c>
      <c r="Q289" s="207">
        <v>12</v>
      </c>
      <c r="R289" s="207"/>
      <c r="S289" s="207"/>
      <c r="T289" s="302" t="s">
        <v>795</v>
      </c>
      <c r="U289" s="207" t="s">
        <v>333</v>
      </c>
      <c r="V289" s="288"/>
      <c r="W289" s="207"/>
      <c r="X289" s="207"/>
    </row>
    <row r="290" spans="1:24" s="313" customFormat="1">
      <c r="A290" s="244" t="s">
        <v>1339</v>
      </c>
      <c r="B290" s="291">
        <v>614</v>
      </c>
      <c r="C290" s="242" t="str">
        <f t="shared" ref="C290:C297" si="16">IF(OR(M290="Stillstand Motor aus",M290="Stillstand Leerlauf"),M290&amp;" "&amp;U290,IF(OR(M290="Stillstand Drehzahl"),M290&amp;" "&amp;U290&amp;" "&amp;P290,M290&amp;IF(NOT(K290="Fahrdyn.Fl.")," "&amp;L290,)&amp;" "&amp;U290&amp;IF(NOT(OR(M290="Beschleunigungsfahrt",M290="Verzögerungsfahrt",M290="Stat. Kreisfahrt (links)",M290="Stat. Kreisfahrt (rechts)"))," "&amp;N290,)&amp;IF(NOT(P290="-")," "&amp;P290,)&amp;IF(NOT(R290="0 m/s²")," "&amp;R290,)&amp;IF(NOT((OR(S290="0 m/s²",S290="-")))," "&amp;S290,))) &amp; IF(NOT(T290="-")," "&amp; T290,)</f>
        <v>Spurwechsel Asphalt nass 30 km/h   leer</v>
      </c>
      <c r="D290" s="291"/>
      <c r="E290" s="244"/>
      <c r="F290" s="244"/>
      <c r="G290" s="244"/>
      <c r="H290" s="242"/>
      <c r="I290" s="242"/>
      <c r="J290" s="244" t="str">
        <f t="shared" ref="J290:J297" si="17">IF(N290="30 km/h","20 s",IF(N290="50 km/h","15 s",IF(N290="80 km/h","10 s",IF(N290="0 km/h","60 s","-"))))</f>
        <v>20 s</v>
      </c>
      <c r="K290" s="242" t="str">
        <f t="shared" ref="K290:K297" si="18">IF(OR(M290="Stillstand Motor aus",M290="Stillstand Leerlauf",M290="Stillstand Drehzahl",M290="Konstantfahrt",M290="Rollen (Leerlauf)",M290="Spurwechsel",M290="Motor aus",M290="Beschleunigungsfahrt",M290="Verzögerungsfahrt",M290="Beregnungsstop",M290="µ-Split (Asphalt)",M290="µ-Split (Blaubasalt)"),"kl. Oval",IF(OR(M290="Sinus-Fahrt (langsam)",M290="Sinus-Fahrt (schnell)",M290="Klothoid (links)",M290="Klothoid (rechts)",M290="Sweep",M290="Stat. Kreisfahrt (links)",M290="Stat. Kreisfahrt (rechts)"),"Fahrdyn.Fl."))</f>
        <v>kl. Oval</v>
      </c>
      <c r="L290" s="291" t="s">
        <v>24</v>
      </c>
      <c r="M290" s="242" t="s">
        <v>314</v>
      </c>
      <c r="N290" s="244" t="s">
        <v>39</v>
      </c>
      <c r="O290" s="244"/>
      <c r="P290" s="244" t="s">
        <v>27</v>
      </c>
      <c r="Q290" s="244" t="s">
        <v>27</v>
      </c>
      <c r="R290" s="244"/>
      <c r="S290" s="244"/>
      <c r="T290" s="304" t="s">
        <v>795</v>
      </c>
      <c r="U290" s="244" t="s">
        <v>333</v>
      </c>
      <c r="V290" s="291"/>
      <c r="W290" s="244"/>
      <c r="X290" s="244"/>
    </row>
    <row r="291" spans="1:24" s="313" customFormat="1">
      <c r="A291" s="244" t="s">
        <v>1340</v>
      </c>
      <c r="B291" s="291">
        <v>615</v>
      </c>
      <c r="C291" s="242" t="str">
        <f t="shared" si="16"/>
        <v>Spurwechsel Asphalt nass 50 km/h   leer</v>
      </c>
      <c r="D291" s="291"/>
      <c r="E291" s="244"/>
      <c r="F291" s="244"/>
      <c r="G291" s="244"/>
      <c r="H291" s="242"/>
      <c r="I291" s="242"/>
      <c r="J291" s="244" t="str">
        <f t="shared" si="17"/>
        <v>15 s</v>
      </c>
      <c r="K291" s="242" t="str">
        <f t="shared" si="18"/>
        <v>kl. Oval</v>
      </c>
      <c r="L291" s="291" t="s">
        <v>24</v>
      </c>
      <c r="M291" s="242" t="s">
        <v>314</v>
      </c>
      <c r="N291" s="244" t="s">
        <v>45</v>
      </c>
      <c r="O291" s="244"/>
      <c r="P291" s="244" t="s">
        <v>27</v>
      </c>
      <c r="Q291" s="244" t="s">
        <v>27</v>
      </c>
      <c r="R291" s="244"/>
      <c r="S291" s="244"/>
      <c r="T291" s="304" t="s">
        <v>795</v>
      </c>
      <c r="U291" s="244" t="s">
        <v>333</v>
      </c>
      <c r="V291" s="291"/>
      <c r="W291" s="244"/>
      <c r="X291" s="244"/>
    </row>
    <row r="292" spans="1:24" s="313" customFormat="1">
      <c r="A292" s="244" t="s">
        <v>1341</v>
      </c>
      <c r="B292" s="291">
        <v>616</v>
      </c>
      <c r="C292" s="242" t="str">
        <f t="shared" si="16"/>
        <v>Spurwechsel Asphalt nass 50 km/h   leer</v>
      </c>
      <c r="D292" s="291"/>
      <c r="E292" s="244"/>
      <c r="F292" s="244"/>
      <c r="G292" s="244"/>
      <c r="H292" s="242"/>
      <c r="I292" s="242"/>
      <c r="J292" s="244" t="str">
        <f t="shared" si="17"/>
        <v>15 s</v>
      </c>
      <c r="K292" s="242" t="str">
        <f t="shared" si="18"/>
        <v>kl. Oval</v>
      </c>
      <c r="L292" s="291" t="s">
        <v>24</v>
      </c>
      <c r="M292" s="242" t="s">
        <v>314</v>
      </c>
      <c r="N292" s="244" t="s">
        <v>45</v>
      </c>
      <c r="O292" s="244"/>
      <c r="P292" s="244" t="s">
        <v>27</v>
      </c>
      <c r="Q292" s="244" t="s">
        <v>27</v>
      </c>
      <c r="R292" s="244"/>
      <c r="S292" s="244"/>
      <c r="T292" s="304" t="s">
        <v>795</v>
      </c>
      <c r="U292" s="244" t="s">
        <v>333</v>
      </c>
      <c r="V292" s="291"/>
      <c r="W292" s="244"/>
      <c r="X292" s="244"/>
    </row>
    <row r="293" spans="1:24" s="313" customFormat="1">
      <c r="A293" s="244" t="s">
        <v>1342</v>
      </c>
      <c r="B293" s="291">
        <v>617</v>
      </c>
      <c r="C293" s="242" t="str">
        <f t="shared" si="16"/>
        <v>Spurwechsel Asphalt nass 50 km/h   leer</v>
      </c>
      <c r="D293" s="291"/>
      <c r="E293" s="244"/>
      <c r="F293" s="244"/>
      <c r="G293" s="244"/>
      <c r="H293" s="242"/>
      <c r="I293" s="242"/>
      <c r="J293" s="244" t="str">
        <f t="shared" si="17"/>
        <v>15 s</v>
      </c>
      <c r="K293" s="242" t="str">
        <f t="shared" si="18"/>
        <v>kl. Oval</v>
      </c>
      <c r="L293" s="291" t="s">
        <v>24</v>
      </c>
      <c r="M293" s="242" t="s">
        <v>314</v>
      </c>
      <c r="N293" s="244" t="s">
        <v>45</v>
      </c>
      <c r="O293" s="244"/>
      <c r="P293" s="244" t="s">
        <v>27</v>
      </c>
      <c r="Q293" s="244" t="s">
        <v>27</v>
      </c>
      <c r="R293" s="244"/>
      <c r="S293" s="244"/>
      <c r="T293" s="304" t="s">
        <v>795</v>
      </c>
      <c r="U293" s="244" t="s">
        <v>333</v>
      </c>
      <c r="V293" s="291"/>
      <c r="W293" s="244"/>
      <c r="X293" s="244"/>
    </row>
    <row r="294" spans="1:24" s="313" customFormat="1">
      <c r="A294" s="244" t="s">
        <v>1343</v>
      </c>
      <c r="B294" s="291">
        <v>611</v>
      </c>
      <c r="C294" s="242" t="str">
        <f t="shared" si="16"/>
        <v>Spurwechsel Beton nass 50 km/h   leer</v>
      </c>
      <c r="D294" s="291"/>
      <c r="E294" s="244"/>
      <c r="F294" s="244"/>
      <c r="G294" s="244"/>
      <c r="H294" s="242"/>
      <c r="I294" s="242"/>
      <c r="J294" s="244" t="str">
        <f t="shared" si="17"/>
        <v>15 s</v>
      </c>
      <c r="K294" s="242" t="str">
        <f t="shared" si="18"/>
        <v>kl. Oval</v>
      </c>
      <c r="L294" s="291" t="s">
        <v>56</v>
      </c>
      <c r="M294" s="242" t="s">
        <v>314</v>
      </c>
      <c r="N294" s="244" t="s">
        <v>45</v>
      </c>
      <c r="O294" s="244"/>
      <c r="P294" s="244" t="s">
        <v>27</v>
      </c>
      <c r="Q294" s="244" t="s">
        <v>27</v>
      </c>
      <c r="R294" s="244"/>
      <c r="S294" s="244"/>
      <c r="T294" s="304" t="s">
        <v>795</v>
      </c>
      <c r="U294" s="244" t="s">
        <v>333</v>
      </c>
      <c r="V294" s="291"/>
      <c r="W294" s="244"/>
      <c r="X294" s="244"/>
    </row>
    <row r="295" spans="1:24" s="313" customFormat="1">
      <c r="A295" s="244" t="s">
        <v>1344</v>
      </c>
      <c r="B295" s="291" t="s">
        <v>1308</v>
      </c>
      <c r="C295" s="242" t="str">
        <f t="shared" si="16"/>
        <v>Spurwechsel Beton nass 50 km/h   leer</v>
      </c>
      <c r="D295" s="291"/>
      <c r="E295" s="244"/>
      <c r="F295" s="244"/>
      <c r="G295" s="244"/>
      <c r="H295" s="242"/>
      <c r="I295" s="242"/>
      <c r="J295" s="244" t="str">
        <f t="shared" si="17"/>
        <v>15 s</v>
      </c>
      <c r="K295" s="242" t="str">
        <f t="shared" si="18"/>
        <v>kl. Oval</v>
      </c>
      <c r="L295" s="291" t="s">
        <v>56</v>
      </c>
      <c r="M295" s="242" t="s">
        <v>314</v>
      </c>
      <c r="N295" s="244" t="s">
        <v>45</v>
      </c>
      <c r="O295" s="244"/>
      <c r="P295" s="244" t="s">
        <v>27</v>
      </c>
      <c r="Q295" s="244" t="s">
        <v>27</v>
      </c>
      <c r="R295" s="244"/>
      <c r="S295" s="244"/>
      <c r="T295" s="304" t="s">
        <v>795</v>
      </c>
      <c r="U295" s="244" t="s">
        <v>333</v>
      </c>
      <c r="V295" s="291"/>
      <c r="W295" s="244"/>
      <c r="X295" s="244"/>
    </row>
    <row r="296" spans="1:24" s="313" customFormat="1">
      <c r="A296" s="244" t="s">
        <v>1345</v>
      </c>
      <c r="B296" s="291">
        <v>612</v>
      </c>
      <c r="C296" s="242" t="str">
        <f t="shared" si="16"/>
        <v>Spurwechsel Blaubasalt nass 50 km/h   leer</v>
      </c>
      <c r="D296" s="291"/>
      <c r="E296" s="244"/>
      <c r="F296" s="244"/>
      <c r="G296" s="244"/>
      <c r="H296" s="242"/>
      <c r="I296" s="242"/>
      <c r="J296" s="244" t="str">
        <f t="shared" si="17"/>
        <v>15 s</v>
      </c>
      <c r="K296" s="242" t="str">
        <f t="shared" si="18"/>
        <v>kl. Oval</v>
      </c>
      <c r="L296" s="291" t="s">
        <v>86</v>
      </c>
      <c r="M296" s="242" t="s">
        <v>314</v>
      </c>
      <c r="N296" s="244" t="s">
        <v>45</v>
      </c>
      <c r="O296" s="244"/>
      <c r="P296" s="244" t="s">
        <v>27</v>
      </c>
      <c r="Q296" s="244" t="s">
        <v>27</v>
      </c>
      <c r="R296" s="244"/>
      <c r="S296" s="244"/>
      <c r="T296" s="304" t="s">
        <v>795</v>
      </c>
      <c r="U296" s="244" t="s">
        <v>333</v>
      </c>
      <c r="V296" s="291"/>
      <c r="W296" s="244"/>
      <c r="X296" s="244"/>
    </row>
    <row r="297" spans="1:24" s="313" customFormat="1" ht="15" thickBot="1">
      <c r="A297" s="244" t="s">
        <v>1346</v>
      </c>
      <c r="B297" s="293">
        <v>613</v>
      </c>
      <c r="C297" s="242" t="str">
        <f t="shared" si="16"/>
        <v>Spurwechsel Blaubasalt nass 50 km/h   leer</v>
      </c>
      <c r="D297" s="293"/>
      <c r="E297" s="248"/>
      <c r="F297" s="248"/>
      <c r="G297" s="248"/>
      <c r="H297" s="247"/>
      <c r="I297" s="247"/>
      <c r="J297" s="244" t="str">
        <f t="shared" si="17"/>
        <v>15 s</v>
      </c>
      <c r="K297" s="242" t="str">
        <f t="shared" si="18"/>
        <v>kl. Oval</v>
      </c>
      <c r="L297" s="293" t="s">
        <v>86</v>
      </c>
      <c r="M297" s="247" t="s">
        <v>314</v>
      </c>
      <c r="N297" s="248" t="s">
        <v>45</v>
      </c>
      <c r="O297" s="248"/>
      <c r="P297" s="244" t="s">
        <v>27</v>
      </c>
      <c r="Q297" s="244" t="s">
        <v>27</v>
      </c>
      <c r="R297" s="244"/>
      <c r="S297" s="244"/>
      <c r="T297" s="305" t="s">
        <v>795</v>
      </c>
      <c r="U297" s="244" t="s">
        <v>333</v>
      </c>
      <c r="V297" s="293"/>
      <c r="W297" s="248"/>
      <c r="X297" s="248"/>
    </row>
    <row r="298" spans="1:24" s="313" customFormat="1">
      <c r="A298" s="244" t="s">
        <v>1347</v>
      </c>
      <c r="B298" s="297">
        <v>726</v>
      </c>
      <c r="C298" s="242" t="str">
        <f t="shared" si="15"/>
        <v>Beregnungsstop Asphalt nass 30 km/h 930 rpm   leer</v>
      </c>
      <c r="D298" s="297"/>
      <c r="E298" s="256"/>
      <c r="F298" s="257"/>
      <c r="G298" s="257"/>
      <c r="H298" s="257"/>
      <c r="I298" s="257"/>
      <c r="J298" s="244" t="str">
        <f t="shared" si="13"/>
        <v>20 s</v>
      </c>
      <c r="K298" s="242" t="str">
        <f>IF(OR(M298="Stillstand Motor aus",M298="Stillstand Leerlauf",M298="Stillstand Drehzahl",M298="Konstantfahrt",M298="Rollen (Leerlauf)",M298="Spurwechsel",M298="Motor aus",M298="Beschleunigungsfahrt",M298="Verzögerungsfahrt",M298="Beregnungsstop",M298="µ-Split (Asphalt)",M298="µ-Split (Blaubasalt)"),"kl. Oval",IF(OR(M298="Sinus-Fahrt (langsam)",M298="Sinus-Fahrt (schnell)",M298="Klothoid (links)",M298="Klothoid (rechts)",M298="Sweep",M298="Stat. Kreisfahrt (links)",M298="Stat. Kreisfahrt (rechts)"),"Fahrdyn.Fl."))</f>
        <v>kl. Oval</v>
      </c>
      <c r="L298" s="297" t="s">
        <v>24</v>
      </c>
      <c r="M298" s="258" t="s">
        <v>1187</v>
      </c>
      <c r="N298" s="257" t="s">
        <v>39</v>
      </c>
      <c r="O298" s="257"/>
      <c r="P298" s="244" t="s">
        <v>33</v>
      </c>
      <c r="Q298" s="244">
        <v>9</v>
      </c>
      <c r="R298" s="244"/>
      <c r="S298" s="244"/>
      <c r="T298" s="304" t="s">
        <v>795</v>
      </c>
      <c r="U298" s="244" t="s">
        <v>333</v>
      </c>
      <c r="V298" s="297"/>
      <c r="W298" s="257"/>
      <c r="X298" s="257"/>
    </row>
    <row r="299" spans="1:24" s="313" customFormat="1">
      <c r="A299" s="244" t="s">
        <v>1348</v>
      </c>
      <c r="B299" s="297">
        <v>727</v>
      </c>
      <c r="C299" s="242" t="str">
        <f t="shared" si="15"/>
        <v>Beregnungsstop Asphalt nass 30 km/h 930 rpm   leer</v>
      </c>
      <c r="D299" s="297"/>
      <c r="E299" s="256"/>
      <c r="F299" s="257"/>
      <c r="G299" s="257"/>
      <c r="H299" s="257"/>
      <c r="I299" s="257"/>
      <c r="J299" s="244" t="str">
        <f t="shared" si="13"/>
        <v>20 s</v>
      </c>
      <c r="K299" s="242" t="str">
        <f t="shared" ref="K299:K362" si="19">IF(OR(M299="Stillstand Motor aus",M299="Stillstand Leerlauf",M299="Stillstand Drehzahl",M299="Konstantfahrt",M299="Rollen (Leerlauf)",M299="Spurwechsel",M299="Motor aus",M299="Beschleunigungsfahrt",M299="Verzögerungsfahrt",M299="Beregnungsstop",M299="µ-Split (Asphalt)",M299="µ-Split (Blaubasalt)"),"kl. Oval",IF(OR(M299="Sinus-Fahrt (langsam)",M299="Sinus-Fahrt (schnell)",M299="Klothoid (links)",M299="Klothoid (rechts)",M299="Sweep",M299="Stat. Kreisfahrt (links)",M299="Stat. Kreisfahrt (rechts)"),"Fahrdyn.Fl."))</f>
        <v>kl. Oval</v>
      </c>
      <c r="L299" s="297" t="s">
        <v>24</v>
      </c>
      <c r="M299" s="258" t="s">
        <v>1187</v>
      </c>
      <c r="N299" s="257" t="s">
        <v>39</v>
      </c>
      <c r="O299" s="257"/>
      <c r="P299" s="244" t="s">
        <v>33</v>
      </c>
      <c r="Q299" s="244">
        <v>9</v>
      </c>
      <c r="R299" s="244"/>
      <c r="S299" s="244"/>
      <c r="T299" s="304" t="s">
        <v>795</v>
      </c>
      <c r="U299" s="244" t="s">
        <v>333</v>
      </c>
      <c r="V299" s="297"/>
      <c r="W299" s="257"/>
      <c r="X299" s="257"/>
    </row>
    <row r="300" spans="1:24" s="313" customFormat="1">
      <c r="A300" s="244" t="s">
        <v>1349</v>
      </c>
      <c r="B300" s="297">
        <v>728</v>
      </c>
      <c r="C300" s="242" t="str">
        <f t="shared" si="15"/>
        <v>Beregnungsstop Asphalt nass 30 km/h 930 rpm   leer</v>
      </c>
      <c r="D300" s="297"/>
      <c r="E300" s="256"/>
      <c r="F300" s="257"/>
      <c r="G300" s="257"/>
      <c r="H300" s="257"/>
      <c r="I300" s="257"/>
      <c r="J300" s="244" t="str">
        <f t="shared" si="13"/>
        <v>20 s</v>
      </c>
      <c r="K300" s="242" t="str">
        <f t="shared" si="19"/>
        <v>kl. Oval</v>
      </c>
      <c r="L300" s="297" t="s">
        <v>24</v>
      </c>
      <c r="M300" s="258" t="s">
        <v>1187</v>
      </c>
      <c r="N300" s="257" t="s">
        <v>39</v>
      </c>
      <c r="O300" s="257"/>
      <c r="P300" s="244" t="s">
        <v>33</v>
      </c>
      <c r="Q300" s="244">
        <v>9</v>
      </c>
      <c r="R300" s="244"/>
      <c r="S300" s="244"/>
      <c r="T300" s="304" t="s">
        <v>795</v>
      </c>
      <c r="U300" s="244" t="s">
        <v>333</v>
      </c>
      <c r="V300" s="297"/>
      <c r="W300" s="257"/>
      <c r="X300" s="257"/>
    </row>
    <row r="301" spans="1:24" s="313" customFormat="1">
      <c r="A301" s="244" t="s">
        <v>1350</v>
      </c>
      <c r="B301" s="297">
        <v>729</v>
      </c>
      <c r="C301" s="242" t="str">
        <f t="shared" si="15"/>
        <v>Beregnungsstop Asphalt nass 50 km/h 890 rpm   leer</v>
      </c>
      <c r="D301" s="297"/>
      <c r="E301" s="256"/>
      <c r="F301" s="257"/>
      <c r="G301" s="257"/>
      <c r="H301" s="257"/>
      <c r="I301" s="257"/>
      <c r="J301" s="244" t="str">
        <f t="shared" si="13"/>
        <v>15 s</v>
      </c>
      <c r="K301" s="242" t="str">
        <f t="shared" si="19"/>
        <v>kl. Oval</v>
      </c>
      <c r="L301" s="297" t="s">
        <v>24</v>
      </c>
      <c r="M301" s="258" t="s">
        <v>1187</v>
      </c>
      <c r="N301" s="257" t="s">
        <v>45</v>
      </c>
      <c r="O301" s="257"/>
      <c r="P301" s="244" t="s">
        <v>32</v>
      </c>
      <c r="Q301" s="244">
        <v>11</v>
      </c>
      <c r="R301" s="244"/>
      <c r="S301" s="244"/>
      <c r="T301" s="304" t="s">
        <v>795</v>
      </c>
      <c r="U301" s="244" t="s">
        <v>333</v>
      </c>
      <c r="V301" s="297"/>
      <c r="W301" s="257"/>
      <c r="X301" s="257"/>
    </row>
    <row r="302" spans="1:24" s="313" customFormat="1">
      <c r="A302" s="244" t="s">
        <v>1351</v>
      </c>
      <c r="B302" s="297">
        <v>730</v>
      </c>
      <c r="C302" s="242" t="str">
        <f t="shared" si="15"/>
        <v>Beregnungsstop Asphalt nass 50 km/h 890 rpm   leer</v>
      </c>
      <c r="D302" s="297"/>
      <c r="E302" s="256"/>
      <c r="F302" s="257"/>
      <c r="G302" s="257"/>
      <c r="H302" s="257"/>
      <c r="I302" s="257"/>
      <c r="J302" s="244" t="str">
        <f t="shared" si="13"/>
        <v>15 s</v>
      </c>
      <c r="K302" s="242" t="str">
        <f t="shared" si="19"/>
        <v>kl. Oval</v>
      </c>
      <c r="L302" s="297" t="s">
        <v>24</v>
      </c>
      <c r="M302" s="258" t="s">
        <v>1187</v>
      </c>
      <c r="N302" s="257" t="s">
        <v>45</v>
      </c>
      <c r="O302" s="257"/>
      <c r="P302" s="244" t="s">
        <v>32</v>
      </c>
      <c r="Q302" s="244">
        <v>11</v>
      </c>
      <c r="R302" s="244"/>
      <c r="S302" s="244"/>
      <c r="T302" s="304" t="s">
        <v>795</v>
      </c>
      <c r="U302" s="244" t="s">
        <v>333</v>
      </c>
      <c r="V302" s="297"/>
      <c r="W302" s="257"/>
      <c r="X302" s="257"/>
    </row>
    <row r="303" spans="1:24" s="313" customFormat="1">
      <c r="A303" s="244" t="s">
        <v>1352</v>
      </c>
      <c r="B303" s="297">
        <v>731</v>
      </c>
      <c r="C303" s="242" t="str">
        <f t="shared" si="15"/>
        <v>Beregnungsstop Asphalt nass 50 km/h 890 rpm   leer</v>
      </c>
      <c r="D303" s="297"/>
      <c r="E303" s="256"/>
      <c r="F303" s="257"/>
      <c r="G303" s="257"/>
      <c r="H303" s="257"/>
      <c r="I303" s="257"/>
      <c r="J303" s="244" t="str">
        <f t="shared" si="13"/>
        <v>15 s</v>
      </c>
      <c r="K303" s="242" t="str">
        <f t="shared" si="19"/>
        <v>kl. Oval</v>
      </c>
      <c r="L303" s="297" t="s">
        <v>24</v>
      </c>
      <c r="M303" s="258" t="s">
        <v>1187</v>
      </c>
      <c r="N303" s="257" t="s">
        <v>45</v>
      </c>
      <c r="O303" s="257"/>
      <c r="P303" s="244" t="s">
        <v>32</v>
      </c>
      <c r="Q303" s="244">
        <v>11</v>
      </c>
      <c r="R303" s="244"/>
      <c r="S303" s="244"/>
      <c r="T303" s="304" t="s">
        <v>795</v>
      </c>
      <c r="U303" s="244" t="s">
        <v>333</v>
      </c>
      <c r="V303" s="297"/>
      <c r="W303" s="257"/>
      <c r="X303" s="257"/>
    </row>
    <row r="304" spans="1:24" s="313" customFormat="1">
      <c r="A304" s="244" t="s">
        <v>1353</v>
      </c>
      <c r="B304" s="297">
        <v>732</v>
      </c>
      <c r="C304" s="242" t="str">
        <f t="shared" si="15"/>
        <v>Beregnungsstop Asphalt nass 80 km/h 1075 rpm   leer</v>
      </c>
      <c r="D304" s="297"/>
      <c r="E304" s="256"/>
      <c r="F304" s="257"/>
      <c r="G304" s="257"/>
      <c r="H304" s="257"/>
      <c r="I304" s="257"/>
      <c r="J304" s="244" t="str">
        <f t="shared" si="13"/>
        <v>10 s</v>
      </c>
      <c r="K304" s="242" t="str">
        <f t="shared" si="19"/>
        <v>kl. Oval</v>
      </c>
      <c r="L304" s="297" t="s">
        <v>24</v>
      </c>
      <c r="M304" s="258" t="s">
        <v>1187</v>
      </c>
      <c r="N304" s="257" t="s">
        <v>50</v>
      </c>
      <c r="O304" s="257"/>
      <c r="P304" s="244" t="s">
        <v>34</v>
      </c>
      <c r="Q304" s="244">
        <v>12</v>
      </c>
      <c r="R304" s="244"/>
      <c r="S304" s="244"/>
      <c r="T304" s="304" t="s">
        <v>795</v>
      </c>
      <c r="U304" s="244" t="s">
        <v>333</v>
      </c>
      <c r="V304" s="297"/>
      <c r="W304" s="257"/>
      <c r="X304" s="257"/>
    </row>
    <row r="305" spans="1:24" s="313" customFormat="1">
      <c r="A305" s="244" t="s">
        <v>1354</v>
      </c>
      <c r="B305" s="297">
        <v>733</v>
      </c>
      <c r="C305" s="242" t="str">
        <f t="shared" si="15"/>
        <v>Beregnungsstop Asphalt nass 80 km/h 1075 rpm   leer</v>
      </c>
      <c r="D305" s="297"/>
      <c r="E305" s="256"/>
      <c r="F305" s="257"/>
      <c r="G305" s="257"/>
      <c r="H305" s="257"/>
      <c r="I305" s="257"/>
      <c r="J305" s="244" t="str">
        <f t="shared" si="13"/>
        <v>10 s</v>
      </c>
      <c r="K305" s="242" t="str">
        <f t="shared" si="19"/>
        <v>kl. Oval</v>
      </c>
      <c r="L305" s="297" t="s">
        <v>24</v>
      </c>
      <c r="M305" s="258" t="s">
        <v>1187</v>
      </c>
      <c r="N305" s="257" t="s">
        <v>50</v>
      </c>
      <c r="O305" s="257"/>
      <c r="P305" s="244" t="s">
        <v>34</v>
      </c>
      <c r="Q305" s="244">
        <v>12</v>
      </c>
      <c r="R305" s="244"/>
      <c r="S305" s="244"/>
      <c r="T305" s="304" t="s">
        <v>795</v>
      </c>
      <c r="U305" s="244" t="s">
        <v>333</v>
      </c>
      <c r="V305" s="297"/>
      <c r="W305" s="257"/>
      <c r="X305" s="257"/>
    </row>
    <row r="306" spans="1:24" s="313" customFormat="1">
      <c r="A306" s="244" t="s">
        <v>1355</v>
      </c>
      <c r="B306" s="297">
        <v>734</v>
      </c>
      <c r="C306" s="242" t="str">
        <f t="shared" si="15"/>
        <v>Beregnungsstop Asphalt nass 80 km/h 1075 rpm   leer</v>
      </c>
      <c r="D306" s="297"/>
      <c r="E306" s="256"/>
      <c r="F306" s="257"/>
      <c r="G306" s="257"/>
      <c r="H306" s="257"/>
      <c r="I306" s="257"/>
      <c r="J306" s="244" t="str">
        <f t="shared" si="13"/>
        <v>10 s</v>
      </c>
      <c r="K306" s="242" t="str">
        <f t="shared" si="19"/>
        <v>kl. Oval</v>
      </c>
      <c r="L306" s="297" t="s">
        <v>24</v>
      </c>
      <c r="M306" s="258" t="s">
        <v>1187</v>
      </c>
      <c r="N306" s="257" t="s">
        <v>50</v>
      </c>
      <c r="O306" s="257"/>
      <c r="P306" s="244" t="s">
        <v>34</v>
      </c>
      <c r="Q306" s="244">
        <v>12</v>
      </c>
      <c r="R306" s="244"/>
      <c r="S306" s="244"/>
      <c r="T306" s="304" t="s">
        <v>795</v>
      </c>
      <c r="U306" s="244" t="s">
        <v>333</v>
      </c>
      <c r="V306" s="297"/>
      <c r="W306" s="257"/>
      <c r="X306" s="257"/>
    </row>
    <row r="307" spans="1:24" s="313" customFormat="1">
      <c r="A307" s="244" t="s">
        <v>1356</v>
      </c>
      <c r="B307" s="297">
        <v>735</v>
      </c>
      <c r="C307" s="242" t="str">
        <f t="shared" si="15"/>
        <v>Beregnungsstop Beton nass 30 km/h 930 rpm   leer</v>
      </c>
      <c r="D307" s="297"/>
      <c r="E307" s="256"/>
      <c r="F307" s="257"/>
      <c r="G307" s="257"/>
      <c r="H307" s="257"/>
      <c r="I307" s="257"/>
      <c r="J307" s="244" t="str">
        <f t="shared" si="13"/>
        <v>20 s</v>
      </c>
      <c r="K307" s="242" t="str">
        <f t="shared" si="19"/>
        <v>kl. Oval</v>
      </c>
      <c r="L307" s="297" t="s">
        <v>56</v>
      </c>
      <c r="M307" s="258" t="s">
        <v>1187</v>
      </c>
      <c r="N307" s="257" t="s">
        <v>39</v>
      </c>
      <c r="O307" s="257"/>
      <c r="P307" s="244" t="s">
        <v>33</v>
      </c>
      <c r="Q307" s="244">
        <v>9</v>
      </c>
      <c r="R307" s="244"/>
      <c r="S307" s="244"/>
      <c r="T307" s="304" t="s">
        <v>795</v>
      </c>
      <c r="U307" s="244" t="s">
        <v>333</v>
      </c>
      <c r="V307" s="297"/>
      <c r="W307" s="257"/>
      <c r="X307" s="257"/>
    </row>
    <row r="308" spans="1:24" s="313" customFormat="1">
      <c r="A308" s="244" t="s">
        <v>1357</v>
      </c>
      <c r="B308" s="297">
        <v>736</v>
      </c>
      <c r="C308" s="242" t="str">
        <f t="shared" si="15"/>
        <v>Beregnungsstop Beton nass 30 km/h 930 rpm   leer</v>
      </c>
      <c r="D308" s="297"/>
      <c r="E308" s="256"/>
      <c r="F308" s="257"/>
      <c r="G308" s="257"/>
      <c r="H308" s="257"/>
      <c r="I308" s="257"/>
      <c r="J308" s="244" t="str">
        <f t="shared" si="13"/>
        <v>20 s</v>
      </c>
      <c r="K308" s="242" t="str">
        <f t="shared" si="19"/>
        <v>kl. Oval</v>
      </c>
      <c r="L308" s="297" t="s">
        <v>56</v>
      </c>
      <c r="M308" s="258" t="s">
        <v>1187</v>
      </c>
      <c r="N308" s="257" t="s">
        <v>39</v>
      </c>
      <c r="O308" s="257"/>
      <c r="P308" s="244" t="s">
        <v>33</v>
      </c>
      <c r="Q308" s="244">
        <v>9</v>
      </c>
      <c r="R308" s="244"/>
      <c r="S308" s="244"/>
      <c r="T308" s="304" t="s">
        <v>795</v>
      </c>
      <c r="U308" s="244" t="s">
        <v>333</v>
      </c>
      <c r="V308" s="297"/>
      <c r="W308" s="257"/>
      <c r="X308" s="257"/>
    </row>
    <row r="309" spans="1:24" s="313" customFormat="1">
      <c r="A309" s="244" t="s">
        <v>1358</v>
      </c>
      <c r="B309" s="297">
        <v>737</v>
      </c>
      <c r="C309" s="242" t="str">
        <f t="shared" si="15"/>
        <v>Beregnungsstop Beton nass 30 km/h 930 rpm   leer</v>
      </c>
      <c r="D309" s="297"/>
      <c r="E309" s="256"/>
      <c r="F309" s="257"/>
      <c r="G309" s="257"/>
      <c r="H309" s="257"/>
      <c r="I309" s="257"/>
      <c r="J309" s="244" t="str">
        <f t="shared" si="13"/>
        <v>20 s</v>
      </c>
      <c r="K309" s="242" t="str">
        <f t="shared" si="19"/>
        <v>kl. Oval</v>
      </c>
      <c r="L309" s="297" t="s">
        <v>56</v>
      </c>
      <c r="M309" s="258" t="s">
        <v>1187</v>
      </c>
      <c r="N309" s="257" t="s">
        <v>39</v>
      </c>
      <c r="O309" s="257"/>
      <c r="P309" s="244" t="s">
        <v>33</v>
      </c>
      <c r="Q309" s="244">
        <v>9</v>
      </c>
      <c r="R309" s="244"/>
      <c r="S309" s="244"/>
      <c r="T309" s="304" t="s">
        <v>795</v>
      </c>
      <c r="U309" s="244" t="s">
        <v>333</v>
      </c>
      <c r="V309" s="297"/>
      <c r="W309" s="257"/>
      <c r="X309" s="257"/>
    </row>
    <row r="310" spans="1:24" s="313" customFormat="1">
      <c r="A310" s="244" t="s">
        <v>1359</v>
      </c>
      <c r="B310" s="297">
        <v>738</v>
      </c>
      <c r="C310" s="242" t="str">
        <f t="shared" si="15"/>
        <v>Beregnungsstop Beton nass 50 km/h 890 rpm   leer</v>
      </c>
      <c r="D310" s="297"/>
      <c r="E310" s="256"/>
      <c r="F310" s="257"/>
      <c r="G310" s="257"/>
      <c r="H310" s="257"/>
      <c r="I310" s="257"/>
      <c r="J310" s="244" t="str">
        <f t="shared" si="13"/>
        <v>15 s</v>
      </c>
      <c r="K310" s="242" t="str">
        <f t="shared" si="19"/>
        <v>kl. Oval</v>
      </c>
      <c r="L310" s="297" t="s">
        <v>56</v>
      </c>
      <c r="M310" s="258" t="s">
        <v>1187</v>
      </c>
      <c r="N310" s="257" t="s">
        <v>45</v>
      </c>
      <c r="O310" s="257"/>
      <c r="P310" s="244" t="s">
        <v>32</v>
      </c>
      <c r="Q310" s="244">
        <v>11</v>
      </c>
      <c r="R310" s="244"/>
      <c r="S310" s="244"/>
      <c r="T310" s="304" t="s">
        <v>795</v>
      </c>
      <c r="U310" s="244" t="s">
        <v>333</v>
      </c>
      <c r="V310" s="297"/>
      <c r="W310" s="257"/>
      <c r="X310" s="257"/>
    </row>
    <row r="311" spans="1:24" s="313" customFormat="1">
      <c r="A311" s="244" t="s">
        <v>1360</v>
      </c>
      <c r="B311" s="297">
        <v>739</v>
      </c>
      <c r="C311" s="242" t="str">
        <f t="shared" si="15"/>
        <v>Beregnungsstop Beton nass 50 km/h 890 rpm   leer</v>
      </c>
      <c r="D311" s="297"/>
      <c r="E311" s="256"/>
      <c r="F311" s="257"/>
      <c r="G311" s="257"/>
      <c r="H311" s="257"/>
      <c r="I311" s="257"/>
      <c r="J311" s="244" t="str">
        <f t="shared" si="13"/>
        <v>15 s</v>
      </c>
      <c r="K311" s="242" t="str">
        <f t="shared" si="19"/>
        <v>kl. Oval</v>
      </c>
      <c r="L311" s="297" t="s">
        <v>56</v>
      </c>
      <c r="M311" s="258" t="s">
        <v>1187</v>
      </c>
      <c r="N311" s="257" t="s">
        <v>45</v>
      </c>
      <c r="O311" s="257"/>
      <c r="P311" s="244" t="s">
        <v>32</v>
      </c>
      <c r="Q311" s="244">
        <v>11</v>
      </c>
      <c r="R311" s="244"/>
      <c r="S311" s="244"/>
      <c r="T311" s="304" t="s">
        <v>795</v>
      </c>
      <c r="U311" s="244" t="s">
        <v>333</v>
      </c>
      <c r="V311" s="297"/>
      <c r="W311" s="257"/>
      <c r="X311" s="257"/>
    </row>
    <row r="312" spans="1:24" s="313" customFormat="1">
      <c r="A312" s="244" t="s">
        <v>1361</v>
      </c>
      <c r="B312" s="297">
        <v>740</v>
      </c>
      <c r="C312" s="242" t="str">
        <f t="shared" si="15"/>
        <v>Beregnungsstop Beton nass 50 km/h 890 rpm   leer</v>
      </c>
      <c r="D312" s="297"/>
      <c r="E312" s="256"/>
      <c r="F312" s="257"/>
      <c r="G312" s="257"/>
      <c r="H312" s="257"/>
      <c r="I312" s="257"/>
      <c r="J312" s="244" t="str">
        <f t="shared" si="13"/>
        <v>15 s</v>
      </c>
      <c r="K312" s="242" t="str">
        <f t="shared" si="19"/>
        <v>kl. Oval</v>
      </c>
      <c r="L312" s="297" t="s">
        <v>56</v>
      </c>
      <c r="M312" s="258" t="s">
        <v>1187</v>
      </c>
      <c r="N312" s="257" t="s">
        <v>45</v>
      </c>
      <c r="O312" s="257"/>
      <c r="P312" s="244" t="s">
        <v>32</v>
      </c>
      <c r="Q312" s="244">
        <v>11</v>
      </c>
      <c r="R312" s="244"/>
      <c r="S312" s="244"/>
      <c r="T312" s="304" t="s">
        <v>795</v>
      </c>
      <c r="U312" s="244" t="s">
        <v>333</v>
      </c>
      <c r="V312" s="297"/>
      <c r="W312" s="257"/>
      <c r="X312" s="257"/>
    </row>
    <row r="313" spans="1:24" s="313" customFormat="1">
      <c r="A313" s="244" t="s">
        <v>1362</v>
      </c>
      <c r="B313" s="297">
        <v>741</v>
      </c>
      <c r="C313" s="242" t="str">
        <f t="shared" si="15"/>
        <v>Beregnungsstop Beton nass 80 km/h 1075 rpm   leer</v>
      </c>
      <c r="D313" s="297"/>
      <c r="E313" s="256"/>
      <c r="F313" s="257"/>
      <c r="G313" s="257"/>
      <c r="H313" s="257"/>
      <c r="I313" s="257"/>
      <c r="J313" s="244" t="str">
        <f t="shared" si="13"/>
        <v>10 s</v>
      </c>
      <c r="K313" s="242" t="str">
        <f t="shared" si="19"/>
        <v>kl. Oval</v>
      </c>
      <c r="L313" s="297" t="s">
        <v>56</v>
      </c>
      <c r="M313" s="258" t="s">
        <v>1187</v>
      </c>
      <c r="N313" s="257" t="s">
        <v>50</v>
      </c>
      <c r="O313" s="257"/>
      <c r="P313" s="244" t="s">
        <v>34</v>
      </c>
      <c r="Q313" s="244">
        <v>12</v>
      </c>
      <c r="R313" s="244"/>
      <c r="S313" s="244"/>
      <c r="T313" s="304" t="s">
        <v>795</v>
      </c>
      <c r="U313" s="244" t="s">
        <v>333</v>
      </c>
      <c r="V313" s="297"/>
      <c r="W313" s="257"/>
      <c r="X313" s="257"/>
    </row>
    <row r="314" spans="1:24" s="313" customFormat="1">
      <c r="A314" s="244" t="s">
        <v>1363</v>
      </c>
      <c r="B314" s="297">
        <v>742</v>
      </c>
      <c r="C314" s="242" t="str">
        <f t="shared" si="15"/>
        <v>Beregnungsstop Beton nass 80 km/h 1075 rpm   leer</v>
      </c>
      <c r="D314" s="297"/>
      <c r="E314" s="256"/>
      <c r="F314" s="257"/>
      <c r="G314" s="257"/>
      <c r="H314" s="257"/>
      <c r="I314" s="257"/>
      <c r="J314" s="244" t="str">
        <f t="shared" si="13"/>
        <v>10 s</v>
      </c>
      <c r="K314" s="242" t="str">
        <f t="shared" si="19"/>
        <v>kl. Oval</v>
      </c>
      <c r="L314" s="297" t="s">
        <v>56</v>
      </c>
      <c r="M314" s="258" t="s">
        <v>1187</v>
      </c>
      <c r="N314" s="257" t="s">
        <v>50</v>
      </c>
      <c r="O314" s="257"/>
      <c r="P314" s="244" t="s">
        <v>34</v>
      </c>
      <c r="Q314" s="244">
        <v>12</v>
      </c>
      <c r="R314" s="244"/>
      <c r="S314" s="244"/>
      <c r="T314" s="304" t="s">
        <v>795</v>
      </c>
      <c r="U314" s="244" t="s">
        <v>333</v>
      </c>
      <c r="V314" s="297"/>
      <c r="W314" s="257"/>
      <c r="X314" s="257"/>
    </row>
    <row r="315" spans="1:24" s="313" customFormat="1">
      <c r="A315" s="244" t="s">
        <v>1364</v>
      </c>
      <c r="B315" s="297">
        <v>743</v>
      </c>
      <c r="C315" s="242" t="str">
        <f t="shared" si="15"/>
        <v>Beregnungsstop Beton nass 80 km/h 1075 rpm   leer</v>
      </c>
      <c r="D315" s="297"/>
      <c r="E315" s="256"/>
      <c r="F315" s="257"/>
      <c r="G315" s="257"/>
      <c r="H315" s="257"/>
      <c r="I315" s="257"/>
      <c r="J315" s="244" t="str">
        <f t="shared" si="13"/>
        <v>10 s</v>
      </c>
      <c r="K315" s="242" t="str">
        <f t="shared" si="19"/>
        <v>kl. Oval</v>
      </c>
      <c r="L315" s="297" t="s">
        <v>56</v>
      </c>
      <c r="M315" s="258" t="s">
        <v>1187</v>
      </c>
      <c r="N315" s="257" t="s">
        <v>50</v>
      </c>
      <c r="O315" s="257"/>
      <c r="P315" s="244" t="s">
        <v>34</v>
      </c>
      <c r="Q315" s="244">
        <v>12</v>
      </c>
      <c r="R315" s="244"/>
      <c r="S315" s="244"/>
      <c r="T315" s="304" t="s">
        <v>795</v>
      </c>
      <c r="U315" s="244" t="s">
        <v>333</v>
      </c>
      <c r="V315" s="297"/>
      <c r="W315" s="257"/>
      <c r="X315" s="257"/>
    </row>
    <row r="316" spans="1:24" s="313" customFormat="1">
      <c r="A316" s="244" t="s">
        <v>1365</v>
      </c>
      <c r="B316" s="297">
        <v>744</v>
      </c>
      <c r="C316" s="242" t="str">
        <f t="shared" si="15"/>
        <v>Beregnungsstop Blaubasalt nass 30 km/h 930 rpm   leer</v>
      </c>
      <c r="D316" s="297"/>
      <c r="E316" s="256"/>
      <c r="F316" s="257"/>
      <c r="G316" s="257"/>
      <c r="H316" s="257"/>
      <c r="I316" s="257"/>
      <c r="J316" s="244" t="str">
        <f t="shared" si="13"/>
        <v>20 s</v>
      </c>
      <c r="K316" s="242" t="str">
        <f t="shared" si="19"/>
        <v>kl. Oval</v>
      </c>
      <c r="L316" s="297" t="s">
        <v>86</v>
      </c>
      <c r="M316" s="258" t="s">
        <v>1187</v>
      </c>
      <c r="N316" s="257" t="s">
        <v>39</v>
      </c>
      <c r="O316" s="257"/>
      <c r="P316" s="244" t="s">
        <v>33</v>
      </c>
      <c r="Q316" s="244">
        <v>9</v>
      </c>
      <c r="R316" s="244"/>
      <c r="S316" s="244"/>
      <c r="T316" s="304" t="s">
        <v>795</v>
      </c>
      <c r="U316" s="244" t="s">
        <v>333</v>
      </c>
      <c r="V316" s="297"/>
      <c r="W316" s="257"/>
      <c r="X316" s="257"/>
    </row>
    <row r="317" spans="1:24" s="313" customFormat="1">
      <c r="A317" s="244" t="s">
        <v>1366</v>
      </c>
      <c r="B317" s="297">
        <v>745</v>
      </c>
      <c r="C317" s="242" t="str">
        <f t="shared" si="15"/>
        <v>Beregnungsstop Blaubasalt nass 30 km/h 930 rpm   leer</v>
      </c>
      <c r="D317" s="297"/>
      <c r="E317" s="256"/>
      <c r="F317" s="257"/>
      <c r="G317" s="257"/>
      <c r="H317" s="257"/>
      <c r="I317" s="257"/>
      <c r="J317" s="244" t="str">
        <f t="shared" si="13"/>
        <v>20 s</v>
      </c>
      <c r="K317" s="242" t="str">
        <f t="shared" si="19"/>
        <v>kl. Oval</v>
      </c>
      <c r="L317" s="297" t="s">
        <v>86</v>
      </c>
      <c r="M317" s="258" t="s">
        <v>1187</v>
      </c>
      <c r="N317" s="257" t="s">
        <v>39</v>
      </c>
      <c r="O317" s="257"/>
      <c r="P317" s="244" t="s">
        <v>33</v>
      </c>
      <c r="Q317" s="244">
        <v>9</v>
      </c>
      <c r="R317" s="244"/>
      <c r="S317" s="244"/>
      <c r="T317" s="304" t="s">
        <v>795</v>
      </c>
      <c r="U317" s="244" t="s">
        <v>333</v>
      </c>
      <c r="V317" s="297"/>
      <c r="W317" s="257"/>
      <c r="X317" s="257"/>
    </row>
    <row r="318" spans="1:24" s="313" customFormat="1">
      <c r="A318" s="244" t="s">
        <v>1367</v>
      </c>
      <c r="B318" s="297">
        <v>746</v>
      </c>
      <c r="C318" s="242" t="str">
        <f t="shared" si="15"/>
        <v>Beregnungsstop Blaubasalt nass 30 km/h 930 rpm   leer</v>
      </c>
      <c r="D318" s="297"/>
      <c r="E318" s="256"/>
      <c r="F318" s="257"/>
      <c r="G318" s="257"/>
      <c r="H318" s="257"/>
      <c r="I318" s="257"/>
      <c r="J318" s="244" t="str">
        <f t="shared" si="13"/>
        <v>20 s</v>
      </c>
      <c r="K318" s="242" t="str">
        <f t="shared" si="19"/>
        <v>kl. Oval</v>
      </c>
      <c r="L318" s="297" t="s">
        <v>86</v>
      </c>
      <c r="M318" s="258" t="s">
        <v>1187</v>
      </c>
      <c r="N318" s="257" t="s">
        <v>39</v>
      </c>
      <c r="O318" s="257"/>
      <c r="P318" s="244" t="s">
        <v>33</v>
      </c>
      <c r="Q318" s="244">
        <v>9</v>
      </c>
      <c r="R318" s="244"/>
      <c r="S318" s="244"/>
      <c r="T318" s="304" t="s">
        <v>795</v>
      </c>
      <c r="U318" s="244" t="s">
        <v>333</v>
      </c>
      <c r="V318" s="297"/>
      <c r="W318" s="257"/>
      <c r="X318" s="257"/>
    </row>
    <row r="319" spans="1:24" s="313" customFormat="1">
      <c r="A319" s="244" t="s">
        <v>1368</v>
      </c>
      <c r="B319" s="297">
        <v>747</v>
      </c>
      <c r="C319" s="242" t="str">
        <f t="shared" si="15"/>
        <v>Beregnungsstop Blaubasalt nass 50 km/h 890 rpm   leer</v>
      </c>
      <c r="D319" s="297"/>
      <c r="E319" s="256"/>
      <c r="F319" s="257"/>
      <c r="G319" s="257"/>
      <c r="H319" s="257"/>
      <c r="I319" s="257"/>
      <c r="J319" s="244" t="str">
        <f t="shared" si="13"/>
        <v>15 s</v>
      </c>
      <c r="K319" s="242" t="str">
        <f t="shared" si="19"/>
        <v>kl. Oval</v>
      </c>
      <c r="L319" s="297" t="s">
        <v>86</v>
      </c>
      <c r="M319" s="258" t="s">
        <v>1187</v>
      </c>
      <c r="N319" s="257" t="s">
        <v>45</v>
      </c>
      <c r="O319" s="257"/>
      <c r="P319" s="244" t="s">
        <v>32</v>
      </c>
      <c r="Q319" s="244">
        <v>11</v>
      </c>
      <c r="R319" s="244"/>
      <c r="S319" s="244"/>
      <c r="T319" s="304" t="s">
        <v>795</v>
      </c>
      <c r="U319" s="244" t="s">
        <v>333</v>
      </c>
      <c r="V319" s="297"/>
      <c r="W319" s="257"/>
      <c r="X319" s="257"/>
    </row>
    <row r="320" spans="1:24" s="313" customFormat="1">
      <c r="A320" s="244" t="s">
        <v>1369</v>
      </c>
      <c r="B320" s="297">
        <v>748</v>
      </c>
      <c r="C320" s="242" t="str">
        <f t="shared" si="15"/>
        <v>Beregnungsstop Blaubasalt nass 50 km/h 890 rpm   leer</v>
      </c>
      <c r="D320" s="297"/>
      <c r="E320" s="256"/>
      <c r="F320" s="257"/>
      <c r="G320" s="257"/>
      <c r="H320" s="257"/>
      <c r="I320" s="257"/>
      <c r="J320" s="244" t="str">
        <f t="shared" si="13"/>
        <v>15 s</v>
      </c>
      <c r="K320" s="242" t="str">
        <f t="shared" si="19"/>
        <v>kl. Oval</v>
      </c>
      <c r="L320" s="297" t="s">
        <v>86</v>
      </c>
      <c r="M320" s="258" t="s">
        <v>1187</v>
      </c>
      <c r="N320" s="257" t="s">
        <v>45</v>
      </c>
      <c r="O320" s="257"/>
      <c r="P320" s="244" t="s">
        <v>32</v>
      </c>
      <c r="Q320" s="244">
        <v>11</v>
      </c>
      <c r="R320" s="244"/>
      <c r="S320" s="244"/>
      <c r="T320" s="304" t="s">
        <v>795</v>
      </c>
      <c r="U320" s="244" t="s">
        <v>333</v>
      </c>
      <c r="V320" s="297"/>
      <c r="W320" s="257"/>
      <c r="X320" s="257"/>
    </row>
    <row r="321" spans="1:24" s="313" customFormat="1">
      <c r="A321" s="244" t="s">
        <v>1370</v>
      </c>
      <c r="B321" s="297">
        <v>749</v>
      </c>
      <c r="C321" s="242" t="str">
        <f t="shared" si="15"/>
        <v>Beregnungsstop Blaubasalt nass 50 km/h 890 rpm   leer</v>
      </c>
      <c r="D321" s="297"/>
      <c r="E321" s="256"/>
      <c r="F321" s="257"/>
      <c r="G321" s="257"/>
      <c r="H321" s="257"/>
      <c r="I321" s="257"/>
      <c r="J321" s="244" t="str">
        <f t="shared" si="13"/>
        <v>15 s</v>
      </c>
      <c r="K321" s="242" t="str">
        <f t="shared" si="19"/>
        <v>kl. Oval</v>
      </c>
      <c r="L321" s="297" t="s">
        <v>86</v>
      </c>
      <c r="M321" s="258" t="s">
        <v>1187</v>
      </c>
      <c r="N321" s="257" t="s">
        <v>45</v>
      </c>
      <c r="O321" s="257"/>
      <c r="P321" s="244" t="s">
        <v>32</v>
      </c>
      <c r="Q321" s="244">
        <v>11</v>
      </c>
      <c r="R321" s="244"/>
      <c r="S321" s="244"/>
      <c r="T321" s="304" t="s">
        <v>795</v>
      </c>
      <c r="U321" s="244" t="s">
        <v>333</v>
      </c>
      <c r="V321" s="297"/>
      <c r="W321" s="257"/>
      <c r="X321" s="257"/>
    </row>
    <row r="322" spans="1:24" s="313" customFormat="1">
      <c r="A322" s="244" t="s">
        <v>1371</v>
      </c>
      <c r="B322" s="297">
        <v>750</v>
      </c>
      <c r="C322" s="242" t="str">
        <f t="shared" si="15"/>
        <v>Beregnungsstop Blaubasalt nass 80 km/h 1075 rpm   leer</v>
      </c>
      <c r="D322" s="297"/>
      <c r="E322" s="256"/>
      <c r="F322" s="257"/>
      <c r="G322" s="257"/>
      <c r="H322" s="257"/>
      <c r="I322" s="257"/>
      <c r="J322" s="244" t="str">
        <f t="shared" si="13"/>
        <v>10 s</v>
      </c>
      <c r="K322" s="242" t="str">
        <f t="shared" si="19"/>
        <v>kl. Oval</v>
      </c>
      <c r="L322" s="297" t="s">
        <v>86</v>
      </c>
      <c r="M322" s="258" t="s">
        <v>1187</v>
      </c>
      <c r="N322" s="257" t="s">
        <v>50</v>
      </c>
      <c r="O322" s="257"/>
      <c r="P322" s="244" t="s">
        <v>34</v>
      </c>
      <c r="Q322" s="244">
        <v>12</v>
      </c>
      <c r="R322" s="244"/>
      <c r="S322" s="244"/>
      <c r="T322" s="304" t="s">
        <v>795</v>
      </c>
      <c r="U322" s="244" t="s">
        <v>333</v>
      </c>
      <c r="V322" s="297"/>
      <c r="W322" s="257"/>
      <c r="X322" s="257"/>
    </row>
    <row r="323" spans="1:24" s="313" customFormat="1">
      <c r="A323" s="244" t="s">
        <v>1372</v>
      </c>
      <c r="B323" s="297">
        <v>751</v>
      </c>
      <c r="C323" s="242" t="str">
        <f t="shared" si="15"/>
        <v>Beregnungsstop Blaubasalt nass 80 km/h 1075 rpm   leer</v>
      </c>
      <c r="D323" s="297"/>
      <c r="E323" s="256"/>
      <c r="F323" s="257"/>
      <c r="G323" s="257"/>
      <c r="H323" s="257"/>
      <c r="I323" s="257"/>
      <c r="J323" s="244" t="str">
        <f t="shared" si="13"/>
        <v>10 s</v>
      </c>
      <c r="K323" s="242" t="str">
        <f t="shared" si="19"/>
        <v>kl. Oval</v>
      </c>
      <c r="L323" s="297" t="s">
        <v>86</v>
      </c>
      <c r="M323" s="258" t="s">
        <v>1187</v>
      </c>
      <c r="N323" s="257" t="s">
        <v>50</v>
      </c>
      <c r="O323" s="257"/>
      <c r="P323" s="244" t="s">
        <v>34</v>
      </c>
      <c r="Q323" s="244">
        <v>12</v>
      </c>
      <c r="R323" s="244"/>
      <c r="S323" s="244"/>
      <c r="T323" s="304" t="s">
        <v>795</v>
      </c>
      <c r="U323" s="244" t="s">
        <v>333</v>
      </c>
      <c r="V323" s="297"/>
      <c r="W323" s="257"/>
      <c r="X323" s="257"/>
    </row>
    <row r="324" spans="1:24" s="313" customFormat="1">
      <c r="A324" s="244" t="s">
        <v>1373</v>
      </c>
      <c r="B324" s="297">
        <v>752</v>
      </c>
      <c r="C324" s="242" t="str">
        <f t="shared" si="15"/>
        <v>Beregnungsstop Blaubasalt nass 80 km/h 1075 rpm   leer</v>
      </c>
      <c r="D324" s="297"/>
      <c r="E324" s="256"/>
      <c r="F324" s="257"/>
      <c r="G324" s="257"/>
      <c r="H324" s="257"/>
      <c r="I324" s="257"/>
      <c r="J324" s="244" t="str">
        <f t="shared" si="13"/>
        <v>10 s</v>
      </c>
      <c r="K324" s="242" t="str">
        <f t="shared" si="19"/>
        <v>kl. Oval</v>
      </c>
      <c r="L324" s="297" t="s">
        <v>86</v>
      </c>
      <c r="M324" s="258" t="s">
        <v>1187</v>
      </c>
      <c r="N324" s="257" t="s">
        <v>50</v>
      </c>
      <c r="O324" s="257"/>
      <c r="P324" s="244" t="s">
        <v>34</v>
      </c>
      <c r="Q324" s="244">
        <v>12</v>
      </c>
      <c r="R324" s="244"/>
      <c r="S324" s="244"/>
      <c r="T324" s="304" t="s">
        <v>795</v>
      </c>
      <c r="U324" s="244" t="s">
        <v>333</v>
      </c>
      <c r="V324" s="297"/>
      <c r="W324" s="257"/>
      <c r="X324" s="257"/>
    </row>
    <row r="325" spans="1:24">
      <c r="A325" s="310" t="s">
        <v>1374</v>
      </c>
      <c r="B325" s="287">
        <v>325</v>
      </c>
      <c r="C325" s="3" t="str">
        <f t="shared" si="15"/>
        <v>Stillstand Motor aus trocken mittel</v>
      </c>
      <c r="D325" s="287"/>
      <c r="E325" s="6"/>
      <c r="F325" s="206"/>
      <c r="G325" s="206"/>
      <c r="H325" s="206"/>
      <c r="I325" s="206"/>
      <c r="J325" s="207" t="str">
        <f t="shared" si="13"/>
        <v>60 s</v>
      </c>
      <c r="K325" s="3" t="str">
        <f t="shared" si="19"/>
        <v>kl. Oval</v>
      </c>
      <c r="L325" s="287" t="s">
        <v>24</v>
      </c>
      <c r="M325" s="6" t="s">
        <v>25</v>
      </c>
      <c r="N325" s="206" t="s">
        <v>26</v>
      </c>
      <c r="O325" s="206"/>
      <c r="P325" s="207" t="s">
        <v>27</v>
      </c>
      <c r="Q325" s="207">
        <v>0</v>
      </c>
      <c r="R325" s="207"/>
      <c r="S325" s="207"/>
      <c r="T325" s="302" t="s">
        <v>1040</v>
      </c>
      <c r="U325" s="207" t="s">
        <v>28</v>
      </c>
      <c r="V325" s="288"/>
      <c r="W325" s="207"/>
      <c r="X325" s="207"/>
    </row>
    <row r="326" spans="1:24">
      <c r="A326" s="207" t="s">
        <v>1375</v>
      </c>
      <c r="B326" s="288">
        <v>326</v>
      </c>
      <c r="C326" s="3" t="str">
        <f t="shared" si="15"/>
        <v>Stillstand Leerlauf trocken mittel</v>
      </c>
      <c r="D326" s="288"/>
      <c r="E326" s="3"/>
      <c r="F326" s="207"/>
      <c r="G326" s="207"/>
      <c r="H326" s="207"/>
      <c r="I326" s="207"/>
      <c r="J326" s="207" t="str">
        <f t="shared" ref="J326:J389" si="20">IF(N326="30 km/h","20 s",IF(N326="50 km/h","15 s",IF(N326="80 km/h","10 s",IF(N326="0 km/h","60 s","-"))))</f>
        <v>60 s</v>
      </c>
      <c r="K326" s="3" t="str">
        <f t="shared" si="19"/>
        <v>kl. Oval</v>
      </c>
      <c r="L326" s="288" t="s">
        <v>24</v>
      </c>
      <c r="M326" s="3" t="s">
        <v>29</v>
      </c>
      <c r="N326" s="207" t="s">
        <v>26</v>
      </c>
      <c r="O326" s="207"/>
      <c r="P326" s="207" t="s">
        <v>27</v>
      </c>
      <c r="Q326" s="207">
        <v>0</v>
      </c>
      <c r="R326" s="207"/>
      <c r="S326" s="207"/>
      <c r="T326" s="302" t="s">
        <v>1040</v>
      </c>
      <c r="U326" s="207" t="s">
        <v>28</v>
      </c>
      <c r="V326" s="288"/>
      <c r="W326" s="207"/>
      <c r="X326" s="207"/>
    </row>
    <row r="327" spans="1:24">
      <c r="A327" s="207" t="s">
        <v>1376</v>
      </c>
      <c r="B327" s="288">
        <v>327</v>
      </c>
      <c r="C327" s="3" t="str">
        <f t="shared" si="15"/>
        <v>Stillstand Drehzahl trocken 710 rpm mittel</v>
      </c>
      <c r="D327" s="288"/>
      <c r="E327" s="3"/>
      <c r="F327" s="207"/>
      <c r="G327" s="207"/>
      <c r="H327" s="207"/>
      <c r="I327" s="207"/>
      <c r="J327" s="207" t="str">
        <f t="shared" si="20"/>
        <v>60 s</v>
      </c>
      <c r="K327" s="3" t="str">
        <f t="shared" si="19"/>
        <v>kl. Oval</v>
      </c>
      <c r="L327" s="288" t="s">
        <v>24</v>
      </c>
      <c r="M327" s="3" t="s">
        <v>30</v>
      </c>
      <c r="N327" s="207" t="s">
        <v>26</v>
      </c>
      <c r="O327" s="207"/>
      <c r="P327" s="207" t="s">
        <v>31</v>
      </c>
      <c r="Q327" s="207">
        <v>0</v>
      </c>
      <c r="R327" s="207"/>
      <c r="S327" s="207"/>
      <c r="T327" s="302" t="s">
        <v>1040</v>
      </c>
      <c r="U327" s="207" t="s">
        <v>28</v>
      </c>
      <c r="V327" s="288"/>
      <c r="W327" s="207"/>
      <c r="X327" s="207"/>
    </row>
    <row r="328" spans="1:24">
      <c r="A328" s="207" t="s">
        <v>1377</v>
      </c>
      <c r="B328" s="288">
        <v>328</v>
      </c>
      <c r="C328" s="3" t="str">
        <f t="shared" si="15"/>
        <v>Stillstand Drehzahl trocken 890 rpm mittel</v>
      </c>
      <c r="D328" s="288"/>
      <c r="E328" s="3"/>
      <c r="F328" s="207"/>
      <c r="G328" s="207"/>
      <c r="H328" s="207"/>
      <c r="I328" s="207"/>
      <c r="J328" s="207" t="str">
        <f t="shared" si="20"/>
        <v>60 s</v>
      </c>
      <c r="K328" s="3" t="str">
        <f t="shared" si="19"/>
        <v>kl. Oval</v>
      </c>
      <c r="L328" s="288" t="s">
        <v>24</v>
      </c>
      <c r="M328" s="3" t="s">
        <v>30</v>
      </c>
      <c r="N328" s="207" t="s">
        <v>26</v>
      </c>
      <c r="O328" s="207"/>
      <c r="P328" s="207" t="s">
        <v>32</v>
      </c>
      <c r="Q328" s="207">
        <v>0</v>
      </c>
      <c r="R328" s="207"/>
      <c r="S328" s="207"/>
      <c r="T328" s="302" t="s">
        <v>1040</v>
      </c>
      <c r="U328" s="207" t="s">
        <v>28</v>
      </c>
      <c r="V328" s="288"/>
      <c r="W328" s="207"/>
      <c r="X328" s="207"/>
    </row>
    <row r="329" spans="1:24">
      <c r="A329" s="207" t="s">
        <v>1378</v>
      </c>
      <c r="B329" s="288">
        <v>329</v>
      </c>
      <c r="C329" s="3" t="str">
        <f t="shared" si="15"/>
        <v>Stillstand Drehzahl trocken 930 rpm mittel</v>
      </c>
      <c r="D329" s="288"/>
      <c r="E329" s="3"/>
      <c r="F329" s="207"/>
      <c r="G329" s="207"/>
      <c r="H329" s="207"/>
      <c r="I329" s="207"/>
      <c r="J329" s="207" t="str">
        <f t="shared" si="20"/>
        <v>60 s</v>
      </c>
      <c r="K329" s="3" t="str">
        <f t="shared" si="19"/>
        <v>kl. Oval</v>
      </c>
      <c r="L329" s="288" t="s">
        <v>24</v>
      </c>
      <c r="M329" s="3" t="s">
        <v>30</v>
      </c>
      <c r="N329" s="207" t="s">
        <v>26</v>
      </c>
      <c r="O329" s="207"/>
      <c r="P329" s="207" t="s">
        <v>33</v>
      </c>
      <c r="Q329" s="207">
        <v>0</v>
      </c>
      <c r="R329" s="207"/>
      <c r="S329" s="207"/>
      <c r="T329" s="302" t="s">
        <v>1040</v>
      </c>
      <c r="U329" s="207" t="s">
        <v>28</v>
      </c>
      <c r="V329" s="288"/>
      <c r="W329" s="207"/>
      <c r="X329" s="207"/>
    </row>
    <row r="330" spans="1:24">
      <c r="A330" s="207" t="s">
        <v>1379</v>
      </c>
      <c r="B330" s="288">
        <v>330</v>
      </c>
      <c r="C330" s="3" t="str">
        <f t="shared" si="15"/>
        <v>Stillstand Drehzahl trocken 1075 rpm mittel</v>
      </c>
      <c r="D330" s="288"/>
      <c r="E330" s="3"/>
      <c r="F330" s="207"/>
      <c r="G330" s="207"/>
      <c r="H330" s="207"/>
      <c r="I330" s="207"/>
      <c r="J330" s="207" t="str">
        <f t="shared" si="20"/>
        <v>60 s</v>
      </c>
      <c r="K330" s="3" t="str">
        <f t="shared" si="19"/>
        <v>kl. Oval</v>
      </c>
      <c r="L330" s="288" t="s">
        <v>24</v>
      </c>
      <c r="M330" s="3" t="s">
        <v>30</v>
      </c>
      <c r="N330" s="207" t="s">
        <v>26</v>
      </c>
      <c r="O330" s="207"/>
      <c r="P330" s="207" t="s">
        <v>34</v>
      </c>
      <c r="Q330" s="207">
        <v>0</v>
      </c>
      <c r="R330" s="207"/>
      <c r="S330" s="207"/>
      <c r="T330" s="302" t="s">
        <v>1040</v>
      </c>
      <c r="U330" s="207" t="s">
        <v>28</v>
      </c>
      <c r="V330" s="288"/>
      <c r="W330" s="207"/>
      <c r="X330" s="207"/>
    </row>
    <row r="331" spans="1:24" ht="15" thickBot="1">
      <c r="A331" s="207" t="s">
        <v>1380</v>
      </c>
      <c r="B331" s="289">
        <v>331</v>
      </c>
      <c r="C331" s="3" t="str">
        <f t="shared" si="15"/>
        <v>Stillstand Drehzahl trocken 1150 rpm mittel</v>
      </c>
      <c r="D331" s="289"/>
      <c r="E331" s="8"/>
      <c r="F331" s="208"/>
      <c r="G331" s="208"/>
      <c r="H331" s="208"/>
      <c r="I331" s="208"/>
      <c r="J331" s="207" t="str">
        <f t="shared" si="20"/>
        <v>60 s</v>
      </c>
      <c r="K331" s="3" t="str">
        <f t="shared" si="19"/>
        <v>kl. Oval</v>
      </c>
      <c r="L331" s="289" t="s">
        <v>24</v>
      </c>
      <c r="M331" s="8" t="s">
        <v>30</v>
      </c>
      <c r="N331" s="208" t="s">
        <v>26</v>
      </c>
      <c r="O331" s="208"/>
      <c r="P331" s="207" t="s">
        <v>35</v>
      </c>
      <c r="Q331" s="207">
        <v>0</v>
      </c>
      <c r="R331" s="207"/>
      <c r="S331" s="207"/>
      <c r="T331" s="302" t="s">
        <v>1040</v>
      </c>
      <c r="U331" s="207" t="s">
        <v>28</v>
      </c>
      <c r="V331" s="288"/>
      <c r="W331" s="207"/>
      <c r="X331" s="207"/>
    </row>
    <row r="332" spans="1:24">
      <c r="A332" s="207" t="s">
        <v>1381</v>
      </c>
      <c r="B332" s="287">
        <v>332</v>
      </c>
      <c r="C332" s="3" t="str">
        <f t="shared" si="15"/>
        <v>Konstantfahrt Asphalt trocken 30 km/h 710 rpm   mittel</v>
      </c>
      <c r="D332" s="287"/>
      <c r="E332" s="6"/>
      <c r="F332" s="206"/>
      <c r="G332" s="206"/>
      <c r="H332" s="206"/>
      <c r="I332" s="206"/>
      <c r="J332" s="207" t="str">
        <f t="shared" si="20"/>
        <v>20 s</v>
      </c>
      <c r="K332" s="3" t="str">
        <f t="shared" si="19"/>
        <v>kl. Oval</v>
      </c>
      <c r="L332" s="287" t="s">
        <v>24</v>
      </c>
      <c r="M332" s="6" t="s">
        <v>38</v>
      </c>
      <c r="N332" s="206" t="s">
        <v>39</v>
      </c>
      <c r="O332" s="206"/>
      <c r="P332" s="207" t="s">
        <v>31</v>
      </c>
      <c r="Q332" s="207">
        <v>10</v>
      </c>
      <c r="R332" s="207"/>
      <c r="S332" s="207"/>
      <c r="T332" s="302" t="s">
        <v>1040</v>
      </c>
      <c r="U332" s="207" t="s">
        <v>28</v>
      </c>
      <c r="V332" s="288"/>
      <c r="W332" s="207"/>
      <c r="X332" s="207"/>
    </row>
    <row r="333" spans="1:24">
      <c r="A333" s="207" t="s">
        <v>1382</v>
      </c>
      <c r="B333" s="288">
        <v>333</v>
      </c>
      <c r="C333" s="3" t="str">
        <f t="shared" si="15"/>
        <v>Konstantfahrt Asphalt trocken 30 km/h 930 rpm   mittel</v>
      </c>
      <c r="D333" s="288"/>
      <c r="E333" s="3"/>
      <c r="F333" s="207"/>
      <c r="G333" s="207"/>
      <c r="H333" s="207"/>
      <c r="I333" s="207"/>
      <c r="J333" s="207" t="str">
        <f t="shared" si="20"/>
        <v>20 s</v>
      </c>
      <c r="K333" s="3" t="str">
        <f t="shared" si="19"/>
        <v>kl. Oval</v>
      </c>
      <c r="L333" s="288" t="s">
        <v>24</v>
      </c>
      <c r="M333" s="3" t="s">
        <v>38</v>
      </c>
      <c r="N333" s="207" t="s">
        <v>39</v>
      </c>
      <c r="O333" s="207"/>
      <c r="P333" s="207" t="s">
        <v>33</v>
      </c>
      <c r="Q333" s="207">
        <v>9</v>
      </c>
      <c r="R333" s="207"/>
      <c r="S333" s="207"/>
      <c r="T333" s="302" t="s">
        <v>1040</v>
      </c>
      <c r="U333" s="207" t="s">
        <v>28</v>
      </c>
      <c r="V333" s="288"/>
      <c r="W333" s="207"/>
      <c r="X333" s="207"/>
    </row>
    <row r="334" spans="1:24">
      <c r="A334" s="207" t="s">
        <v>1383</v>
      </c>
      <c r="B334" s="288">
        <v>334</v>
      </c>
      <c r="C334" s="3" t="str">
        <f t="shared" si="15"/>
        <v>Konstantfahrt Asphalt trocken 50 km/h 890 rpm   mittel</v>
      </c>
      <c r="D334" s="288"/>
      <c r="E334" s="3"/>
      <c r="F334" s="207"/>
      <c r="G334" s="207"/>
      <c r="H334" s="207"/>
      <c r="I334" s="207"/>
      <c r="J334" s="207" t="str">
        <f t="shared" si="20"/>
        <v>15 s</v>
      </c>
      <c r="K334" s="3" t="str">
        <f t="shared" si="19"/>
        <v>kl. Oval</v>
      </c>
      <c r="L334" s="288" t="s">
        <v>24</v>
      </c>
      <c r="M334" s="3" t="s">
        <v>38</v>
      </c>
      <c r="N334" s="207" t="s">
        <v>45</v>
      </c>
      <c r="O334" s="207"/>
      <c r="P334" s="207" t="s">
        <v>32</v>
      </c>
      <c r="Q334" s="207">
        <v>11</v>
      </c>
      <c r="R334" s="207"/>
      <c r="S334" s="207"/>
      <c r="T334" s="302" t="s">
        <v>1040</v>
      </c>
      <c r="U334" s="207" t="s">
        <v>28</v>
      </c>
      <c r="V334" s="288"/>
      <c r="W334" s="207"/>
      <c r="X334" s="207"/>
    </row>
    <row r="335" spans="1:24">
      <c r="A335" s="207" t="s">
        <v>1384</v>
      </c>
      <c r="B335" s="288">
        <v>335</v>
      </c>
      <c r="C335" s="3" t="str">
        <f t="shared" si="15"/>
        <v>Konstantfahrt Asphalt trocken 50 km/h 930 rpm   mittel</v>
      </c>
      <c r="D335" s="288"/>
      <c r="E335" s="3"/>
      <c r="F335" s="207"/>
      <c r="G335" s="207"/>
      <c r="H335" s="207"/>
      <c r="I335" s="207"/>
      <c r="J335" s="207" t="str">
        <f t="shared" si="20"/>
        <v>15 s</v>
      </c>
      <c r="K335" s="3" t="str">
        <f t="shared" si="19"/>
        <v>kl. Oval</v>
      </c>
      <c r="L335" s="288" t="s">
        <v>24</v>
      </c>
      <c r="M335" s="3" t="s">
        <v>38</v>
      </c>
      <c r="N335" s="207" t="s">
        <v>45</v>
      </c>
      <c r="O335" s="207"/>
      <c r="P335" s="207" t="s">
        <v>33</v>
      </c>
      <c r="Q335" s="207">
        <v>11</v>
      </c>
      <c r="R335" s="207"/>
      <c r="S335" s="207"/>
      <c r="T335" s="302" t="s">
        <v>1040</v>
      </c>
      <c r="U335" s="207" t="s">
        <v>28</v>
      </c>
      <c r="V335" s="288"/>
      <c r="W335" s="207"/>
      <c r="X335" s="207"/>
    </row>
    <row r="336" spans="1:24">
      <c r="A336" s="207" t="s">
        <v>1385</v>
      </c>
      <c r="B336" s="288">
        <v>336</v>
      </c>
      <c r="C336" s="3" t="str">
        <f t="shared" si="15"/>
        <v>Konstantfahrt Asphalt trocken 80 km/h 1075 rpm   mittel</v>
      </c>
      <c r="D336" s="288"/>
      <c r="E336" s="3"/>
      <c r="F336" s="207"/>
      <c r="G336" s="207"/>
      <c r="H336" s="207"/>
      <c r="I336" s="207"/>
      <c r="J336" s="207" t="str">
        <f t="shared" si="20"/>
        <v>10 s</v>
      </c>
      <c r="K336" s="3" t="str">
        <f t="shared" si="19"/>
        <v>kl. Oval</v>
      </c>
      <c r="L336" s="288" t="s">
        <v>24</v>
      </c>
      <c r="M336" s="3" t="s">
        <v>38</v>
      </c>
      <c r="N336" s="207" t="s">
        <v>50</v>
      </c>
      <c r="O336" s="207"/>
      <c r="P336" s="207" t="s">
        <v>34</v>
      </c>
      <c r="Q336" s="207">
        <v>12</v>
      </c>
      <c r="R336" s="207"/>
      <c r="S336" s="207"/>
      <c r="T336" s="302" t="s">
        <v>1040</v>
      </c>
      <c r="U336" s="207" t="s">
        <v>28</v>
      </c>
      <c r="V336" s="288"/>
      <c r="W336" s="207"/>
      <c r="X336" s="207"/>
    </row>
    <row r="337" spans="1:24">
      <c r="A337" s="207" t="s">
        <v>1386</v>
      </c>
      <c r="B337" s="288">
        <v>337</v>
      </c>
      <c r="C337" s="3" t="str">
        <f t="shared" si="15"/>
        <v>Konstantfahrt Asphalt trocken 80 km/h 1150 rpm   mittel</v>
      </c>
      <c r="D337" s="288"/>
      <c r="E337" s="3"/>
      <c r="F337" s="207"/>
      <c r="G337" s="207"/>
      <c r="H337" s="207"/>
      <c r="I337" s="207"/>
      <c r="J337" s="207" t="str">
        <f t="shared" si="20"/>
        <v>10 s</v>
      </c>
      <c r="K337" s="3" t="str">
        <f t="shared" si="19"/>
        <v>kl. Oval</v>
      </c>
      <c r="L337" s="288" t="s">
        <v>24</v>
      </c>
      <c r="M337" s="3" t="s">
        <v>38</v>
      </c>
      <c r="N337" s="207" t="s">
        <v>50</v>
      </c>
      <c r="O337" s="207"/>
      <c r="P337" s="207" t="s">
        <v>35</v>
      </c>
      <c r="Q337" s="207">
        <v>12</v>
      </c>
      <c r="R337" s="207"/>
      <c r="S337" s="207"/>
      <c r="T337" s="302" t="s">
        <v>1040</v>
      </c>
      <c r="U337" s="207" t="s">
        <v>28</v>
      </c>
      <c r="V337" s="288"/>
      <c r="W337" s="207"/>
      <c r="X337" s="207"/>
    </row>
    <row r="338" spans="1:24">
      <c r="A338" s="207" t="s">
        <v>1387</v>
      </c>
      <c r="B338" s="288">
        <v>338</v>
      </c>
      <c r="C338" s="3" t="str">
        <f t="shared" si="15"/>
        <v>Konstantfahrt Beton trocken 30 km/h 710 rpm   mittel</v>
      </c>
      <c r="D338" s="288"/>
      <c r="E338" s="3"/>
      <c r="F338" s="207"/>
      <c r="G338" s="207"/>
      <c r="H338" s="207"/>
      <c r="I338" s="207"/>
      <c r="J338" s="207" t="str">
        <f t="shared" si="20"/>
        <v>20 s</v>
      </c>
      <c r="K338" s="3" t="str">
        <f t="shared" si="19"/>
        <v>kl. Oval</v>
      </c>
      <c r="L338" s="288" t="s">
        <v>56</v>
      </c>
      <c r="M338" s="3" t="s">
        <v>38</v>
      </c>
      <c r="N338" s="207" t="s">
        <v>39</v>
      </c>
      <c r="O338" s="207"/>
      <c r="P338" s="207" t="s">
        <v>31</v>
      </c>
      <c r="Q338" s="207">
        <v>10</v>
      </c>
      <c r="R338" s="207"/>
      <c r="S338" s="207"/>
      <c r="T338" s="302" t="s">
        <v>1040</v>
      </c>
      <c r="U338" s="207" t="s">
        <v>28</v>
      </c>
      <c r="V338" s="288"/>
      <c r="W338" s="207"/>
      <c r="X338" s="207"/>
    </row>
    <row r="339" spans="1:24">
      <c r="A339" s="207" t="s">
        <v>1388</v>
      </c>
      <c r="B339" s="288">
        <v>339</v>
      </c>
      <c r="C339" s="3" t="str">
        <f t="shared" si="15"/>
        <v>Konstantfahrt Beton trocken 30 km/h 930 rpm   mittel</v>
      </c>
      <c r="D339" s="288"/>
      <c r="E339" s="3"/>
      <c r="F339" s="207"/>
      <c r="G339" s="207"/>
      <c r="H339" s="207"/>
      <c r="I339" s="207"/>
      <c r="J339" s="207" t="str">
        <f t="shared" si="20"/>
        <v>20 s</v>
      </c>
      <c r="K339" s="3" t="str">
        <f t="shared" si="19"/>
        <v>kl. Oval</v>
      </c>
      <c r="L339" s="288" t="s">
        <v>56</v>
      </c>
      <c r="M339" s="3" t="s">
        <v>38</v>
      </c>
      <c r="N339" s="207" t="s">
        <v>39</v>
      </c>
      <c r="O339" s="207"/>
      <c r="P339" s="207" t="s">
        <v>33</v>
      </c>
      <c r="Q339" s="207">
        <v>9</v>
      </c>
      <c r="R339" s="207"/>
      <c r="S339" s="207"/>
      <c r="T339" s="302" t="s">
        <v>1040</v>
      </c>
      <c r="U339" s="207" t="s">
        <v>28</v>
      </c>
      <c r="V339" s="288"/>
      <c r="W339" s="207"/>
      <c r="X339" s="207"/>
    </row>
    <row r="340" spans="1:24">
      <c r="A340" s="207" t="s">
        <v>1389</v>
      </c>
      <c r="B340" s="288">
        <v>340</v>
      </c>
      <c r="C340" s="3" t="str">
        <f t="shared" si="15"/>
        <v>Konstantfahrt Beton trocken 50 km/h 890 rpm   mittel</v>
      </c>
      <c r="D340" s="288"/>
      <c r="E340" s="3"/>
      <c r="F340" s="207"/>
      <c r="G340" s="207"/>
      <c r="H340" s="207"/>
      <c r="I340" s="207"/>
      <c r="J340" s="207" t="str">
        <f t="shared" si="20"/>
        <v>15 s</v>
      </c>
      <c r="K340" s="3" t="str">
        <f t="shared" si="19"/>
        <v>kl. Oval</v>
      </c>
      <c r="L340" s="288" t="s">
        <v>56</v>
      </c>
      <c r="M340" s="3" t="s">
        <v>38</v>
      </c>
      <c r="N340" s="207" t="s">
        <v>45</v>
      </c>
      <c r="O340" s="207"/>
      <c r="P340" s="207" t="s">
        <v>32</v>
      </c>
      <c r="Q340" s="207">
        <v>11</v>
      </c>
      <c r="R340" s="207"/>
      <c r="S340" s="207"/>
      <c r="T340" s="302" t="s">
        <v>1040</v>
      </c>
      <c r="U340" s="207" t="s">
        <v>28</v>
      </c>
      <c r="V340" s="288"/>
      <c r="W340" s="207"/>
      <c r="X340" s="207"/>
    </row>
    <row r="341" spans="1:24">
      <c r="A341" s="207" t="s">
        <v>1390</v>
      </c>
      <c r="B341" s="288">
        <v>341</v>
      </c>
      <c r="C341" s="3" t="str">
        <f t="shared" si="15"/>
        <v>Konstantfahrt Beton trocken 50 km/h 930 rpm   mittel</v>
      </c>
      <c r="D341" s="288"/>
      <c r="E341" s="209"/>
      <c r="F341" s="210"/>
      <c r="G341" s="210"/>
      <c r="H341" s="210"/>
      <c r="I341" s="207"/>
      <c r="J341" s="207" t="str">
        <f t="shared" si="20"/>
        <v>15 s</v>
      </c>
      <c r="K341" s="3" t="str">
        <f t="shared" si="19"/>
        <v>kl. Oval</v>
      </c>
      <c r="L341" s="288" t="s">
        <v>56</v>
      </c>
      <c r="M341" s="3" t="s">
        <v>38</v>
      </c>
      <c r="N341" s="207" t="s">
        <v>45</v>
      </c>
      <c r="O341" s="207"/>
      <c r="P341" s="207" t="s">
        <v>33</v>
      </c>
      <c r="Q341" s="207">
        <v>11</v>
      </c>
      <c r="R341" s="207"/>
      <c r="S341" s="207"/>
      <c r="T341" s="302" t="s">
        <v>1040</v>
      </c>
      <c r="U341" s="207" t="s">
        <v>28</v>
      </c>
      <c r="V341" s="288"/>
      <c r="W341" s="207"/>
      <c r="X341" s="207"/>
    </row>
    <row r="342" spans="1:24">
      <c r="A342" s="207" t="s">
        <v>1391</v>
      </c>
      <c r="B342" s="288">
        <v>342</v>
      </c>
      <c r="C342" s="3" t="str">
        <f t="shared" si="15"/>
        <v>Konstantfahrt Beton trocken 80 km/h 1075 rpm   mittel</v>
      </c>
      <c r="D342" s="288"/>
      <c r="E342" s="3"/>
      <c r="F342" s="207"/>
      <c r="G342" s="207"/>
      <c r="H342" s="207"/>
      <c r="I342" s="207"/>
      <c r="J342" s="207" t="str">
        <f t="shared" si="20"/>
        <v>10 s</v>
      </c>
      <c r="K342" s="3" t="str">
        <f t="shared" si="19"/>
        <v>kl. Oval</v>
      </c>
      <c r="L342" s="288" t="s">
        <v>56</v>
      </c>
      <c r="M342" s="3" t="s">
        <v>38</v>
      </c>
      <c r="N342" s="207" t="s">
        <v>50</v>
      </c>
      <c r="O342" s="207"/>
      <c r="P342" s="207" t="s">
        <v>34</v>
      </c>
      <c r="Q342" s="207">
        <v>12</v>
      </c>
      <c r="R342" s="207"/>
      <c r="S342" s="207"/>
      <c r="T342" s="302" t="s">
        <v>1040</v>
      </c>
      <c r="U342" s="207" t="s">
        <v>28</v>
      </c>
      <c r="V342" s="288"/>
      <c r="W342" s="207"/>
      <c r="X342" s="207"/>
    </row>
    <row r="343" spans="1:24">
      <c r="A343" s="207" t="s">
        <v>1392</v>
      </c>
      <c r="B343" s="288">
        <v>343</v>
      </c>
      <c r="C343" s="3" t="str">
        <f t="shared" si="15"/>
        <v>Konstantfahrt Beton trocken 80 km/h 1150 rpm   mittel</v>
      </c>
      <c r="D343" s="288"/>
      <c r="E343" s="3"/>
      <c r="F343" s="207"/>
      <c r="G343" s="207"/>
      <c r="H343" s="207"/>
      <c r="I343" s="207"/>
      <c r="J343" s="207" t="str">
        <f t="shared" si="20"/>
        <v>10 s</v>
      </c>
      <c r="K343" s="3" t="str">
        <f t="shared" si="19"/>
        <v>kl. Oval</v>
      </c>
      <c r="L343" s="288" t="s">
        <v>56</v>
      </c>
      <c r="M343" s="3" t="s">
        <v>38</v>
      </c>
      <c r="N343" s="207" t="s">
        <v>50</v>
      </c>
      <c r="O343" s="207"/>
      <c r="P343" s="207" t="s">
        <v>35</v>
      </c>
      <c r="Q343" s="207">
        <v>12</v>
      </c>
      <c r="R343" s="207"/>
      <c r="S343" s="207"/>
      <c r="T343" s="302" t="s">
        <v>1040</v>
      </c>
      <c r="U343" s="207" t="s">
        <v>28</v>
      </c>
      <c r="V343" s="288"/>
      <c r="W343" s="207"/>
      <c r="X343" s="207"/>
    </row>
    <row r="344" spans="1:24">
      <c r="A344" s="207" t="s">
        <v>1393</v>
      </c>
      <c r="B344" s="288">
        <v>344</v>
      </c>
      <c r="C344" s="3" t="str">
        <f t="shared" si="15"/>
        <v>Konstantfahrt Blaubasalt trocken 30 km/h 710 rpm   mittel</v>
      </c>
      <c r="D344" s="288"/>
      <c r="E344" s="3"/>
      <c r="F344" s="207"/>
      <c r="G344" s="207"/>
      <c r="H344" s="207"/>
      <c r="I344" s="207"/>
      <c r="J344" s="207" t="str">
        <f t="shared" si="20"/>
        <v>20 s</v>
      </c>
      <c r="K344" s="3" t="str">
        <f t="shared" si="19"/>
        <v>kl. Oval</v>
      </c>
      <c r="L344" s="288" t="s">
        <v>86</v>
      </c>
      <c r="M344" s="3" t="s">
        <v>38</v>
      </c>
      <c r="N344" s="207" t="s">
        <v>39</v>
      </c>
      <c r="O344" s="207"/>
      <c r="P344" s="207" t="s">
        <v>31</v>
      </c>
      <c r="Q344" s="207">
        <v>10</v>
      </c>
      <c r="R344" s="207"/>
      <c r="S344" s="207"/>
      <c r="T344" s="302" t="s">
        <v>1040</v>
      </c>
      <c r="U344" s="207" t="s">
        <v>28</v>
      </c>
      <c r="V344" s="288"/>
      <c r="W344" s="207"/>
      <c r="X344" s="207"/>
    </row>
    <row r="345" spans="1:24">
      <c r="A345" s="207" t="s">
        <v>1394</v>
      </c>
      <c r="B345" s="288">
        <v>345</v>
      </c>
      <c r="C345" s="3" t="str">
        <f t="shared" si="15"/>
        <v>Konstantfahrt Blaubasalt trocken 30 km/h 930 rpm   mittel</v>
      </c>
      <c r="D345" s="288"/>
      <c r="E345" s="3"/>
      <c r="F345" s="207"/>
      <c r="G345" s="207"/>
      <c r="H345" s="207"/>
      <c r="I345" s="207"/>
      <c r="J345" s="207" t="str">
        <f t="shared" si="20"/>
        <v>20 s</v>
      </c>
      <c r="K345" s="3" t="str">
        <f t="shared" si="19"/>
        <v>kl. Oval</v>
      </c>
      <c r="L345" s="288" t="s">
        <v>86</v>
      </c>
      <c r="M345" s="3" t="s">
        <v>38</v>
      </c>
      <c r="N345" s="207" t="s">
        <v>39</v>
      </c>
      <c r="O345" s="207"/>
      <c r="P345" s="207" t="s">
        <v>33</v>
      </c>
      <c r="Q345" s="207">
        <v>9</v>
      </c>
      <c r="R345" s="207"/>
      <c r="S345" s="207"/>
      <c r="T345" s="302" t="s">
        <v>1040</v>
      </c>
      <c r="U345" s="207" t="s">
        <v>28</v>
      </c>
      <c r="V345" s="288"/>
      <c r="W345" s="207"/>
      <c r="X345" s="207"/>
    </row>
    <row r="346" spans="1:24">
      <c r="A346" s="207" t="s">
        <v>1395</v>
      </c>
      <c r="B346" s="288">
        <v>346</v>
      </c>
      <c r="C346" s="3" t="str">
        <f t="shared" ref="C346:C409" si="21">IF(OR(M346="Stillstand Motor aus",M346="Stillstand Leerlauf"),M346&amp;" "&amp;U346,IF(OR(M346="Stillstand Drehzahl"),M346&amp;" "&amp;U346&amp;" "&amp;P346,M346&amp;IF(NOT(K346="Fahrdyn.Fl.")," "&amp;L346,)&amp;" "&amp;U346&amp;IF(NOT(OR(M346="Beschleunigungsfahrt",M346="Verzögerungsfahrt",M346="Stat. Kreisfahrt (links)",M346="Stat. Kreisfahrt (rechts)"))," "&amp;N346,)&amp;IF(NOT(P346="-")," "&amp;P346,)&amp;IF(NOT(R346="0 m/s²")," "&amp;R346,)&amp;IF(NOT((OR(S346="0 m/s²",S346="-")))," "&amp;S346,))) &amp; IF(NOT(T346="-")," "&amp; T346,)</f>
        <v>Konstantfahrt Blaubasalt trocken 50 km/h 890 rpm   mittel</v>
      </c>
      <c r="D346" s="288"/>
      <c r="E346" s="3"/>
      <c r="F346" s="207"/>
      <c r="G346" s="207"/>
      <c r="H346" s="207"/>
      <c r="I346" s="207"/>
      <c r="J346" s="207" t="str">
        <f t="shared" si="20"/>
        <v>15 s</v>
      </c>
      <c r="K346" s="3" t="str">
        <f t="shared" si="19"/>
        <v>kl. Oval</v>
      </c>
      <c r="L346" s="288" t="s">
        <v>86</v>
      </c>
      <c r="M346" s="3" t="s">
        <v>38</v>
      </c>
      <c r="N346" s="207" t="s">
        <v>45</v>
      </c>
      <c r="O346" s="207"/>
      <c r="P346" s="207" t="s">
        <v>32</v>
      </c>
      <c r="Q346" s="207">
        <v>11</v>
      </c>
      <c r="R346" s="207"/>
      <c r="S346" s="207"/>
      <c r="T346" s="302" t="s">
        <v>1040</v>
      </c>
      <c r="U346" s="207" t="s">
        <v>28</v>
      </c>
      <c r="V346" s="288"/>
      <c r="W346" s="207"/>
      <c r="X346" s="207"/>
    </row>
    <row r="347" spans="1:24">
      <c r="A347" s="207" t="s">
        <v>1396</v>
      </c>
      <c r="B347" s="288">
        <v>347</v>
      </c>
      <c r="C347" s="3" t="str">
        <f t="shared" si="21"/>
        <v>Konstantfahrt Blaubasalt trocken 50 km/h 930 rpm   mittel</v>
      </c>
      <c r="D347" s="288"/>
      <c r="E347" s="3"/>
      <c r="F347" s="207"/>
      <c r="G347" s="207"/>
      <c r="H347" s="207"/>
      <c r="I347" s="207"/>
      <c r="J347" s="207" t="str">
        <f t="shared" si="20"/>
        <v>15 s</v>
      </c>
      <c r="K347" s="3" t="str">
        <f t="shared" si="19"/>
        <v>kl. Oval</v>
      </c>
      <c r="L347" s="288" t="s">
        <v>86</v>
      </c>
      <c r="M347" s="3" t="s">
        <v>38</v>
      </c>
      <c r="N347" s="207" t="s">
        <v>45</v>
      </c>
      <c r="O347" s="207"/>
      <c r="P347" s="207" t="s">
        <v>33</v>
      </c>
      <c r="Q347" s="207">
        <v>11</v>
      </c>
      <c r="R347" s="207"/>
      <c r="S347" s="207"/>
      <c r="T347" s="302" t="s">
        <v>1040</v>
      </c>
      <c r="U347" s="207" t="s">
        <v>28</v>
      </c>
      <c r="V347" s="288"/>
      <c r="W347" s="207"/>
      <c r="X347" s="207"/>
    </row>
    <row r="348" spans="1:24">
      <c r="A348" s="207" t="s">
        <v>1397</v>
      </c>
      <c r="B348" s="288">
        <v>348</v>
      </c>
      <c r="C348" s="3" t="str">
        <f t="shared" si="21"/>
        <v>Konstantfahrt Blaubasalt trocken 80 km/h 1075 rpm   mittel</v>
      </c>
      <c r="D348" s="288"/>
      <c r="E348" s="3"/>
      <c r="F348" s="207"/>
      <c r="G348" s="207"/>
      <c r="H348" s="207"/>
      <c r="I348" s="207"/>
      <c r="J348" s="207" t="str">
        <f t="shared" si="20"/>
        <v>10 s</v>
      </c>
      <c r="K348" s="3" t="str">
        <f t="shared" si="19"/>
        <v>kl. Oval</v>
      </c>
      <c r="L348" s="288" t="s">
        <v>86</v>
      </c>
      <c r="M348" s="3" t="s">
        <v>38</v>
      </c>
      <c r="N348" s="207" t="s">
        <v>50</v>
      </c>
      <c r="O348" s="207"/>
      <c r="P348" s="207" t="s">
        <v>34</v>
      </c>
      <c r="Q348" s="207">
        <v>12</v>
      </c>
      <c r="R348" s="207"/>
      <c r="S348" s="207"/>
      <c r="T348" s="302" t="s">
        <v>1040</v>
      </c>
      <c r="U348" s="207" t="s">
        <v>28</v>
      </c>
      <c r="V348" s="288"/>
      <c r="W348" s="207"/>
      <c r="X348" s="207"/>
    </row>
    <row r="349" spans="1:24" ht="15" thickBot="1">
      <c r="A349" s="207" t="s">
        <v>1398</v>
      </c>
      <c r="B349" s="289">
        <v>349</v>
      </c>
      <c r="C349" s="3" t="str">
        <f t="shared" si="21"/>
        <v>Konstantfahrt Blaubasalt trocken 80 km/h 1150 rpm   mittel</v>
      </c>
      <c r="D349" s="289"/>
      <c r="E349" s="8"/>
      <c r="F349" s="208"/>
      <c r="G349" s="208"/>
      <c r="H349" s="208"/>
      <c r="I349" s="208"/>
      <c r="J349" s="207" t="str">
        <f t="shared" si="20"/>
        <v>10 s</v>
      </c>
      <c r="K349" s="3" t="str">
        <f t="shared" si="19"/>
        <v>kl. Oval</v>
      </c>
      <c r="L349" s="289" t="s">
        <v>86</v>
      </c>
      <c r="M349" s="8" t="s">
        <v>38</v>
      </c>
      <c r="N349" s="208" t="s">
        <v>50</v>
      </c>
      <c r="O349" s="208"/>
      <c r="P349" s="207" t="s">
        <v>35</v>
      </c>
      <c r="Q349" s="207">
        <v>12</v>
      </c>
      <c r="R349" s="207"/>
      <c r="S349" s="207"/>
      <c r="T349" s="302" t="s">
        <v>1040</v>
      </c>
      <c r="U349" s="207" t="s">
        <v>28</v>
      </c>
      <c r="V349" s="288"/>
      <c r="W349" s="207"/>
      <c r="X349" s="207"/>
    </row>
    <row r="350" spans="1:24">
      <c r="A350" s="207" t="s">
        <v>1399</v>
      </c>
      <c r="B350" s="287">
        <v>350</v>
      </c>
      <c r="C350" s="3" t="str">
        <f t="shared" si="21"/>
        <v>Rollen (Leerlauf) Asphalt trocken 80 km/h - x   mittel</v>
      </c>
      <c r="D350" s="287"/>
      <c r="E350" s="6"/>
      <c r="F350" s="206"/>
      <c r="G350" s="206"/>
      <c r="H350" s="206"/>
      <c r="I350" s="206"/>
      <c r="J350" s="207" t="str">
        <f t="shared" si="20"/>
        <v>-</v>
      </c>
      <c r="K350" s="3" t="str">
        <f t="shared" si="19"/>
        <v>kl. Oval</v>
      </c>
      <c r="L350" s="287" t="s">
        <v>24</v>
      </c>
      <c r="M350" s="6" t="s">
        <v>99</v>
      </c>
      <c r="N350" s="206" t="s">
        <v>100</v>
      </c>
      <c r="O350" s="206"/>
      <c r="P350" s="207" t="s">
        <v>27</v>
      </c>
      <c r="Q350" s="207" t="s">
        <v>27</v>
      </c>
      <c r="R350" s="207"/>
      <c r="S350" s="207"/>
      <c r="T350" s="302" t="s">
        <v>1040</v>
      </c>
      <c r="U350" s="207" t="s">
        <v>28</v>
      </c>
      <c r="V350" s="288"/>
      <c r="W350" s="207"/>
      <c r="X350" s="207"/>
    </row>
    <row r="351" spans="1:24">
      <c r="A351" s="207" t="s">
        <v>1400</v>
      </c>
      <c r="B351" s="287" t="s">
        <v>1401</v>
      </c>
      <c r="C351" s="3" t="str">
        <f t="shared" si="21"/>
        <v>Rollen (Leerlauf) Asphalt trocken 80 km/h - x   mittel</v>
      </c>
      <c r="D351" s="287"/>
      <c r="E351" s="6"/>
      <c r="F351" s="206"/>
      <c r="G351" s="206"/>
      <c r="H351" s="206"/>
      <c r="I351" s="206"/>
      <c r="J351" s="207" t="str">
        <f t="shared" si="20"/>
        <v>-</v>
      </c>
      <c r="K351" s="3" t="str">
        <f t="shared" si="19"/>
        <v>kl. Oval</v>
      </c>
      <c r="L351" s="287" t="s">
        <v>24</v>
      </c>
      <c r="M351" s="6" t="s">
        <v>99</v>
      </c>
      <c r="N351" s="206" t="s">
        <v>100</v>
      </c>
      <c r="O351" s="206"/>
      <c r="P351" s="207" t="s">
        <v>27</v>
      </c>
      <c r="Q351" s="207" t="s">
        <v>27</v>
      </c>
      <c r="R351" s="207"/>
      <c r="S351" s="207"/>
      <c r="T351" s="302" t="s">
        <v>1040</v>
      </c>
      <c r="U351" s="207" t="s">
        <v>28</v>
      </c>
      <c r="V351" s="288"/>
      <c r="W351" s="207"/>
      <c r="X351" s="207"/>
    </row>
    <row r="352" spans="1:24">
      <c r="A352" s="207" t="s">
        <v>1402</v>
      </c>
      <c r="B352" s="287" t="s">
        <v>1403</v>
      </c>
      <c r="C352" s="3" t="str">
        <f t="shared" si="21"/>
        <v>Rollen (Leerlauf) Asphalt trocken 80 km/h - x   mittel</v>
      </c>
      <c r="D352" s="287"/>
      <c r="E352" s="6"/>
      <c r="F352" s="206"/>
      <c r="G352" s="206"/>
      <c r="H352" s="206"/>
      <c r="I352" s="206"/>
      <c r="J352" s="207" t="str">
        <f t="shared" si="20"/>
        <v>-</v>
      </c>
      <c r="K352" s="3" t="str">
        <f t="shared" si="19"/>
        <v>kl. Oval</v>
      </c>
      <c r="L352" s="287" t="s">
        <v>24</v>
      </c>
      <c r="M352" s="6" t="s">
        <v>99</v>
      </c>
      <c r="N352" s="206" t="s">
        <v>100</v>
      </c>
      <c r="O352" s="206"/>
      <c r="P352" s="207" t="s">
        <v>27</v>
      </c>
      <c r="Q352" s="207" t="s">
        <v>27</v>
      </c>
      <c r="R352" s="207"/>
      <c r="S352" s="207"/>
      <c r="T352" s="302" t="s">
        <v>1040</v>
      </c>
      <c r="U352" s="207" t="s">
        <v>28</v>
      </c>
      <c r="V352" s="288"/>
      <c r="W352" s="207"/>
      <c r="X352" s="207"/>
    </row>
    <row r="353" spans="1:24">
      <c r="A353" s="207" t="s">
        <v>1404</v>
      </c>
      <c r="B353" s="288">
        <v>351</v>
      </c>
      <c r="C353" s="3" t="str">
        <f t="shared" si="21"/>
        <v>Rollen (Leerlauf) Beton trocken 80 km/h - x   mittel</v>
      </c>
      <c r="D353" s="288"/>
      <c r="E353" s="3"/>
      <c r="F353" s="207"/>
      <c r="G353" s="207"/>
      <c r="H353" s="207"/>
      <c r="I353" s="207"/>
      <c r="J353" s="207" t="str">
        <f t="shared" si="20"/>
        <v>-</v>
      </c>
      <c r="K353" s="3" t="str">
        <f t="shared" si="19"/>
        <v>kl. Oval</v>
      </c>
      <c r="L353" s="288" t="s">
        <v>56</v>
      </c>
      <c r="M353" s="3" t="s">
        <v>99</v>
      </c>
      <c r="N353" s="207" t="s">
        <v>100</v>
      </c>
      <c r="O353" s="207"/>
      <c r="P353" s="207" t="s">
        <v>27</v>
      </c>
      <c r="Q353" s="207" t="s">
        <v>27</v>
      </c>
      <c r="R353" s="207"/>
      <c r="S353" s="207"/>
      <c r="T353" s="302" t="s">
        <v>1040</v>
      </c>
      <c r="U353" s="207" t="s">
        <v>28</v>
      </c>
      <c r="V353" s="288"/>
      <c r="W353" s="207"/>
      <c r="X353" s="207"/>
    </row>
    <row r="354" spans="1:24">
      <c r="A354" s="207" t="s">
        <v>1405</v>
      </c>
      <c r="B354" s="288" t="s">
        <v>1406</v>
      </c>
      <c r="C354" s="3" t="str">
        <f t="shared" si="21"/>
        <v>Rollen (Leerlauf) Beton trocken 80 km/h - x   mittel</v>
      </c>
      <c r="D354" s="288"/>
      <c r="E354" s="3"/>
      <c r="F354" s="207"/>
      <c r="G354" s="207"/>
      <c r="H354" s="207"/>
      <c r="I354" s="207"/>
      <c r="J354" s="207" t="str">
        <f t="shared" si="20"/>
        <v>-</v>
      </c>
      <c r="K354" s="3" t="str">
        <f t="shared" si="19"/>
        <v>kl. Oval</v>
      </c>
      <c r="L354" s="288" t="s">
        <v>56</v>
      </c>
      <c r="M354" s="3" t="s">
        <v>99</v>
      </c>
      <c r="N354" s="207" t="s">
        <v>100</v>
      </c>
      <c r="O354" s="207"/>
      <c r="P354" s="207" t="s">
        <v>27</v>
      </c>
      <c r="Q354" s="207" t="s">
        <v>27</v>
      </c>
      <c r="R354" s="207"/>
      <c r="S354" s="207"/>
      <c r="T354" s="302" t="s">
        <v>1040</v>
      </c>
      <c r="U354" s="207" t="s">
        <v>28</v>
      </c>
      <c r="V354" s="288"/>
      <c r="W354" s="207"/>
      <c r="X354" s="207"/>
    </row>
    <row r="355" spans="1:24">
      <c r="A355" s="207" t="s">
        <v>1407</v>
      </c>
      <c r="B355" s="288" t="s">
        <v>1408</v>
      </c>
      <c r="C355" s="3" t="str">
        <f t="shared" si="21"/>
        <v>Rollen (Leerlauf) Beton trocken 80 km/h - x   mittel</v>
      </c>
      <c r="D355" s="288"/>
      <c r="E355" s="3"/>
      <c r="F355" s="207"/>
      <c r="G355" s="207"/>
      <c r="H355" s="207"/>
      <c r="I355" s="207"/>
      <c r="J355" s="207" t="str">
        <f t="shared" si="20"/>
        <v>-</v>
      </c>
      <c r="K355" s="3" t="str">
        <f t="shared" si="19"/>
        <v>kl. Oval</v>
      </c>
      <c r="L355" s="288" t="s">
        <v>56</v>
      </c>
      <c r="M355" s="3" t="s">
        <v>99</v>
      </c>
      <c r="N355" s="207" t="s">
        <v>100</v>
      </c>
      <c r="O355" s="207"/>
      <c r="P355" s="207" t="s">
        <v>27</v>
      </c>
      <c r="Q355" s="207" t="s">
        <v>27</v>
      </c>
      <c r="R355" s="207"/>
      <c r="S355" s="207"/>
      <c r="T355" s="302" t="s">
        <v>1040</v>
      </c>
      <c r="U355" s="207" t="s">
        <v>28</v>
      </c>
      <c r="V355" s="288"/>
      <c r="W355" s="207"/>
      <c r="X355" s="207"/>
    </row>
    <row r="356" spans="1:24" ht="15" thickBot="1">
      <c r="A356" s="207" t="s">
        <v>1409</v>
      </c>
      <c r="B356" s="289">
        <v>352</v>
      </c>
      <c r="C356" s="3" t="str">
        <f t="shared" si="21"/>
        <v>Rollen (Leerlauf) Blaubasalt trocken 80 km/h - x   mittel</v>
      </c>
      <c r="D356" s="289"/>
      <c r="E356" s="8"/>
      <c r="F356" s="208"/>
      <c r="G356" s="208"/>
      <c r="H356" s="208"/>
      <c r="I356" s="208"/>
      <c r="J356" s="207" t="str">
        <f t="shared" si="20"/>
        <v>-</v>
      </c>
      <c r="K356" s="3" t="str">
        <f t="shared" si="19"/>
        <v>kl. Oval</v>
      </c>
      <c r="L356" s="289" t="s">
        <v>86</v>
      </c>
      <c r="M356" s="8" t="s">
        <v>99</v>
      </c>
      <c r="N356" s="208" t="s">
        <v>100</v>
      </c>
      <c r="O356" s="208"/>
      <c r="P356" s="207" t="s">
        <v>27</v>
      </c>
      <c r="Q356" s="207" t="s">
        <v>27</v>
      </c>
      <c r="R356" s="207"/>
      <c r="S356" s="207"/>
      <c r="T356" s="302" t="s">
        <v>1040</v>
      </c>
      <c r="U356" s="207" t="s">
        <v>28</v>
      </c>
      <c r="V356" s="288"/>
      <c r="W356" s="207"/>
      <c r="X356" s="207"/>
    </row>
    <row r="357" spans="1:24" ht="15" thickBot="1">
      <c r="A357" s="207" t="s">
        <v>1410</v>
      </c>
      <c r="B357" s="289" t="s">
        <v>1411</v>
      </c>
      <c r="C357" s="3" t="str">
        <f t="shared" si="21"/>
        <v>Rollen (Leerlauf) Blaubasalt trocken 80 km/h - x   mittel</v>
      </c>
      <c r="D357" s="289"/>
      <c r="E357" s="8"/>
      <c r="F357" s="208"/>
      <c r="G357" s="208"/>
      <c r="H357" s="208"/>
      <c r="I357" s="208"/>
      <c r="J357" s="207" t="str">
        <f t="shared" si="20"/>
        <v>-</v>
      </c>
      <c r="K357" s="3" t="str">
        <f t="shared" si="19"/>
        <v>kl. Oval</v>
      </c>
      <c r="L357" s="289" t="s">
        <v>86</v>
      </c>
      <c r="M357" s="8" t="s">
        <v>99</v>
      </c>
      <c r="N357" s="208" t="s">
        <v>100</v>
      </c>
      <c r="O357" s="208"/>
      <c r="P357" s="207" t="s">
        <v>27</v>
      </c>
      <c r="Q357" s="207" t="s">
        <v>27</v>
      </c>
      <c r="R357" s="207"/>
      <c r="S357" s="207"/>
      <c r="T357" s="302" t="s">
        <v>1040</v>
      </c>
      <c r="U357" s="207" t="s">
        <v>28</v>
      </c>
      <c r="V357" s="288"/>
      <c r="W357" s="207"/>
      <c r="X357" s="207"/>
    </row>
    <row r="358" spans="1:24" ht="15" thickBot="1">
      <c r="A358" s="207" t="s">
        <v>1412</v>
      </c>
      <c r="B358" s="289" t="s">
        <v>1413</v>
      </c>
      <c r="C358" s="3" t="str">
        <f t="shared" si="21"/>
        <v>Rollen (Leerlauf) Blaubasalt trocken 80 km/h - x   mittel</v>
      </c>
      <c r="D358" s="289"/>
      <c r="E358" s="8"/>
      <c r="F358" s="208"/>
      <c r="G358" s="208"/>
      <c r="H358" s="208"/>
      <c r="I358" s="208"/>
      <c r="J358" s="207" t="str">
        <f t="shared" si="20"/>
        <v>-</v>
      </c>
      <c r="K358" s="3" t="str">
        <f t="shared" si="19"/>
        <v>kl. Oval</v>
      </c>
      <c r="L358" s="289" t="s">
        <v>86</v>
      </c>
      <c r="M358" s="8" t="s">
        <v>99</v>
      </c>
      <c r="N358" s="208" t="s">
        <v>100</v>
      </c>
      <c r="O358" s="208"/>
      <c r="P358" s="207" t="s">
        <v>27</v>
      </c>
      <c r="Q358" s="207" t="s">
        <v>27</v>
      </c>
      <c r="R358" s="207"/>
      <c r="S358" s="207"/>
      <c r="T358" s="302" t="s">
        <v>1040</v>
      </c>
      <c r="U358" s="207" t="s">
        <v>28</v>
      </c>
      <c r="V358" s="288"/>
      <c r="W358" s="207"/>
      <c r="X358" s="207"/>
    </row>
    <row r="359" spans="1:24">
      <c r="A359" s="207" t="s">
        <v>1414</v>
      </c>
      <c r="B359" s="287">
        <v>353</v>
      </c>
      <c r="C359" s="3" t="str">
        <f t="shared" si="21"/>
        <v>Motor aus Asphalt trocken 35 km/h - x    mittel</v>
      </c>
      <c r="D359" s="287"/>
      <c r="E359" s="6"/>
      <c r="F359" s="206"/>
      <c r="G359" s="206"/>
      <c r="H359" s="206"/>
      <c r="I359" s="206"/>
      <c r="J359" s="207" t="str">
        <f t="shared" si="20"/>
        <v>-</v>
      </c>
      <c r="K359" s="3" t="str">
        <f t="shared" si="19"/>
        <v>kl. Oval</v>
      </c>
      <c r="L359" s="287" t="s">
        <v>24</v>
      </c>
      <c r="M359" s="6" t="s">
        <v>140</v>
      </c>
      <c r="N359" s="206" t="s">
        <v>141</v>
      </c>
      <c r="O359" s="206"/>
      <c r="P359" s="207" t="s">
        <v>27</v>
      </c>
      <c r="Q359" s="207" t="s">
        <v>27</v>
      </c>
      <c r="R359" s="207"/>
      <c r="S359" s="207"/>
      <c r="T359" s="302" t="s">
        <v>1040</v>
      </c>
      <c r="U359" s="207" t="s">
        <v>28</v>
      </c>
      <c r="V359" s="288"/>
      <c r="W359" s="207"/>
      <c r="X359" s="207"/>
    </row>
    <row r="360" spans="1:24">
      <c r="A360" s="207" t="s">
        <v>1415</v>
      </c>
      <c r="B360" s="288">
        <v>354</v>
      </c>
      <c r="C360" s="3" t="str">
        <f t="shared" si="21"/>
        <v>Motor aus Asphalt trocken 55 km/h - x   mittel</v>
      </c>
      <c r="D360" s="288"/>
      <c r="E360" s="3"/>
      <c r="F360" s="207"/>
      <c r="G360" s="207"/>
      <c r="H360" s="207"/>
      <c r="I360" s="207"/>
      <c r="J360" s="207" t="str">
        <f t="shared" si="20"/>
        <v>-</v>
      </c>
      <c r="K360" s="3" t="str">
        <f t="shared" si="19"/>
        <v>kl. Oval</v>
      </c>
      <c r="L360" s="288" t="s">
        <v>24</v>
      </c>
      <c r="M360" s="3" t="s">
        <v>140</v>
      </c>
      <c r="N360" s="207" t="s">
        <v>142</v>
      </c>
      <c r="O360" s="207"/>
      <c r="P360" s="207" t="s">
        <v>27</v>
      </c>
      <c r="Q360" s="207" t="s">
        <v>27</v>
      </c>
      <c r="R360" s="207"/>
      <c r="S360" s="207"/>
      <c r="T360" s="302" t="s">
        <v>1040</v>
      </c>
      <c r="U360" s="207" t="s">
        <v>28</v>
      </c>
      <c r="V360" s="288"/>
      <c r="W360" s="207"/>
      <c r="X360" s="207"/>
    </row>
    <row r="361" spans="1:24">
      <c r="A361" s="207" t="s">
        <v>1416</v>
      </c>
      <c r="B361" s="288">
        <v>355</v>
      </c>
      <c r="C361" s="3" t="str">
        <f t="shared" si="21"/>
        <v>Motor aus Asphalt trocken 85 km/h - x   mittel</v>
      </c>
      <c r="D361" s="288"/>
      <c r="E361" s="3"/>
      <c r="F361" s="207"/>
      <c r="G361" s="207"/>
      <c r="H361" s="207"/>
      <c r="I361" s="207"/>
      <c r="J361" s="207" t="str">
        <f t="shared" si="20"/>
        <v>-</v>
      </c>
      <c r="K361" s="3" t="str">
        <f t="shared" si="19"/>
        <v>kl. Oval</v>
      </c>
      <c r="L361" s="288" t="s">
        <v>24</v>
      </c>
      <c r="M361" s="3" t="s">
        <v>140</v>
      </c>
      <c r="N361" s="207" t="s">
        <v>143</v>
      </c>
      <c r="O361" s="207"/>
      <c r="P361" s="207" t="s">
        <v>27</v>
      </c>
      <c r="Q361" s="207" t="s">
        <v>27</v>
      </c>
      <c r="R361" s="207"/>
      <c r="S361" s="207"/>
      <c r="T361" s="302" t="s">
        <v>1040</v>
      </c>
      <c r="U361" s="207" t="s">
        <v>28</v>
      </c>
      <c r="V361" s="288"/>
      <c r="W361" s="207"/>
      <c r="X361" s="207"/>
    </row>
    <row r="362" spans="1:24">
      <c r="A362" s="207" t="s">
        <v>1417</v>
      </c>
      <c r="B362" s="288">
        <v>356</v>
      </c>
      <c r="C362" s="3" t="str">
        <f t="shared" si="21"/>
        <v>Motor aus Beton trocken 35 km/h - x    mittel</v>
      </c>
      <c r="D362" s="288"/>
      <c r="E362" s="3"/>
      <c r="F362" s="207"/>
      <c r="G362" s="207"/>
      <c r="H362" s="207"/>
      <c r="I362" s="207"/>
      <c r="J362" s="207" t="str">
        <f t="shared" si="20"/>
        <v>-</v>
      </c>
      <c r="K362" s="3" t="str">
        <f t="shared" si="19"/>
        <v>kl. Oval</v>
      </c>
      <c r="L362" s="288" t="s">
        <v>56</v>
      </c>
      <c r="M362" s="3" t="s">
        <v>140</v>
      </c>
      <c r="N362" s="207" t="s">
        <v>141</v>
      </c>
      <c r="O362" s="207"/>
      <c r="P362" s="207" t="s">
        <v>27</v>
      </c>
      <c r="Q362" s="207" t="s">
        <v>27</v>
      </c>
      <c r="R362" s="207"/>
      <c r="S362" s="207"/>
      <c r="T362" s="302" t="s">
        <v>1040</v>
      </c>
      <c r="U362" s="207" t="s">
        <v>28</v>
      </c>
      <c r="V362" s="288"/>
      <c r="W362" s="207"/>
      <c r="X362" s="207"/>
    </row>
    <row r="363" spans="1:24">
      <c r="A363" s="207" t="s">
        <v>1418</v>
      </c>
      <c r="B363" s="288">
        <v>357</v>
      </c>
      <c r="C363" s="3" t="str">
        <f t="shared" si="21"/>
        <v>Motor aus Beton trocken 55 km/h - x   mittel</v>
      </c>
      <c r="D363" s="288"/>
      <c r="E363" s="3"/>
      <c r="F363" s="207"/>
      <c r="G363" s="207"/>
      <c r="H363" s="207"/>
      <c r="I363" s="207"/>
      <c r="J363" s="207" t="str">
        <f t="shared" si="20"/>
        <v>-</v>
      </c>
      <c r="K363" s="3" t="str">
        <f t="shared" ref="K363:K426" si="22">IF(OR(M363="Stillstand Motor aus",M363="Stillstand Leerlauf",M363="Stillstand Drehzahl",M363="Konstantfahrt",M363="Rollen (Leerlauf)",M363="Spurwechsel",M363="Motor aus",M363="Beschleunigungsfahrt",M363="Verzögerungsfahrt",M363="Beregnungsstop",M363="µ-Split (Asphalt)",M363="µ-Split (Blaubasalt)"),"kl. Oval",IF(OR(M363="Sinus-Fahrt (langsam)",M363="Sinus-Fahrt (schnell)",M363="Klothoid (links)",M363="Klothoid (rechts)",M363="Sweep",M363="Stat. Kreisfahrt (links)",M363="Stat. Kreisfahrt (rechts)"),"Fahrdyn.Fl."))</f>
        <v>kl. Oval</v>
      </c>
      <c r="L363" s="288" t="s">
        <v>56</v>
      </c>
      <c r="M363" s="3" t="s">
        <v>140</v>
      </c>
      <c r="N363" s="207" t="s">
        <v>142</v>
      </c>
      <c r="O363" s="207"/>
      <c r="P363" s="207" t="s">
        <v>27</v>
      </c>
      <c r="Q363" s="207" t="s">
        <v>27</v>
      </c>
      <c r="R363" s="207"/>
      <c r="S363" s="207"/>
      <c r="T363" s="302" t="s">
        <v>1040</v>
      </c>
      <c r="U363" s="207" t="s">
        <v>28</v>
      </c>
      <c r="V363" s="288"/>
      <c r="W363" s="207"/>
      <c r="X363" s="207"/>
    </row>
    <row r="364" spans="1:24">
      <c r="A364" s="207" t="s">
        <v>1419</v>
      </c>
      <c r="B364" s="288">
        <v>358</v>
      </c>
      <c r="C364" s="3" t="str">
        <f t="shared" si="21"/>
        <v>Motor aus Beton trocken 85 km/h - x   mittel</v>
      </c>
      <c r="D364" s="288"/>
      <c r="E364" s="3"/>
      <c r="F364" s="207"/>
      <c r="G364" s="207"/>
      <c r="H364" s="207"/>
      <c r="I364" s="207"/>
      <c r="J364" s="207" t="str">
        <f t="shared" si="20"/>
        <v>-</v>
      </c>
      <c r="K364" s="3" t="str">
        <f t="shared" si="22"/>
        <v>kl. Oval</v>
      </c>
      <c r="L364" s="288" t="s">
        <v>56</v>
      </c>
      <c r="M364" s="3" t="s">
        <v>140</v>
      </c>
      <c r="N364" s="207" t="s">
        <v>143</v>
      </c>
      <c r="O364" s="207"/>
      <c r="P364" s="207" t="s">
        <v>27</v>
      </c>
      <c r="Q364" s="207" t="s">
        <v>27</v>
      </c>
      <c r="R364" s="207"/>
      <c r="S364" s="207"/>
      <c r="T364" s="302" t="s">
        <v>1040</v>
      </c>
      <c r="U364" s="207" t="s">
        <v>28</v>
      </c>
      <c r="V364" s="288"/>
      <c r="W364" s="207"/>
      <c r="X364" s="207"/>
    </row>
    <row r="365" spans="1:24">
      <c r="A365" s="207" t="s">
        <v>1420</v>
      </c>
      <c r="B365" s="288">
        <v>359</v>
      </c>
      <c r="C365" s="3" t="str">
        <f t="shared" si="21"/>
        <v>Motor aus Blaubasalt trocken 35 km/h - x    mittel</v>
      </c>
      <c r="D365" s="288"/>
      <c r="E365" s="3"/>
      <c r="F365" s="207"/>
      <c r="G365" s="207"/>
      <c r="H365" s="207"/>
      <c r="I365" s="207"/>
      <c r="J365" s="207" t="str">
        <f t="shared" si="20"/>
        <v>-</v>
      </c>
      <c r="K365" s="3" t="str">
        <f t="shared" si="22"/>
        <v>kl. Oval</v>
      </c>
      <c r="L365" s="288" t="s">
        <v>86</v>
      </c>
      <c r="M365" s="3" t="s">
        <v>140</v>
      </c>
      <c r="N365" s="207" t="s">
        <v>141</v>
      </c>
      <c r="O365" s="207"/>
      <c r="P365" s="207" t="s">
        <v>27</v>
      </c>
      <c r="Q365" s="207" t="s">
        <v>27</v>
      </c>
      <c r="R365" s="207"/>
      <c r="S365" s="207"/>
      <c r="T365" s="302" t="s">
        <v>1040</v>
      </c>
      <c r="U365" s="207" t="s">
        <v>28</v>
      </c>
      <c r="V365" s="288"/>
      <c r="W365" s="207"/>
      <c r="X365" s="207"/>
    </row>
    <row r="366" spans="1:24">
      <c r="A366" s="207" t="s">
        <v>1421</v>
      </c>
      <c r="B366" s="288">
        <v>360</v>
      </c>
      <c r="C366" s="3" t="str">
        <f t="shared" si="21"/>
        <v>Motor aus Blaubasalt trocken 55 km/h - x   mittel</v>
      </c>
      <c r="D366" s="288"/>
      <c r="E366" s="3"/>
      <c r="F366" s="207"/>
      <c r="G366" s="207"/>
      <c r="H366" s="207"/>
      <c r="I366" s="207"/>
      <c r="J366" s="207" t="str">
        <f t="shared" si="20"/>
        <v>-</v>
      </c>
      <c r="K366" s="3" t="str">
        <f t="shared" si="22"/>
        <v>kl. Oval</v>
      </c>
      <c r="L366" s="288" t="s">
        <v>86</v>
      </c>
      <c r="M366" s="3" t="s">
        <v>140</v>
      </c>
      <c r="N366" s="207" t="s">
        <v>142</v>
      </c>
      <c r="O366" s="207"/>
      <c r="P366" s="207" t="s">
        <v>27</v>
      </c>
      <c r="Q366" s="207" t="s">
        <v>27</v>
      </c>
      <c r="R366" s="207"/>
      <c r="S366" s="207"/>
      <c r="T366" s="302" t="s">
        <v>1040</v>
      </c>
      <c r="U366" s="207" t="s">
        <v>28</v>
      </c>
      <c r="V366" s="288"/>
      <c r="W366" s="207"/>
      <c r="X366" s="207"/>
    </row>
    <row r="367" spans="1:24" ht="15" thickBot="1">
      <c r="A367" s="207" t="s">
        <v>1422</v>
      </c>
      <c r="B367" s="289">
        <v>361</v>
      </c>
      <c r="C367" s="3" t="str">
        <f t="shared" si="21"/>
        <v>Motor aus Blaubasalt trocken 85 km/h - x   mittel</v>
      </c>
      <c r="D367" s="289"/>
      <c r="E367" s="8"/>
      <c r="F367" s="208"/>
      <c r="G367" s="208"/>
      <c r="H367" s="208"/>
      <c r="I367" s="208"/>
      <c r="J367" s="207" t="str">
        <f t="shared" si="20"/>
        <v>-</v>
      </c>
      <c r="K367" s="3" t="str">
        <f t="shared" si="22"/>
        <v>kl. Oval</v>
      </c>
      <c r="L367" s="289" t="s">
        <v>86</v>
      </c>
      <c r="M367" s="8" t="s">
        <v>140</v>
      </c>
      <c r="N367" s="208" t="s">
        <v>143</v>
      </c>
      <c r="O367" s="208"/>
      <c r="P367" s="207" t="s">
        <v>27</v>
      </c>
      <c r="Q367" s="207" t="s">
        <v>27</v>
      </c>
      <c r="R367" s="207"/>
      <c r="S367" s="207"/>
      <c r="T367" s="302" t="s">
        <v>1040</v>
      </c>
      <c r="U367" s="207" t="s">
        <v>28</v>
      </c>
      <c r="V367" s="288"/>
      <c r="W367" s="207"/>
      <c r="X367" s="207"/>
    </row>
    <row r="368" spans="1:24">
      <c r="A368" s="207" t="s">
        <v>1423</v>
      </c>
      <c r="B368" s="287">
        <v>406</v>
      </c>
      <c r="C368" s="3" t="str">
        <f t="shared" si="21"/>
        <v>Stillstand Motor aus nass mittel</v>
      </c>
      <c r="D368" s="287"/>
      <c r="E368" s="6"/>
      <c r="F368" s="206"/>
      <c r="G368" s="206"/>
      <c r="H368" s="206"/>
      <c r="I368" s="206"/>
      <c r="J368" s="207" t="str">
        <f t="shared" si="20"/>
        <v>60 s</v>
      </c>
      <c r="K368" s="3" t="str">
        <f t="shared" si="22"/>
        <v>kl. Oval</v>
      </c>
      <c r="L368" s="287" t="s">
        <v>24</v>
      </c>
      <c r="M368" s="6" t="s">
        <v>25</v>
      </c>
      <c r="N368" s="206" t="s">
        <v>26</v>
      </c>
      <c r="O368" s="206"/>
      <c r="P368" s="207" t="s">
        <v>27</v>
      </c>
      <c r="Q368" s="207">
        <v>0</v>
      </c>
      <c r="R368" s="207"/>
      <c r="S368" s="207"/>
      <c r="T368" s="302" t="s">
        <v>1040</v>
      </c>
      <c r="U368" s="207" t="s">
        <v>333</v>
      </c>
      <c r="V368" s="288"/>
      <c r="W368" s="207"/>
      <c r="X368" s="207"/>
    </row>
    <row r="369" spans="1:24">
      <c r="A369" s="207" t="s">
        <v>1424</v>
      </c>
      <c r="B369" s="287">
        <v>407</v>
      </c>
      <c r="C369" s="3" t="str">
        <f t="shared" si="21"/>
        <v>Stillstand Leerlauf nass mittel</v>
      </c>
      <c r="D369" s="288"/>
      <c r="E369" s="3"/>
      <c r="F369" s="207"/>
      <c r="G369" s="207"/>
      <c r="H369" s="207"/>
      <c r="I369" s="207"/>
      <c r="J369" s="207" t="str">
        <f t="shared" si="20"/>
        <v>60 s</v>
      </c>
      <c r="K369" s="3" t="str">
        <f t="shared" si="22"/>
        <v>kl. Oval</v>
      </c>
      <c r="L369" s="288" t="s">
        <v>24</v>
      </c>
      <c r="M369" s="3" t="s">
        <v>29</v>
      </c>
      <c r="N369" s="207" t="s">
        <v>26</v>
      </c>
      <c r="O369" s="207"/>
      <c r="P369" s="207" t="s">
        <v>27</v>
      </c>
      <c r="Q369" s="207">
        <v>0</v>
      </c>
      <c r="R369" s="207"/>
      <c r="S369" s="207"/>
      <c r="T369" s="302" t="s">
        <v>1040</v>
      </c>
      <c r="U369" s="207" t="s">
        <v>333</v>
      </c>
      <c r="V369" s="288"/>
      <c r="W369" s="207"/>
      <c r="X369" s="207"/>
    </row>
    <row r="370" spans="1:24">
      <c r="A370" s="207" t="s">
        <v>1425</v>
      </c>
      <c r="B370" s="288">
        <v>408</v>
      </c>
      <c r="C370" s="3" t="str">
        <f t="shared" si="21"/>
        <v>Stillstand Drehzahl nass 710 rpm mittel</v>
      </c>
      <c r="D370" s="288"/>
      <c r="E370" s="3"/>
      <c r="F370" s="207"/>
      <c r="G370" s="207"/>
      <c r="H370" s="207"/>
      <c r="I370" s="207"/>
      <c r="J370" s="207" t="str">
        <f t="shared" si="20"/>
        <v>60 s</v>
      </c>
      <c r="K370" s="3" t="str">
        <f t="shared" si="22"/>
        <v>kl. Oval</v>
      </c>
      <c r="L370" s="288" t="s">
        <v>24</v>
      </c>
      <c r="M370" s="3" t="s">
        <v>30</v>
      </c>
      <c r="N370" s="207" t="s">
        <v>26</v>
      </c>
      <c r="O370" s="207"/>
      <c r="P370" s="207" t="s">
        <v>31</v>
      </c>
      <c r="Q370" s="207">
        <v>0</v>
      </c>
      <c r="R370" s="207"/>
      <c r="S370" s="207"/>
      <c r="T370" s="302" t="s">
        <v>1040</v>
      </c>
      <c r="U370" s="207" t="s">
        <v>333</v>
      </c>
      <c r="V370" s="288"/>
      <c r="W370" s="207"/>
      <c r="X370" s="207"/>
    </row>
    <row r="371" spans="1:24">
      <c r="A371" s="207" t="s">
        <v>1426</v>
      </c>
      <c r="B371" s="288">
        <v>409</v>
      </c>
      <c r="C371" s="3" t="str">
        <f t="shared" si="21"/>
        <v>Stillstand Drehzahl nass 890 rpm mittel</v>
      </c>
      <c r="D371" s="288"/>
      <c r="E371" s="3"/>
      <c r="F371" s="207"/>
      <c r="G371" s="207"/>
      <c r="H371" s="207"/>
      <c r="I371" s="207"/>
      <c r="J371" s="207" t="str">
        <f t="shared" si="20"/>
        <v>60 s</v>
      </c>
      <c r="K371" s="3" t="str">
        <f t="shared" si="22"/>
        <v>kl. Oval</v>
      </c>
      <c r="L371" s="288" t="s">
        <v>24</v>
      </c>
      <c r="M371" s="3" t="s">
        <v>30</v>
      </c>
      <c r="N371" s="207" t="s">
        <v>26</v>
      </c>
      <c r="O371" s="207"/>
      <c r="P371" s="207" t="s">
        <v>32</v>
      </c>
      <c r="Q371" s="207">
        <v>0</v>
      </c>
      <c r="R371" s="207"/>
      <c r="S371" s="207"/>
      <c r="T371" s="302" t="s">
        <v>1040</v>
      </c>
      <c r="U371" s="207" t="s">
        <v>333</v>
      </c>
      <c r="V371" s="288"/>
      <c r="W371" s="207"/>
      <c r="X371" s="207"/>
    </row>
    <row r="372" spans="1:24">
      <c r="A372" s="207" t="s">
        <v>1427</v>
      </c>
      <c r="B372" s="288">
        <v>410</v>
      </c>
      <c r="C372" s="3" t="str">
        <f t="shared" si="21"/>
        <v>Stillstand Drehzahl nass 930 rpm mittel</v>
      </c>
      <c r="D372" s="288"/>
      <c r="E372" s="3"/>
      <c r="F372" s="207"/>
      <c r="G372" s="207"/>
      <c r="H372" s="207"/>
      <c r="I372" s="207"/>
      <c r="J372" s="207" t="str">
        <f t="shared" si="20"/>
        <v>60 s</v>
      </c>
      <c r="K372" s="3" t="str">
        <f t="shared" si="22"/>
        <v>kl. Oval</v>
      </c>
      <c r="L372" s="288" t="s">
        <v>24</v>
      </c>
      <c r="M372" s="3" t="s">
        <v>30</v>
      </c>
      <c r="N372" s="207" t="s">
        <v>26</v>
      </c>
      <c r="O372" s="207"/>
      <c r="P372" s="207" t="s">
        <v>33</v>
      </c>
      <c r="Q372" s="207">
        <v>0</v>
      </c>
      <c r="R372" s="207"/>
      <c r="S372" s="207"/>
      <c r="T372" s="302" t="s">
        <v>1040</v>
      </c>
      <c r="U372" s="207" t="s">
        <v>333</v>
      </c>
      <c r="V372" s="288"/>
      <c r="W372" s="207"/>
      <c r="X372" s="207"/>
    </row>
    <row r="373" spans="1:24">
      <c r="A373" s="207" t="s">
        <v>1428</v>
      </c>
      <c r="B373" s="288">
        <v>411</v>
      </c>
      <c r="C373" s="3" t="str">
        <f t="shared" si="21"/>
        <v>Stillstand Drehzahl nass 1075 rpm mittel</v>
      </c>
      <c r="D373" s="288"/>
      <c r="E373" s="3"/>
      <c r="F373" s="207"/>
      <c r="G373" s="207"/>
      <c r="H373" s="207"/>
      <c r="I373" s="207"/>
      <c r="J373" s="207" t="str">
        <f t="shared" si="20"/>
        <v>60 s</v>
      </c>
      <c r="K373" s="3" t="str">
        <f t="shared" si="22"/>
        <v>kl. Oval</v>
      </c>
      <c r="L373" s="288" t="s">
        <v>24</v>
      </c>
      <c r="M373" s="3" t="s">
        <v>30</v>
      </c>
      <c r="N373" s="207" t="s">
        <v>26</v>
      </c>
      <c r="O373" s="207"/>
      <c r="P373" s="207" t="s">
        <v>34</v>
      </c>
      <c r="Q373" s="207">
        <v>0</v>
      </c>
      <c r="R373" s="207"/>
      <c r="S373" s="207"/>
      <c r="T373" s="302" t="s">
        <v>1040</v>
      </c>
      <c r="U373" s="207" t="s">
        <v>333</v>
      </c>
      <c r="V373" s="288"/>
      <c r="W373" s="207"/>
      <c r="X373" s="207"/>
    </row>
    <row r="374" spans="1:24" ht="15" thickBot="1">
      <c r="A374" s="207" t="s">
        <v>1429</v>
      </c>
      <c r="B374" s="289">
        <v>412</v>
      </c>
      <c r="C374" s="3" t="str">
        <f t="shared" si="21"/>
        <v>Stillstand Drehzahl nass 1150 rpm mittel</v>
      </c>
      <c r="D374" s="289"/>
      <c r="E374" s="8"/>
      <c r="F374" s="208"/>
      <c r="G374" s="208"/>
      <c r="H374" s="208"/>
      <c r="I374" s="208"/>
      <c r="J374" s="207" t="str">
        <f t="shared" si="20"/>
        <v>60 s</v>
      </c>
      <c r="K374" s="3" t="str">
        <f t="shared" si="22"/>
        <v>kl. Oval</v>
      </c>
      <c r="L374" s="289" t="s">
        <v>24</v>
      </c>
      <c r="M374" s="8" t="s">
        <v>30</v>
      </c>
      <c r="N374" s="208" t="s">
        <v>26</v>
      </c>
      <c r="O374" s="208"/>
      <c r="P374" s="207" t="s">
        <v>35</v>
      </c>
      <c r="Q374" s="207">
        <v>0</v>
      </c>
      <c r="R374" s="207"/>
      <c r="S374" s="207"/>
      <c r="T374" s="302" t="s">
        <v>1040</v>
      </c>
      <c r="U374" s="207" t="s">
        <v>333</v>
      </c>
      <c r="V374" s="288"/>
      <c r="W374" s="207"/>
      <c r="X374" s="207"/>
    </row>
    <row r="375" spans="1:24">
      <c r="A375" s="207" t="s">
        <v>1430</v>
      </c>
      <c r="B375" s="287">
        <v>413</v>
      </c>
      <c r="C375" s="3" t="str">
        <f t="shared" si="21"/>
        <v>Konstantfahrt Asphalt nass 30 km/h 710 rpm   mittel</v>
      </c>
      <c r="D375" s="287"/>
      <c r="E375" s="6"/>
      <c r="F375" s="206"/>
      <c r="G375" s="206"/>
      <c r="H375" s="206"/>
      <c r="I375" s="206"/>
      <c r="J375" s="207" t="str">
        <f t="shared" si="20"/>
        <v>20 s</v>
      </c>
      <c r="K375" s="3" t="str">
        <f t="shared" si="22"/>
        <v>kl. Oval</v>
      </c>
      <c r="L375" s="287" t="s">
        <v>24</v>
      </c>
      <c r="M375" s="6" t="s">
        <v>38</v>
      </c>
      <c r="N375" s="206" t="s">
        <v>39</v>
      </c>
      <c r="O375" s="206"/>
      <c r="P375" s="207" t="s">
        <v>31</v>
      </c>
      <c r="Q375" s="207">
        <v>10</v>
      </c>
      <c r="R375" s="207"/>
      <c r="S375" s="207"/>
      <c r="T375" s="302" t="s">
        <v>1040</v>
      </c>
      <c r="U375" s="207" t="s">
        <v>333</v>
      </c>
      <c r="V375" s="288"/>
      <c r="W375" s="207"/>
      <c r="X375" s="207"/>
    </row>
    <row r="376" spans="1:24">
      <c r="A376" s="207" t="s">
        <v>1431</v>
      </c>
      <c r="B376" s="288">
        <v>414</v>
      </c>
      <c r="C376" s="3" t="str">
        <f t="shared" si="21"/>
        <v>Konstantfahrt Asphalt nass 30 km/h 930 rpm   mittel</v>
      </c>
      <c r="D376" s="288"/>
      <c r="E376" s="3"/>
      <c r="F376" s="207"/>
      <c r="G376" s="207"/>
      <c r="H376" s="207"/>
      <c r="I376" s="207"/>
      <c r="J376" s="207" t="str">
        <f t="shared" si="20"/>
        <v>20 s</v>
      </c>
      <c r="K376" s="3" t="str">
        <f t="shared" si="22"/>
        <v>kl. Oval</v>
      </c>
      <c r="L376" s="288" t="s">
        <v>24</v>
      </c>
      <c r="M376" s="3" t="s">
        <v>38</v>
      </c>
      <c r="N376" s="207" t="s">
        <v>39</v>
      </c>
      <c r="O376" s="207"/>
      <c r="P376" s="207" t="s">
        <v>33</v>
      </c>
      <c r="Q376" s="207">
        <v>9</v>
      </c>
      <c r="R376" s="207"/>
      <c r="S376" s="207"/>
      <c r="T376" s="302" t="s">
        <v>1040</v>
      </c>
      <c r="U376" s="207" t="s">
        <v>333</v>
      </c>
      <c r="V376" s="288"/>
      <c r="W376" s="207"/>
      <c r="X376" s="207"/>
    </row>
    <row r="377" spans="1:24">
      <c r="A377" s="207" t="s">
        <v>1432</v>
      </c>
      <c r="B377" s="288">
        <v>415</v>
      </c>
      <c r="C377" s="3" t="str">
        <f t="shared" si="21"/>
        <v>Konstantfahrt Asphalt nass 50 km/h 890 rpm   mittel</v>
      </c>
      <c r="D377" s="288"/>
      <c r="E377" s="3"/>
      <c r="F377" s="207"/>
      <c r="G377" s="207"/>
      <c r="H377" s="207"/>
      <c r="I377" s="207"/>
      <c r="J377" s="207" t="str">
        <f t="shared" si="20"/>
        <v>15 s</v>
      </c>
      <c r="K377" s="3" t="str">
        <f t="shared" si="22"/>
        <v>kl. Oval</v>
      </c>
      <c r="L377" s="288" t="s">
        <v>24</v>
      </c>
      <c r="M377" s="3" t="s">
        <v>38</v>
      </c>
      <c r="N377" s="207" t="s">
        <v>45</v>
      </c>
      <c r="O377" s="207"/>
      <c r="P377" s="207" t="s">
        <v>32</v>
      </c>
      <c r="Q377" s="207">
        <v>11</v>
      </c>
      <c r="R377" s="207"/>
      <c r="S377" s="207"/>
      <c r="T377" s="302" t="s">
        <v>1040</v>
      </c>
      <c r="U377" s="207" t="s">
        <v>333</v>
      </c>
      <c r="V377" s="288"/>
      <c r="W377" s="207"/>
      <c r="X377" s="207"/>
    </row>
    <row r="378" spans="1:24">
      <c r="A378" s="207" t="s">
        <v>1433</v>
      </c>
      <c r="B378" s="288">
        <v>416</v>
      </c>
      <c r="C378" s="3" t="str">
        <f t="shared" si="21"/>
        <v>Konstantfahrt Asphalt nass 50 km/h 930 rpm   mittel</v>
      </c>
      <c r="D378" s="288"/>
      <c r="E378" s="3"/>
      <c r="F378" s="207"/>
      <c r="G378" s="207"/>
      <c r="H378" s="207"/>
      <c r="I378" s="207"/>
      <c r="J378" s="207" t="str">
        <f t="shared" si="20"/>
        <v>15 s</v>
      </c>
      <c r="K378" s="3" t="str">
        <f t="shared" si="22"/>
        <v>kl. Oval</v>
      </c>
      <c r="L378" s="288" t="s">
        <v>24</v>
      </c>
      <c r="M378" s="3" t="s">
        <v>38</v>
      </c>
      <c r="N378" s="207" t="s">
        <v>45</v>
      </c>
      <c r="O378" s="207"/>
      <c r="P378" s="207" t="s">
        <v>33</v>
      </c>
      <c r="Q378" s="207">
        <v>11</v>
      </c>
      <c r="R378" s="207"/>
      <c r="S378" s="207"/>
      <c r="T378" s="302" t="s">
        <v>1040</v>
      </c>
      <c r="U378" s="207" t="s">
        <v>333</v>
      </c>
      <c r="V378" s="288"/>
      <c r="W378" s="207"/>
      <c r="X378" s="207"/>
    </row>
    <row r="379" spans="1:24">
      <c r="A379" s="207" t="s">
        <v>1434</v>
      </c>
      <c r="B379" s="288">
        <v>417</v>
      </c>
      <c r="C379" s="3" t="str">
        <f t="shared" si="21"/>
        <v>Konstantfahrt Asphalt nass 80 km/h 1075 rpm   mittel</v>
      </c>
      <c r="D379" s="288"/>
      <c r="E379" s="3"/>
      <c r="F379" s="207"/>
      <c r="G379" s="207"/>
      <c r="H379" s="207"/>
      <c r="I379" s="207"/>
      <c r="J379" s="207" t="str">
        <f t="shared" si="20"/>
        <v>10 s</v>
      </c>
      <c r="K379" s="3" t="str">
        <f t="shared" si="22"/>
        <v>kl. Oval</v>
      </c>
      <c r="L379" s="288" t="s">
        <v>24</v>
      </c>
      <c r="M379" s="3" t="s">
        <v>38</v>
      </c>
      <c r="N379" s="207" t="s">
        <v>50</v>
      </c>
      <c r="O379" s="207"/>
      <c r="P379" s="207" t="s">
        <v>34</v>
      </c>
      <c r="Q379" s="207">
        <v>12</v>
      </c>
      <c r="R379" s="207"/>
      <c r="S379" s="207"/>
      <c r="T379" s="302" t="s">
        <v>1040</v>
      </c>
      <c r="U379" s="207" t="s">
        <v>333</v>
      </c>
      <c r="V379" s="288"/>
      <c r="W379" s="207"/>
      <c r="X379" s="207"/>
    </row>
    <row r="380" spans="1:24">
      <c r="A380" s="207" t="s">
        <v>1435</v>
      </c>
      <c r="B380" s="288">
        <v>418</v>
      </c>
      <c r="C380" s="3" t="str">
        <f t="shared" si="21"/>
        <v>Konstantfahrt Asphalt nass 80 km/h 1150 rpm   mittel</v>
      </c>
      <c r="D380" s="288"/>
      <c r="E380" s="3"/>
      <c r="F380" s="207"/>
      <c r="G380" s="207"/>
      <c r="H380" s="207"/>
      <c r="I380" s="207"/>
      <c r="J380" s="207" t="str">
        <f t="shared" si="20"/>
        <v>10 s</v>
      </c>
      <c r="K380" s="3" t="str">
        <f t="shared" si="22"/>
        <v>kl. Oval</v>
      </c>
      <c r="L380" s="288" t="s">
        <v>24</v>
      </c>
      <c r="M380" s="3" t="s">
        <v>38</v>
      </c>
      <c r="N380" s="207" t="s">
        <v>50</v>
      </c>
      <c r="O380" s="207"/>
      <c r="P380" s="207" t="s">
        <v>35</v>
      </c>
      <c r="Q380" s="207">
        <v>12</v>
      </c>
      <c r="R380" s="207"/>
      <c r="S380" s="207"/>
      <c r="T380" s="302" t="s">
        <v>1040</v>
      </c>
      <c r="U380" s="207" t="s">
        <v>333</v>
      </c>
      <c r="V380" s="288"/>
      <c r="W380" s="207"/>
      <c r="X380" s="207"/>
    </row>
    <row r="381" spans="1:24">
      <c r="A381" s="207" t="s">
        <v>1436</v>
      </c>
      <c r="B381" s="288">
        <v>419</v>
      </c>
      <c r="C381" s="3" t="str">
        <f t="shared" si="21"/>
        <v>Konstantfahrt Beton nass 30 km/h 710 rpm   mittel</v>
      </c>
      <c r="D381" s="288"/>
      <c r="E381" s="3"/>
      <c r="F381" s="207"/>
      <c r="G381" s="207"/>
      <c r="H381" s="207"/>
      <c r="I381" s="207"/>
      <c r="J381" s="207" t="str">
        <f t="shared" si="20"/>
        <v>20 s</v>
      </c>
      <c r="K381" s="3" t="str">
        <f t="shared" si="22"/>
        <v>kl. Oval</v>
      </c>
      <c r="L381" s="288" t="s">
        <v>56</v>
      </c>
      <c r="M381" s="3" t="s">
        <v>38</v>
      </c>
      <c r="N381" s="207" t="s">
        <v>39</v>
      </c>
      <c r="O381" s="207"/>
      <c r="P381" s="207" t="s">
        <v>31</v>
      </c>
      <c r="Q381" s="207">
        <v>10</v>
      </c>
      <c r="R381" s="207"/>
      <c r="S381" s="207"/>
      <c r="T381" s="302" t="s">
        <v>1040</v>
      </c>
      <c r="U381" s="207" t="s">
        <v>333</v>
      </c>
      <c r="V381" s="288"/>
      <c r="W381" s="207"/>
      <c r="X381" s="207"/>
    </row>
    <row r="382" spans="1:24">
      <c r="A382" s="207" t="s">
        <v>1437</v>
      </c>
      <c r="B382" s="288">
        <v>420</v>
      </c>
      <c r="C382" s="3" t="str">
        <f t="shared" si="21"/>
        <v>Konstantfahrt Beton nass 30 km/h 930 rpm   mittel</v>
      </c>
      <c r="D382" s="288"/>
      <c r="E382" s="3"/>
      <c r="F382" s="207"/>
      <c r="G382" s="207"/>
      <c r="H382" s="207"/>
      <c r="I382" s="207"/>
      <c r="J382" s="207" t="str">
        <f t="shared" si="20"/>
        <v>20 s</v>
      </c>
      <c r="K382" s="3" t="str">
        <f t="shared" si="22"/>
        <v>kl. Oval</v>
      </c>
      <c r="L382" s="288" t="s">
        <v>56</v>
      </c>
      <c r="M382" s="3" t="s">
        <v>38</v>
      </c>
      <c r="N382" s="207" t="s">
        <v>39</v>
      </c>
      <c r="O382" s="207"/>
      <c r="P382" s="207" t="s">
        <v>33</v>
      </c>
      <c r="Q382" s="207">
        <v>9</v>
      </c>
      <c r="R382" s="207"/>
      <c r="S382" s="207"/>
      <c r="T382" s="302" t="s">
        <v>1040</v>
      </c>
      <c r="U382" s="207" t="s">
        <v>333</v>
      </c>
      <c r="V382" s="288"/>
      <c r="W382" s="207"/>
      <c r="X382" s="207"/>
    </row>
    <row r="383" spans="1:24">
      <c r="A383" s="207" t="s">
        <v>1438</v>
      </c>
      <c r="B383" s="288">
        <v>421</v>
      </c>
      <c r="C383" s="3" t="str">
        <f t="shared" si="21"/>
        <v>Konstantfahrt Beton nass 50 km/h 890 rpm   mittel</v>
      </c>
      <c r="D383" s="288"/>
      <c r="E383" s="3"/>
      <c r="F383" s="207"/>
      <c r="G383" s="207"/>
      <c r="H383" s="207"/>
      <c r="I383" s="207"/>
      <c r="J383" s="207" t="str">
        <f t="shared" si="20"/>
        <v>15 s</v>
      </c>
      <c r="K383" s="3" t="str">
        <f t="shared" si="22"/>
        <v>kl. Oval</v>
      </c>
      <c r="L383" s="288" t="s">
        <v>56</v>
      </c>
      <c r="M383" s="3" t="s">
        <v>38</v>
      </c>
      <c r="N383" s="207" t="s">
        <v>45</v>
      </c>
      <c r="O383" s="207"/>
      <c r="P383" s="207" t="s">
        <v>32</v>
      </c>
      <c r="Q383" s="207">
        <v>11</v>
      </c>
      <c r="R383" s="207"/>
      <c r="S383" s="207"/>
      <c r="T383" s="302" t="s">
        <v>1040</v>
      </c>
      <c r="U383" s="207" t="s">
        <v>333</v>
      </c>
      <c r="V383" s="288"/>
      <c r="W383" s="207"/>
      <c r="X383" s="207"/>
    </row>
    <row r="384" spans="1:24">
      <c r="A384" s="207" t="s">
        <v>1439</v>
      </c>
      <c r="B384" s="288">
        <v>422</v>
      </c>
      <c r="C384" s="3" t="str">
        <f t="shared" si="21"/>
        <v>Konstantfahrt Beton nass 50 km/h 930 rpm   mittel</v>
      </c>
      <c r="D384" s="288"/>
      <c r="E384" s="209"/>
      <c r="F384" s="210"/>
      <c r="G384" s="210"/>
      <c r="H384" s="210"/>
      <c r="I384" s="207"/>
      <c r="J384" s="207" t="str">
        <f t="shared" si="20"/>
        <v>15 s</v>
      </c>
      <c r="K384" s="3" t="str">
        <f t="shared" si="22"/>
        <v>kl. Oval</v>
      </c>
      <c r="L384" s="288" t="s">
        <v>56</v>
      </c>
      <c r="M384" s="3" t="s">
        <v>38</v>
      </c>
      <c r="N384" s="207" t="s">
        <v>45</v>
      </c>
      <c r="O384" s="207"/>
      <c r="P384" s="207" t="s">
        <v>33</v>
      </c>
      <c r="Q384" s="207">
        <v>11</v>
      </c>
      <c r="R384" s="207"/>
      <c r="S384" s="207"/>
      <c r="T384" s="302" t="s">
        <v>1040</v>
      </c>
      <c r="U384" s="207" t="s">
        <v>333</v>
      </c>
      <c r="V384" s="288"/>
      <c r="W384" s="207"/>
      <c r="X384" s="207"/>
    </row>
    <row r="385" spans="1:24">
      <c r="A385" s="207" t="s">
        <v>1440</v>
      </c>
      <c r="B385" s="288">
        <v>423</v>
      </c>
      <c r="C385" s="3" t="str">
        <f t="shared" si="21"/>
        <v>Konstantfahrt Beton nass 80 km/h 1075 rpm   mittel</v>
      </c>
      <c r="D385" s="288"/>
      <c r="E385" s="3"/>
      <c r="F385" s="207"/>
      <c r="G385" s="207"/>
      <c r="H385" s="207"/>
      <c r="I385" s="207"/>
      <c r="J385" s="207" t="str">
        <f t="shared" si="20"/>
        <v>10 s</v>
      </c>
      <c r="K385" s="3" t="str">
        <f t="shared" si="22"/>
        <v>kl. Oval</v>
      </c>
      <c r="L385" s="288" t="s">
        <v>56</v>
      </c>
      <c r="M385" s="3" t="s">
        <v>38</v>
      </c>
      <c r="N385" s="207" t="s">
        <v>50</v>
      </c>
      <c r="O385" s="207"/>
      <c r="P385" s="207" t="s">
        <v>34</v>
      </c>
      <c r="Q385" s="207">
        <v>12</v>
      </c>
      <c r="R385" s="207"/>
      <c r="S385" s="207"/>
      <c r="T385" s="302" t="s">
        <v>1040</v>
      </c>
      <c r="U385" s="207" t="s">
        <v>333</v>
      </c>
      <c r="V385" s="288"/>
      <c r="W385" s="207"/>
      <c r="X385" s="207"/>
    </row>
    <row r="386" spans="1:24">
      <c r="A386" s="207" t="s">
        <v>1441</v>
      </c>
      <c r="B386" s="288">
        <v>424</v>
      </c>
      <c r="C386" s="3" t="str">
        <f t="shared" si="21"/>
        <v>Konstantfahrt Beton nass 80 km/h 1150 rpm   mittel</v>
      </c>
      <c r="D386" s="288"/>
      <c r="E386" s="3"/>
      <c r="F386" s="207"/>
      <c r="G386" s="207"/>
      <c r="H386" s="207"/>
      <c r="I386" s="207"/>
      <c r="J386" s="207" t="str">
        <f t="shared" si="20"/>
        <v>10 s</v>
      </c>
      <c r="K386" s="3" t="str">
        <f t="shared" si="22"/>
        <v>kl. Oval</v>
      </c>
      <c r="L386" s="288" t="s">
        <v>56</v>
      </c>
      <c r="M386" s="3" t="s">
        <v>38</v>
      </c>
      <c r="N386" s="207" t="s">
        <v>50</v>
      </c>
      <c r="O386" s="207"/>
      <c r="P386" s="207" t="s">
        <v>35</v>
      </c>
      <c r="Q386" s="207">
        <v>12</v>
      </c>
      <c r="R386" s="207"/>
      <c r="S386" s="207"/>
      <c r="T386" s="302" t="s">
        <v>1040</v>
      </c>
      <c r="U386" s="207" t="s">
        <v>333</v>
      </c>
      <c r="V386" s="288"/>
      <c r="W386" s="207"/>
      <c r="X386" s="207"/>
    </row>
    <row r="387" spans="1:24">
      <c r="A387" s="207" t="s">
        <v>1442</v>
      </c>
      <c r="B387" s="288">
        <v>425</v>
      </c>
      <c r="C387" s="3" t="str">
        <f t="shared" si="21"/>
        <v>Konstantfahrt Blaubasalt nass 30 km/h 710 rpm   mittel</v>
      </c>
      <c r="D387" s="288"/>
      <c r="E387" s="3"/>
      <c r="F387" s="207"/>
      <c r="G387" s="207"/>
      <c r="H387" s="207"/>
      <c r="I387" s="207"/>
      <c r="J387" s="207" t="str">
        <f t="shared" si="20"/>
        <v>20 s</v>
      </c>
      <c r="K387" s="3" t="str">
        <f t="shared" si="22"/>
        <v>kl. Oval</v>
      </c>
      <c r="L387" s="288" t="s">
        <v>86</v>
      </c>
      <c r="M387" s="3" t="s">
        <v>38</v>
      </c>
      <c r="N387" s="207" t="s">
        <v>39</v>
      </c>
      <c r="O387" s="207"/>
      <c r="P387" s="207" t="s">
        <v>31</v>
      </c>
      <c r="Q387" s="207">
        <v>10</v>
      </c>
      <c r="R387" s="207"/>
      <c r="S387" s="207"/>
      <c r="T387" s="302" t="s">
        <v>1040</v>
      </c>
      <c r="U387" s="207" t="s">
        <v>333</v>
      </c>
      <c r="V387" s="288"/>
      <c r="W387" s="207"/>
      <c r="X387" s="207"/>
    </row>
    <row r="388" spans="1:24">
      <c r="A388" s="207" t="s">
        <v>1443</v>
      </c>
      <c r="B388" s="288">
        <v>426</v>
      </c>
      <c r="C388" s="3" t="str">
        <f t="shared" si="21"/>
        <v>Konstantfahrt Blaubasalt nass 30 km/h 930 rpm   mittel</v>
      </c>
      <c r="D388" s="288"/>
      <c r="E388" s="3"/>
      <c r="F388" s="207"/>
      <c r="G388" s="207"/>
      <c r="H388" s="207"/>
      <c r="I388" s="207"/>
      <c r="J388" s="207" t="str">
        <f t="shared" si="20"/>
        <v>20 s</v>
      </c>
      <c r="K388" s="3" t="str">
        <f t="shared" si="22"/>
        <v>kl. Oval</v>
      </c>
      <c r="L388" s="288" t="s">
        <v>86</v>
      </c>
      <c r="M388" s="3" t="s">
        <v>38</v>
      </c>
      <c r="N388" s="207" t="s">
        <v>39</v>
      </c>
      <c r="O388" s="207"/>
      <c r="P388" s="207" t="s">
        <v>33</v>
      </c>
      <c r="Q388" s="207">
        <v>9</v>
      </c>
      <c r="R388" s="207"/>
      <c r="S388" s="207"/>
      <c r="T388" s="302" t="s">
        <v>1040</v>
      </c>
      <c r="U388" s="207" t="s">
        <v>333</v>
      </c>
      <c r="V388" s="288"/>
      <c r="W388" s="207"/>
      <c r="X388" s="207"/>
    </row>
    <row r="389" spans="1:24">
      <c r="A389" s="207" t="s">
        <v>1444</v>
      </c>
      <c r="B389" s="288">
        <v>427</v>
      </c>
      <c r="C389" s="3" t="str">
        <f t="shared" si="21"/>
        <v>Konstantfahrt Blaubasalt nass 50 km/h 890 rpm   mittel</v>
      </c>
      <c r="D389" s="288"/>
      <c r="E389" s="3"/>
      <c r="F389" s="207"/>
      <c r="G389" s="207"/>
      <c r="H389" s="207"/>
      <c r="I389" s="207"/>
      <c r="J389" s="207" t="str">
        <f t="shared" si="20"/>
        <v>15 s</v>
      </c>
      <c r="K389" s="3" t="str">
        <f t="shared" si="22"/>
        <v>kl. Oval</v>
      </c>
      <c r="L389" s="288" t="s">
        <v>86</v>
      </c>
      <c r="M389" s="3" t="s">
        <v>38</v>
      </c>
      <c r="N389" s="207" t="s">
        <v>45</v>
      </c>
      <c r="O389" s="207"/>
      <c r="P389" s="207" t="s">
        <v>32</v>
      </c>
      <c r="Q389" s="207">
        <v>11</v>
      </c>
      <c r="R389" s="207"/>
      <c r="S389" s="207"/>
      <c r="T389" s="302" t="s">
        <v>1040</v>
      </c>
      <c r="U389" s="207" t="s">
        <v>333</v>
      </c>
      <c r="V389" s="288"/>
      <c r="W389" s="207"/>
      <c r="X389" s="207"/>
    </row>
    <row r="390" spans="1:24">
      <c r="A390" s="207" t="s">
        <v>1445</v>
      </c>
      <c r="B390" s="288">
        <v>428</v>
      </c>
      <c r="C390" s="3" t="str">
        <f t="shared" si="21"/>
        <v>Konstantfahrt Blaubasalt nass 50 km/h 930 rpm   mittel</v>
      </c>
      <c r="D390" s="288"/>
      <c r="E390" s="3"/>
      <c r="F390" s="207"/>
      <c r="G390" s="207"/>
      <c r="H390" s="207"/>
      <c r="I390" s="207"/>
      <c r="J390" s="207" t="str">
        <f t="shared" ref="J390:J453" si="23">IF(N390="30 km/h","20 s",IF(N390="50 km/h","15 s",IF(N390="80 km/h","10 s",IF(N390="0 km/h","60 s","-"))))</f>
        <v>15 s</v>
      </c>
      <c r="K390" s="3" t="str">
        <f t="shared" si="22"/>
        <v>kl. Oval</v>
      </c>
      <c r="L390" s="288" t="s">
        <v>86</v>
      </c>
      <c r="M390" s="3" t="s">
        <v>38</v>
      </c>
      <c r="N390" s="207" t="s">
        <v>45</v>
      </c>
      <c r="O390" s="207"/>
      <c r="P390" s="207" t="s">
        <v>33</v>
      </c>
      <c r="Q390" s="207">
        <v>11</v>
      </c>
      <c r="R390" s="207"/>
      <c r="S390" s="207"/>
      <c r="T390" s="302" t="s">
        <v>1040</v>
      </c>
      <c r="U390" s="207" t="s">
        <v>333</v>
      </c>
      <c r="V390" s="288"/>
      <c r="W390" s="207"/>
      <c r="X390" s="207"/>
    </row>
    <row r="391" spans="1:24">
      <c r="A391" s="207" t="s">
        <v>1446</v>
      </c>
      <c r="B391" s="288">
        <v>429</v>
      </c>
      <c r="C391" s="3" t="str">
        <f t="shared" si="21"/>
        <v>Konstantfahrt Blaubasalt nass 80 km/h 1075 rpm   mittel</v>
      </c>
      <c r="D391" s="288"/>
      <c r="E391" s="3"/>
      <c r="F391" s="207"/>
      <c r="G391" s="207"/>
      <c r="H391" s="207"/>
      <c r="I391" s="207"/>
      <c r="J391" s="207" t="str">
        <f t="shared" si="23"/>
        <v>10 s</v>
      </c>
      <c r="K391" s="3" t="str">
        <f t="shared" si="22"/>
        <v>kl. Oval</v>
      </c>
      <c r="L391" s="288" t="s">
        <v>86</v>
      </c>
      <c r="M391" s="3" t="s">
        <v>38</v>
      </c>
      <c r="N391" s="207" t="s">
        <v>50</v>
      </c>
      <c r="O391" s="207"/>
      <c r="P391" s="207" t="s">
        <v>34</v>
      </c>
      <c r="Q391" s="207">
        <v>12</v>
      </c>
      <c r="R391" s="207"/>
      <c r="S391" s="207"/>
      <c r="T391" s="302" t="s">
        <v>1040</v>
      </c>
      <c r="U391" s="207" t="s">
        <v>333</v>
      </c>
      <c r="V391" s="288"/>
      <c r="W391" s="207"/>
      <c r="X391" s="207"/>
    </row>
    <row r="392" spans="1:24" ht="15" thickBot="1">
      <c r="A392" s="207" t="s">
        <v>1447</v>
      </c>
      <c r="B392" s="289">
        <v>430</v>
      </c>
      <c r="C392" s="3" t="str">
        <f t="shared" si="21"/>
        <v>Konstantfahrt Blaubasalt nass 80 km/h 1150 rpm   mittel</v>
      </c>
      <c r="D392" s="289"/>
      <c r="E392" s="8"/>
      <c r="F392" s="208"/>
      <c r="G392" s="208"/>
      <c r="H392" s="208"/>
      <c r="I392" s="208"/>
      <c r="J392" s="207" t="str">
        <f t="shared" si="23"/>
        <v>10 s</v>
      </c>
      <c r="K392" s="3" t="str">
        <f t="shared" si="22"/>
        <v>kl. Oval</v>
      </c>
      <c r="L392" s="289" t="s">
        <v>86</v>
      </c>
      <c r="M392" s="8" t="s">
        <v>38</v>
      </c>
      <c r="N392" s="208" t="s">
        <v>50</v>
      </c>
      <c r="O392" s="208"/>
      <c r="P392" s="207" t="s">
        <v>35</v>
      </c>
      <c r="Q392" s="207">
        <v>12</v>
      </c>
      <c r="R392" s="207"/>
      <c r="S392" s="207"/>
      <c r="T392" s="302" t="s">
        <v>1040</v>
      </c>
      <c r="U392" s="207" t="s">
        <v>333</v>
      </c>
      <c r="V392" s="288"/>
      <c r="W392" s="207"/>
      <c r="X392" s="207"/>
    </row>
    <row r="393" spans="1:24">
      <c r="A393" s="207" t="s">
        <v>1448</v>
      </c>
      <c r="B393" s="287">
        <v>431</v>
      </c>
      <c r="C393" s="3" t="str">
        <f t="shared" si="21"/>
        <v>Rollen (Leerlauf) Asphalt nass 80 km/h - x   mittel</v>
      </c>
      <c r="D393" s="287"/>
      <c r="E393" s="6"/>
      <c r="F393" s="206"/>
      <c r="G393" s="206"/>
      <c r="H393" s="206"/>
      <c r="I393" s="206"/>
      <c r="J393" s="207" t="str">
        <f t="shared" si="23"/>
        <v>-</v>
      </c>
      <c r="K393" s="3" t="str">
        <f t="shared" si="22"/>
        <v>kl. Oval</v>
      </c>
      <c r="L393" s="287" t="s">
        <v>24</v>
      </c>
      <c r="M393" s="6" t="s">
        <v>99</v>
      </c>
      <c r="N393" s="206" t="s">
        <v>100</v>
      </c>
      <c r="O393" s="206"/>
      <c r="P393" s="207" t="s">
        <v>27</v>
      </c>
      <c r="Q393" s="207" t="s">
        <v>27</v>
      </c>
      <c r="R393" s="207"/>
      <c r="S393" s="207"/>
      <c r="T393" s="302" t="s">
        <v>1040</v>
      </c>
      <c r="U393" s="207" t="s">
        <v>333</v>
      </c>
      <c r="V393" s="288"/>
      <c r="W393" s="207"/>
      <c r="X393" s="207"/>
    </row>
    <row r="394" spans="1:24">
      <c r="A394" s="207" t="s">
        <v>1449</v>
      </c>
      <c r="B394" s="287" t="s">
        <v>1450</v>
      </c>
      <c r="C394" s="3" t="str">
        <f t="shared" si="21"/>
        <v>Rollen (Leerlauf) Asphalt nass 80 km/h - x   mittel</v>
      </c>
      <c r="D394" s="287"/>
      <c r="E394" s="6"/>
      <c r="F394" s="206"/>
      <c r="G394" s="206"/>
      <c r="H394" s="206"/>
      <c r="I394" s="206"/>
      <c r="J394" s="207" t="str">
        <f t="shared" si="23"/>
        <v>-</v>
      </c>
      <c r="K394" s="3" t="str">
        <f t="shared" si="22"/>
        <v>kl. Oval</v>
      </c>
      <c r="L394" s="287" t="s">
        <v>24</v>
      </c>
      <c r="M394" s="6" t="s">
        <v>99</v>
      </c>
      <c r="N394" s="206" t="s">
        <v>100</v>
      </c>
      <c r="O394" s="206"/>
      <c r="P394" s="207" t="s">
        <v>27</v>
      </c>
      <c r="Q394" s="207" t="s">
        <v>27</v>
      </c>
      <c r="R394" s="207"/>
      <c r="S394" s="207"/>
      <c r="T394" s="302" t="s">
        <v>1040</v>
      </c>
      <c r="U394" s="207" t="s">
        <v>333</v>
      </c>
      <c r="V394" s="288"/>
      <c r="W394" s="207"/>
      <c r="X394" s="207"/>
    </row>
    <row r="395" spans="1:24">
      <c r="A395" s="207" t="s">
        <v>1451</v>
      </c>
      <c r="B395" s="287" t="s">
        <v>1452</v>
      </c>
      <c r="C395" s="3" t="str">
        <f t="shared" si="21"/>
        <v>Rollen (Leerlauf) Asphalt nass 80 km/h - x   mittel</v>
      </c>
      <c r="D395" s="287"/>
      <c r="E395" s="6"/>
      <c r="F395" s="206"/>
      <c r="G395" s="206"/>
      <c r="H395" s="206"/>
      <c r="I395" s="206"/>
      <c r="J395" s="207" t="str">
        <f t="shared" si="23"/>
        <v>-</v>
      </c>
      <c r="K395" s="3" t="str">
        <f t="shared" si="22"/>
        <v>kl. Oval</v>
      </c>
      <c r="L395" s="287" t="s">
        <v>24</v>
      </c>
      <c r="M395" s="6" t="s">
        <v>99</v>
      </c>
      <c r="N395" s="206" t="s">
        <v>100</v>
      </c>
      <c r="O395" s="206"/>
      <c r="P395" s="207" t="s">
        <v>27</v>
      </c>
      <c r="Q395" s="207" t="s">
        <v>27</v>
      </c>
      <c r="R395" s="207"/>
      <c r="S395" s="207"/>
      <c r="T395" s="302" t="s">
        <v>1040</v>
      </c>
      <c r="U395" s="207" t="s">
        <v>333</v>
      </c>
      <c r="V395" s="288"/>
      <c r="W395" s="207"/>
      <c r="X395" s="207"/>
    </row>
    <row r="396" spans="1:24">
      <c r="A396" s="207" t="s">
        <v>1453</v>
      </c>
      <c r="B396" s="288">
        <v>432</v>
      </c>
      <c r="C396" s="3" t="str">
        <f t="shared" si="21"/>
        <v>Rollen (Leerlauf) Beton nass 80 km/h - x   mittel</v>
      </c>
      <c r="D396" s="288"/>
      <c r="E396" s="3"/>
      <c r="F396" s="207"/>
      <c r="G396" s="207"/>
      <c r="H396" s="207"/>
      <c r="I396" s="207"/>
      <c r="J396" s="207" t="str">
        <f t="shared" si="23"/>
        <v>-</v>
      </c>
      <c r="K396" s="3" t="str">
        <f t="shared" si="22"/>
        <v>kl. Oval</v>
      </c>
      <c r="L396" s="288" t="s">
        <v>56</v>
      </c>
      <c r="M396" s="3" t="s">
        <v>99</v>
      </c>
      <c r="N396" s="207" t="s">
        <v>100</v>
      </c>
      <c r="O396" s="207"/>
      <c r="P396" s="207" t="s">
        <v>27</v>
      </c>
      <c r="Q396" s="207" t="s">
        <v>27</v>
      </c>
      <c r="R396" s="207"/>
      <c r="S396" s="207"/>
      <c r="T396" s="302" t="s">
        <v>1040</v>
      </c>
      <c r="U396" s="207" t="s">
        <v>333</v>
      </c>
      <c r="V396" s="288"/>
      <c r="W396" s="207"/>
      <c r="X396" s="207"/>
    </row>
    <row r="397" spans="1:24">
      <c r="A397" s="207" t="s">
        <v>1454</v>
      </c>
      <c r="B397" s="288" t="s">
        <v>1455</v>
      </c>
      <c r="C397" s="3" t="str">
        <f t="shared" si="21"/>
        <v>Rollen (Leerlauf) Beton nass 80 km/h - x   mittel</v>
      </c>
      <c r="D397" s="288"/>
      <c r="E397" s="3"/>
      <c r="F397" s="207"/>
      <c r="G397" s="207"/>
      <c r="H397" s="207"/>
      <c r="I397" s="207"/>
      <c r="J397" s="207" t="str">
        <f t="shared" si="23"/>
        <v>-</v>
      </c>
      <c r="K397" s="3" t="str">
        <f t="shared" si="22"/>
        <v>kl. Oval</v>
      </c>
      <c r="L397" s="288" t="s">
        <v>56</v>
      </c>
      <c r="M397" s="3" t="s">
        <v>99</v>
      </c>
      <c r="N397" s="207" t="s">
        <v>100</v>
      </c>
      <c r="O397" s="207"/>
      <c r="P397" s="207" t="s">
        <v>27</v>
      </c>
      <c r="Q397" s="207" t="s">
        <v>27</v>
      </c>
      <c r="R397" s="207"/>
      <c r="S397" s="207"/>
      <c r="T397" s="302" t="s">
        <v>1040</v>
      </c>
      <c r="U397" s="207" t="s">
        <v>333</v>
      </c>
      <c r="V397" s="288"/>
      <c r="W397" s="207"/>
      <c r="X397" s="207"/>
    </row>
    <row r="398" spans="1:24">
      <c r="A398" s="207" t="s">
        <v>1456</v>
      </c>
      <c r="B398" s="288" t="s">
        <v>1457</v>
      </c>
      <c r="C398" s="3" t="str">
        <f t="shared" si="21"/>
        <v>Rollen (Leerlauf) Beton nass 80 km/h - x   mittel</v>
      </c>
      <c r="D398" s="288"/>
      <c r="E398" s="3"/>
      <c r="F398" s="207"/>
      <c r="G398" s="207"/>
      <c r="H398" s="207"/>
      <c r="I398" s="207"/>
      <c r="J398" s="207" t="str">
        <f t="shared" si="23"/>
        <v>-</v>
      </c>
      <c r="K398" s="3" t="str">
        <f t="shared" si="22"/>
        <v>kl. Oval</v>
      </c>
      <c r="L398" s="288" t="s">
        <v>56</v>
      </c>
      <c r="M398" s="3" t="s">
        <v>99</v>
      </c>
      <c r="N398" s="207" t="s">
        <v>100</v>
      </c>
      <c r="O398" s="207"/>
      <c r="P398" s="207" t="s">
        <v>27</v>
      </c>
      <c r="Q398" s="207" t="s">
        <v>27</v>
      </c>
      <c r="R398" s="207"/>
      <c r="S398" s="207"/>
      <c r="T398" s="302" t="s">
        <v>1040</v>
      </c>
      <c r="U398" s="207" t="s">
        <v>333</v>
      </c>
      <c r="V398" s="288"/>
      <c r="W398" s="207"/>
      <c r="X398" s="207"/>
    </row>
    <row r="399" spans="1:24" ht="15" thickBot="1">
      <c r="A399" s="207" t="s">
        <v>1458</v>
      </c>
      <c r="B399" s="289">
        <v>433</v>
      </c>
      <c r="C399" s="3" t="str">
        <f t="shared" si="21"/>
        <v>Rollen (Leerlauf) Blaubasalt nass 80 km/h - x   mittel</v>
      </c>
      <c r="D399" s="289"/>
      <c r="E399" s="8"/>
      <c r="F399" s="208"/>
      <c r="G399" s="208"/>
      <c r="H399" s="208"/>
      <c r="I399" s="208"/>
      <c r="J399" s="207" t="str">
        <f t="shared" si="23"/>
        <v>-</v>
      </c>
      <c r="K399" s="3" t="str">
        <f t="shared" si="22"/>
        <v>kl. Oval</v>
      </c>
      <c r="L399" s="289" t="s">
        <v>86</v>
      </c>
      <c r="M399" s="8" t="s">
        <v>99</v>
      </c>
      <c r="N399" s="208" t="s">
        <v>100</v>
      </c>
      <c r="O399" s="208"/>
      <c r="P399" s="207" t="s">
        <v>27</v>
      </c>
      <c r="Q399" s="207" t="s">
        <v>27</v>
      </c>
      <c r="R399" s="207"/>
      <c r="S399" s="207"/>
      <c r="T399" s="302" t="s">
        <v>1040</v>
      </c>
      <c r="U399" s="207" t="s">
        <v>333</v>
      </c>
      <c r="V399" s="288"/>
      <c r="W399" s="207"/>
      <c r="X399" s="207"/>
    </row>
    <row r="400" spans="1:24" ht="15" thickBot="1">
      <c r="A400" s="207" t="s">
        <v>1459</v>
      </c>
      <c r="B400" s="289" t="s">
        <v>1460</v>
      </c>
      <c r="C400" s="3" t="str">
        <f t="shared" si="21"/>
        <v>Rollen (Leerlauf) Blaubasalt nass 80 km/h - x   mittel</v>
      </c>
      <c r="D400" s="289"/>
      <c r="E400" s="8"/>
      <c r="F400" s="208"/>
      <c r="G400" s="208"/>
      <c r="H400" s="208"/>
      <c r="I400" s="208"/>
      <c r="J400" s="207" t="str">
        <f t="shared" si="23"/>
        <v>-</v>
      </c>
      <c r="K400" s="3" t="str">
        <f t="shared" si="22"/>
        <v>kl. Oval</v>
      </c>
      <c r="L400" s="289" t="s">
        <v>86</v>
      </c>
      <c r="M400" s="8" t="s">
        <v>99</v>
      </c>
      <c r="N400" s="208" t="s">
        <v>100</v>
      </c>
      <c r="O400" s="208"/>
      <c r="P400" s="207" t="s">
        <v>27</v>
      </c>
      <c r="Q400" s="207" t="s">
        <v>27</v>
      </c>
      <c r="R400" s="207"/>
      <c r="S400" s="207"/>
      <c r="T400" s="302" t="s">
        <v>1040</v>
      </c>
      <c r="U400" s="207" t="s">
        <v>333</v>
      </c>
      <c r="V400" s="288"/>
      <c r="W400" s="207"/>
      <c r="X400" s="207"/>
    </row>
    <row r="401" spans="1:24" ht="15" thickBot="1">
      <c r="A401" s="207" t="s">
        <v>1461</v>
      </c>
      <c r="B401" s="289" t="s">
        <v>1462</v>
      </c>
      <c r="C401" s="3" t="str">
        <f t="shared" si="21"/>
        <v>Rollen (Leerlauf) Blaubasalt nass 80 km/h - x   mittel</v>
      </c>
      <c r="D401" s="289"/>
      <c r="E401" s="8"/>
      <c r="F401" s="208"/>
      <c r="G401" s="208"/>
      <c r="H401" s="208"/>
      <c r="I401" s="208"/>
      <c r="J401" s="207" t="str">
        <f t="shared" si="23"/>
        <v>-</v>
      </c>
      <c r="K401" s="3" t="str">
        <f t="shared" si="22"/>
        <v>kl. Oval</v>
      </c>
      <c r="L401" s="289" t="s">
        <v>86</v>
      </c>
      <c r="M401" s="8" t="s">
        <v>99</v>
      </c>
      <c r="N401" s="208" t="s">
        <v>100</v>
      </c>
      <c r="O401" s="208"/>
      <c r="P401" s="207" t="s">
        <v>27</v>
      </c>
      <c r="Q401" s="207" t="s">
        <v>27</v>
      </c>
      <c r="R401" s="207"/>
      <c r="S401" s="207"/>
      <c r="T401" s="302" t="s">
        <v>1040</v>
      </c>
      <c r="U401" s="207" t="s">
        <v>333</v>
      </c>
      <c r="V401" s="288"/>
      <c r="W401" s="207"/>
      <c r="X401" s="207"/>
    </row>
    <row r="402" spans="1:24">
      <c r="A402" s="207" t="s">
        <v>1463</v>
      </c>
      <c r="B402" s="287">
        <v>434</v>
      </c>
      <c r="C402" s="3" t="str">
        <f t="shared" si="21"/>
        <v>Motor aus Asphalt nass 35 km/h - x    mittel</v>
      </c>
      <c r="D402" s="287"/>
      <c r="E402" s="6"/>
      <c r="F402" s="206"/>
      <c r="G402" s="206"/>
      <c r="H402" s="206"/>
      <c r="I402" s="206"/>
      <c r="J402" s="207" t="str">
        <f t="shared" si="23"/>
        <v>-</v>
      </c>
      <c r="K402" s="3" t="str">
        <f t="shared" si="22"/>
        <v>kl. Oval</v>
      </c>
      <c r="L402" s="287" t="s">
        <v>24</v>
      </c>
      <c r="M402" s="6" t="s">
        <v>140</v>
      </c>
      <c r="N402" s="206" t="s">
        <v>141</v>
      </c>
      <c r="O402" s="206"/>
      <c r="P402" s="207" t="s">
        <v>27</v>
      </c>
      <c r="Q402" s="207" t="s">
        <v>27</v>
      </c>
      <c r="R402" s="207"/>
      <c r="S402" s="207"/>
      <c r="T402" s="302" t="s">
        <v>1040</v>
      </c>
      <c r="U402" s="207" t="s">
        <v>333</v>
      </c>
      <c r="V402" s="288"/>
      <c r="W402" s="207"/>
      <c r="X402" s="207"/>
    </row>
    <row r="403" spans="1:24">
      <c r="A403" s="207" t="s">
        <v>1464</v>
      </c>
      <c r="B403" s="288">
        <v>435</v>
      </c>
      <c r="C403" s="3" t="str">
        <f t="shared" si="21"/>
        <v>Motor aus Asphalt nass 55 km/h - x   mittel</v>
      </c>
      <c r="D403" s="288"/>
      <c r="E403" s="3"/>
      <c r="F403" s="207"/>
      <c r="G403" s="207"/>
      <c r="H403" s="207"/>
      <c r="I403" s="207"/>
      <c r="J403" s="207" t="str">
        <f t="shared" si="23"/>
        <v>-</v>
      </c>
      <c r="K403" s="3" t="str">
        <f t="shared" si="22"/>
        <v>kl. Oval</v>
      </c>
      <c r="L403" s="288" t="s">
        <v>24</v>
      </c>
      <c r="M403" s="3" t="s">
        <v>140</v>
      </c>
      <c r="N403" s="207" t="s">
        <v>142</v>
      </c>
      <c r="O403" s="207"/>
      <c r="P403" s="207" t="s">
        <v>27</v>
      </c>
      <c r="Q403" s="207" t="s">
        <v>27</v>
      </c>
      <c r="R403" s="207"/>
      <c r="S403" s="207"/>
      <c r="T403" s="302" t="s">
        <v>1040</v>
      </c>
      <c r="U403" s="207" t="s">
        <v>333</v>
      </c>
      <c r="V403" s="288"/>
      <c r="W403" s="207"/>
      <c r="X403" s="207"/>
    </row>
    <row r="404" spans="1:24">
      <c r="A404" s="207" t="s">
        <v>1465</v>
      </c>
      <c r="B404" s="288">
        <v>436</v>
      </c>
      <c r="C404" s="3" t="str">
        <f t="shared" si="21"/>
        <v>Motor aus Asphalt nass 85 km/h - x   mittel</v>
      </c>
      <c r="D404" s="288"/>
      <c r="E404" s="3"/>
      <c r="F404" s="207"/>
      <c r="G404" s="207"/>
      <c r="H404" s="207"/>
      <c r="I404" s="207"/>
      <c r="J404" s="207" t="str">
        <f t="shared" si="23"/>
        <v>-</v>
      </c>
      <c r="K404" s="3" t="str">
        <f t="shared" si="22"/>
        <v>kl. Oval</v>
      </c>
      <c r="L404" s="288" t="s">
        <v>24</v>
      </c>
      <c r="M404" s="3" t="s">
        <v>140</v>
      </c>
      <c r="N404" s="207" t="s">
        <v>143</v>
      </c>
      <c r="O404" s="207"/>
      <c r="P404" s="207" t="s">
        <v>27</v>
      </c>
      <c r="Q404" s="207" t="s">
        <v>27</v>
      </c>
      <c r="R404" s="207"/>
      <c r="S404" s="207"/>
      <c r="T404" s="302" t="s">
        <v>1040</v>
      </c>
      <c r="U404" s="207" t="s">
        <v>333</v>
      </c>
      <c r="V404" s="288"/>
      <c r="W404" s="207"/>
      <c r="X404" s="207"/>
    </row>
    <row r="405" spans="1:24">
      <c r="A405" s="207" t="s">
        <v>1466</v>
      </c>
      <c r="B405" s="288">
        <v>437</v>
      </c>
      <c r="C405" s="3" t="str">
        <f t="shared" si="21"/>
        <v>Motor aus Beton nass 35 km/h - x    mittel</v>
      </c>
      <c r="D405" s="288"/>
      <c r="E405" s="3"/>
      <c r="F405" s="207"/>
      <c r="G405" s="207"/>
      <c r="H405" s="207"/>
      <c r="I405" s="207"/>
      <c r="J405" s="207" t="str">
        <f t="shared" si="23"/>
        <v>-</v>
      </c>
      <c r="K405" s="3" t="str">
        <f t="shared" si="22"/>
        <v>kl. Oval</v>
      </c>
      <c r="L405" s="288" t="s">
        <v>56</v>
      </c>
      <c r="M405" s="3" t="s">
        <v>140</v>
      </c>
      <c r="N405" s="207" t="s">
        <v>141</v>
      </c>
      <c r="O405" s="207"/>
      <c r="P405" s="207" t="s">
        <v>27</v>
      </c>
      <c r="Q405" s="207" t="s">
        <v>27</v>
      </c>
      <c r="R405" s="207"/>
      <c r="S405" s="207"/>
      <c r="T405" s="302" t="s">
        <v>1040</v>
      </c>
      <c r="U405" s="207" t="s">
        <v>333</v>
      </c>
      <c r="V405" s="288"/>
      <c r="W405" s="207"/>
      <c r="X405" s="207"/>
    </row>
    <row r="406" spans="1:24">
      <c r="A406" s="207" t="s">
        <v>1467</v>
      </c>
      <c r="B406" s="288">
        <v>438</v>
      </c>
      <c r="C406" s="3" t="str">
        <f t="shared" si="21"/>
        <v>Motor aus Beton nass 55 km/h - x   mittel</v>
      </c>
      <c r="D406" s="288"/>
      <c r="E406" s="3"/>
      <c r="F406" s="207"/>
      <c r="G406" s="207"/>
      <c r="H406" s="207"/>
      <c r="I406" s="207"/>
      <c r="J406" s="207" t="str">
        <f t="shared" si="23"/>
        <v>-</v>
      </c>
      <c r="K406" s="3" t="str">
        <f t="shared" si="22"/>
        <v>kl. Oval</v>
      </c>
      <c r="L406" s="288" t="s">
        <v>56</v>
      </c>
      <c r="M406" s="3" t="s">
        <v>140</v>
      </c>
      <c r="N406" s="207" t="s">
        <v>142</v>
      </c>
      <c r="O406" s="207"/>
      <c r="P406" s="207" t="s">
        <v>27</v>
      </c>
      <c r="Q406" s="207" t="s">
        <v>27</v>
      </c>
      <c r="R406" s="207"/>
      <c r="S406" s="207"/>
      <c r="T406" s="302" t="s">
        <v>1040</v>
      </c>
      <c r="U406" s="207" t="s">
        <v>333</v>
      </c>
      <c r="V406" s="288"/>
      <c r="W406" s="207"/>
      <c r="X406" s="207"/>
    </row>
    <row r="407" spans="1:24">
      <c r="A407" s="207" t="s">
        <v>1468</v>
      </c>
      <c r="B407" s="288">
        <v>439</v>
      </c>
      <c r="C407" s="3" t="str">
        <f t="shared" si="21"/>
        <v>Motor aus Beton nass 85 km/h - x   mittel</v>
      </c>
      <c r="D407" s="288"/>
      <c r="E407" s="3"/>
      <c r="F407" s="207"/>
      <c r="G407" s="207"/>
      <c r="H407" s="207"/>
      <c r="I407" s="207"/>
      <c r="J407" s="207" t="str">
        <f t="shared" si="23"/>
        <v>-</v>
      </c>
      <c r="K407" s="3" t="str">
        <f t="shared" si="22"/>
        <v>kl. Oval</v>
      </c>
      <c r="L407" s="288" t="s">
        <v>56</v>
      </c>
      <c r="M407" s="3" t="s">
        <v>140</v>
      </c>
      <c r="N407" s="207" t="s">
        <v>143</v>
      </c>
      <c r="O407" s="207"/>
      <c r="P407" s="207" t="s">
        <v>27</v>
      </c>
      <c r="Q407" s="207" t="s">
        <v>27</v>
      </c>
      <c r="R407" s="207"/>
      <c r="S407" s="207"/>
      <c r="T407" s="302" t="s">
        <v>1040</v>
      </c>
      <c r="U407" s="207" t="s">
        <v>333</v>
      </c>
      <c r="V407" s="288"/>
      <c r="W407" s="207"/>
      <c r="X407" s="207"/>
    </row>
    <row r="408" spans="1:24">
      <c r="A408" s="207" t="s">
        <v>1469</v>
      </c>
      <c r="B408" s="288">
        <v>440</v>
      </c>
      <c r="C408" s="3" t="str">
        <f t="shared" si="21"/>
        <v>Motor aus Blaubasalt nass 35 km/h - x    mittel</v>
      </c>
      <c r="D408" s="288"/>
      <c r="E408" s="3"/>
      <c r="F408" s="207"/>
      <c r="G408" s="207"/>
      <c r="H408" s="207"/>
      <c r="I408" s="207"/>
      <c r="J408" s="207" t="str">
        <f t="shared" si="23"/>
        <v>-</v>
      </c>
      <c r="K408" s="3" t="str">
        <f t="shared" si="22"/>
        <v>kl. Oval</v>
      </c>
      <c r="L408" s="288" t="s">
        <v>86</v>
      </c>
      <c r="M408" s="3" t="s">
        <v>140</v>
      </c>
      <c r="N408" s="207" t="s">
        <v>141</v>
      </c>
      <c r="O408" s="207"/>
      <c r="P408" s="207" t="s">
        <v>27</v>
      </c>
      <c r="Q408" s="207" t="s">
        <v>27</v>
      </c>
      <c r="R408" s="207"/>
      <c r="S408" s="207"/>
      <c r="T408" s="302" t="s">
        <v>1040</v>
      </c>
      <c r="U408" s="207" t="s">
        <v>333</v>
      </c>
      <c r="V408" s="288"/>
      <c r="W408" s="207"/>
      <c r="X408" s="207"/>
    </row>
    <row r="409" spans="1:24">
      <c r="A409" s="207" t="s">
        <v>1470</v>
      </c>
      <c r="B409" s="288">
        <v>441</v>
      </c>
      <c r="C409" s="3" t="str">
        <f t="shared" si="21"/>
        <v>Motor aus Blaubasalt nass 55 km/h - x   mittel</v>
      </c>
      <c r="D409" s="288"/>
      <c r="E409" s="3"/>
      <c r="F409" s="207"/>
      <c r="G409" s="207"/>
      <c r="H409" s="207"/>
      <c r="I409" s="207"/>
      <c r="J409" s="207" t="str">
        <f t="shared" si="23"/>
        <v>-</v>
      </c>
      <c r="K409" s="3" t="str">
        <f t="shared" si="22"/>
        <v>kl. Oval</v>
      </c>
      <c r="L409" s="288" t="s">
        <v>86</v>
      </c>
      <c r="M409" s="3" t="s">
        <v>140</v>
      </c>
      <c r="N409" s="207" t="s">
        <v>142</v>
      </c>
      <c r="O409" s="207"/>
      <c r="P409" s="207" t="s">
        <v>27</v>
      </c>
      <c r="Q409" s="207" t="s">
        <v>27</v>
      </c>
      <c r="R409" s="207"/>
      <c r="S409" s="207"/>
      <c r="T409" s="302" t="s">
        <v>1040</v>
      </c>
      <c r="U409" s="207" t="s">
        <v>333</v>
      </c>
      <c r="V409" s="288"/>
      <c r="W409" s="207"/>
      <c r="X409" s="207"/>
    </row>
    <row r="410" spans="1:24" ht="15" thickBot="1">
      <c r="A410" s="207" t="s">
        <v>1471</v>
      </c>
      <c r="B410" s="289">
        <v>442</v>
      </c>
      <c r="C410" s="3" t="str">
        <f t="shared" ref="C410:C473" si="24">IF(OR(M410="Stillstand Motor aus",M410="Stillstand Leerlauf"),M410&amp;" "&amp;U410,IF(OR(M410="Stillstand Drehzahl"),M410&amp;" "&amp;U410&amp;" "&amp;P410,M410&amp;IF(NOT(K410="Fahrdyn.Fl.")," "&amp;L410,)&amp;" "&amp;U410&amp;IF(NOT(OR(M410="Beschleunigungsfahrt",M410="Verzögerungsfahrt",M410="Stat. Kreisfahrt (links)",M410="Stat. Kreisfahrt (rechts)"))," "&amp;N410,)&amp;IF(NOT(P410="-")," "&amp;P410,)&amp;IF(NOT(R410="0 m/s²")," "&amp;R410,)&amp;IF(NOT((OR(S410="0 m/s²",S410="-")))," "&amp;S410,))) &amp; IF(NOT(T410="-")," "&amp; T410,)</f>
        <v>Motor aus Blaubasalt nass 85 km/h - x   mittel</v>
      </c>
      <c r="D410" s="289"/>
      <c r="E410" s="8"/>
      <c r="F410" s="208"/>
      <c r="G410" s="208"/>
      <c r="H410" s="208"/>
      <c r="I410" s="208"/>
      <c r="J410" s="207" t="str">
        <f t="shared" si="23"/>
        <v>-</v>
      </c>
      <c r="K410" s="3" t="str">
        <f t="shared" si="22"/>
        <v>kl. Oval</v>
      </c>
      <c r="L410" s="289" t="s">
        <v>86</v>
      </c>
      <c r="M410" s="8" t="s">
        <v>140</v>
      </c>
      <c r="N410" s="208" t="s">
        <v>143</v>
      </c>
      <c r="O410" s="208"/>
      <c r="P410" s="207" t="s">
        <v>27</v>
      </c>
      <c r="Q410" s="207" t="s">
        <v>27</v>
      </c>
      <c r="R410" s="207"/>
      <c r="S410" s="207"/>
      <c r="T410" s="303" t="s">
        <v>1040</v>
      </c>
      <c r="U410" s="207" t="s">
        <v>333</v>
      </c>
      <c r="V410" s="289"/>
      <c r="W410" s="208"/>
      <c r="X410" s="208"/>
    </row>
    <row r="411" spans="1:24">
      <c r="A411" s="310" t="s">
        <v>1472</v>
      </c>
      <c r="B411" s="287">
        <v>362</v>
      </c>
      <c r="C411" s="3" t="str">
        <f t="shared" si="24"/>
        <v>Beschleunigungsfahrt Asphalt trocken 1 m/s²  mittel</v>
      </c>
      <c r="D411" s="287"/>
      <c r="E411" s="6"/>
      <c r="F411" s="206"/>
      <c r="G411" s="206"/>
      <c r="H411" s="206"/>
      <c r="I411" s="206"/>
      <c r="J411" s="207" t="str">
        <f t="shared" si="23"/>
        <v>-</v>
      </c>
      <c r="K411" s="3" t="str">
        <f t="shared" si="22"/>
        <v>kl. Oval</v>
      </c>
      <c r="L411" s="287" t="s">
        <v>24</v>
      </c>
      <c r="M411" s="6" t="s">
        <v>145</v>
      </c>
      <c r="N411" s="206" t="s">
        <v>146</v>
      </c>
      <c r="O411" s="206"/>
      <c r="P411" s="207" t="s">
        <v>27</v>
      </c>
      <c r="Q411" s="207" t="s">
        <v>27</v>
      </c>
      <c r="R411" s="207" t="s">
        <v>565</v>
      </c>
      <c r="S411" s="207"/>
      <c r="T411" s="302" t="s">
        <v>1040</v>
      </c>
      <c r="U411" s="207" t="s">
        <v>28</v>
      </c>
      <c r="V411" s="288"/>
      <c r="W411" s="207"/>
      <c r="X411" s="207"/>
    </row>
    <row r="412" spans="1:24">
      <c r="A412" s="207" t="s">
        <v>1473</v>
      </c>
      <c r="B412" s="288">
        <v>363</v>
      </c>
      <c r="C412" s="3" t="str">
        <f t="shared" si="24"/>
        <v>Beschleunigungsfahrt Asphalt trocken 2 m/s²  mittel</v>
      </c>
      <c r="D412" s="288"/>
      <c r="E412" s="3"/>
      <c r="F412" s="207"/>
      <c r="G412" s="207"/>
      <c r="H412" s="207"/>
      <c r="I412" s="207"/>
      <c r="J412" s="207" t="str">
        <f t="shared" si="23"/>
        <v>-</v>
      </c>
      <c r="K412" s="3" t="str">
        <f t="shared" si="22"/>
        <v>kl. Oval</v>
      </c>
      <c r="L412" s="288" t="s">
        <v>24</v>
      </c>
      <c r="M412" s="3" t="s">
        <v>145</v>
      </c>
      <c r="N412" s="207" t="s">
        <v>146</v>
      </c>
      <c r="O412" s="207"/>
      <c r="P412" s="207" t="s">
        <v>27</v>
      </c>
      <c r="Q412" s="207" t="s">
        <v>27</v>
      </c>
      <c r="R412" s="207" t="s">
        <v>578</v>
      </c>
      <c r="S412" s="207"/>
      <c r="T412" s="302" t="s">
        <v>1040</v>
      </c>
      <c r="U412" s="207" t="s">
        <v>28</v>
      </c>
      <c r="V412" s="288"/>
      <c r="W412" s="207"/>
      <c r="X412" s="207"/>
    </row>
    <row r="413" spans="1:24" s="322" customFormat="1">
      <c r="A413" s="269" t="s">
        <v>1474</v>
      </c>
      <c r="B413" s="316">
        <v>364</v>
      </c>
      <c r="C413" s="266" t="str">
        <f t="shared" si="24"/>
        <v>Beschleunigungsfahrt Asphalt trocken 3 m/s²  mittel</v>
      </c>
      <c r="D413" s="316"/>
      <c r="E413" s="266"/>
      <c r="F413" s="269"/>
      <c r="G413" s="269"/>
      <c r="H413" s="269"/>
      <c r="I413" s="269"/>
      <c r="J413" s="269" t="str">
        <f t="shared" si="23"/>
        <v>-</v>
      </c>
      <c r="K413" s="266" t="str">
        <f t="shared" si="22"/>
        <v>kl. Oval</v>
      </c>
      <c r="L413" s="316" t="s">
        <v>24</v>
      </c>
      <c r="M413" s="266" t="s">
        <v>145</v>
      </c>
      <c r="N413" s="269" t="s">
        <v>146</v>
      </c>
      <c r="O413" s="269"/>
      <c r="P413" s="269" t="s">
        <v>27</v>
      </c>
      <c r="Q413" s="269" t="s">
        <v>27</v>
      </c>
      <c r="R413" s="269" t="s">
        <v>583</v>
      </c>
      <c r="S413" s="269"/>
      <c r="T413" s="315" t="s">
        <v>1040</v>
      </c>
      <c r="U413" s="269" t="s">
        <v>28</v>
      </c>
      <c r="V413" s="316"/>
      <c r="W413" s="269"/>
      <c r="X413" s="269"/>
    </row>
    <row r="414" spans="1:24" s="322" customFormat="1">
      <c r="A414" s="269" t="s">
        <v>1475</v>
      </c>
      <c r="B414" s="316">
        <v>365</v>
      </c>
      <c r="C414" s="266" t="str">
        <f t="shared" si="24"/>
        <v>Beschleunigungsfahrt Asphalt trocken max m/s²  mittel</v>
      </c>
      <c r="D414" s="316"/>
      <c r="E414" s="266"/>
      <c r="F414" s="269"/>
      <c r="G414" s="269"/>
      <c r="H414" s="269"/>
      <c r="I414" s="269"/>
      <c r="J414" s="269" t="str">
        <f t="shared" si="23"/>
        <v>-</v>
      </c>
      <c r="K414" s="266" t="str">
        <f t="shared" si="22"/>
        <v>kl. Oval</v>
      </c>
      <c r="L414" s="316" t="s">
        <v>24</v>
      </c>
      <c r="M414" s="266" t="s">
        <v>145</v>
      </c>
      <c r="N414" s="269" t="s">
        <v>146</v>
      </c>
      <c r="O414" s="269"/>
      <c r="P414" s="269" t="s">
        <v>27</v>
      </c>
      <c r="Q414" s="269" t="s">
        <v>27</v>
      </c>
      <c r="R414" s="269" t="s">
        <v>586</v>
      </c>
      <c r="S414" s="269"/>
      <c r="T414" s="315" t="s">
        <v>1040</v>
      </c>
      <c r="U414" s="269" t="s">
        <v>28</v>
      </c>
      <c r="V414" s="316"/>
      <c r="W414" s="269"/>
      <c r="X414" s="269"/>
    </row>
    <row r="415" spans="1:24">
      <c r="A415" s="207" t="s">
        <v>1476</v>
      </c>
      <c r="B415" s="288">
        <v>366</v>
      </c>
      <c r="C415" s="3" t="str">
        <f t="shared" si="24"/>
        <v>Beschleunigungsfahrt Beton trocken 1 m/s²  mittel</v>
      </c>
      <c r="D415" s="288"/>
      <c r="E415" s="3"/>
      <c r="F415" s="207"/>
      <c r="G415" s="207"/>
      <c r="H415" s="207"/>
      <c r="I415" s="207"/>
      <c r="J415" s="207" t="str">
        <f t="shared" si="23"/>
        <v>-</v>
      </c>
      <c r="K415" s="3" t="str">
        <f t="shared" si="22"/>
        <v>kl. Oval</v>
      </c>
      <c r="L415" s="288" t="s">
        <v>56</v>
      </c>
      <c r="M415" s="3" t="s">
        <v>145</v>
      </c>
      <c r="N415" s="207" t="s">
        <v>146</v>
      </c>
      <c r="O415" s="207"/>
      <c r="P415" s="207" t="s">
        <v>27</v>
      </c>
      <c r="Q415" s="207" t="s">
        <v>27</v>
      </c>
      <c r="R415" s="207" t="s">
        <v>565</v>
      </c>
      <c r="S415" s="207"/>
      <c r="T415" s="302" t="s">
        <v>1040</v>
      </c>
      <c r="U415" s="207" t="s">
        <v>28</v>
      </c>
      <c r="V415" s="288"/>
      <c r="W415" s="207"/>
      <c r="X415" s="207"/>
    </row>
    <row r="416" spans="1:24">
      <c r="A416" s="207" t="s">
        <v>1477</v>
      </c>
      <c r="B416" s="288">
        <v>367</v>
      </c>
      <c r="C416" s="3" t="str">
        <f t="shared" si="24"/>
        <v>Beschleunigungsfahrt Beton trocken 2 m/s²  mittel</v>
      </c>
      <c r="D416" s="288"/>
      <c r="E416" s="3"/>
      <c r="F416" s="207"/>
      <c r="G416" s="207"/>
      <c r="H416" s="207"/>
      <c r="I416" s="207"/>
      <c r="J416" s="207" t="str">
        <f t="shared" si="23"/>
        <v>-</v>
      </c>
      <c r="K416" s="3" t="str">
        <f t="shared" si="22"/>
        <v>kl. Oval</v>
      </c>
      <c r="L416" s="288" t="s">
        <v>56</v>
      </c>
      <c r="M416" s="3" t="s">
        <v>145</v>
      </c>
      <c r="N416" s="207" t="s">
        <v>146</v>
      </c>
      <c r="O416" s="207"/>
      <c r="P416" s="207" t="s">
        <v>27</v>
      </c>
      <c r="Q416" s="207" t="s">
        <v>27</v>
      </c>
      <c r="R416" s="207" t="s">
        <v>578</v>
      </c>
      <c r="S416" s="207"/>
      <c r="T416" s="302" t="s">
        <v>1040</v>
      </c>
      <c r="U416" s="207" t="s">
        <v>28</v>
      </c>
      <c r="V416" s="288"/>
      <c r="W416" s="207"/>
      <c r="X416" s="207"/>
    </row>
    <row r="417" spans="1:24" s="322" customFormat="1">
      <c r="A417" s="269" t="s">
        <v>1478</v>
      </c>
      <c r="B417" s="316">
        <v>368</v>
      </c>
      <c r="C417" s="266" t="str">
        <f t="shared" si="24"/>
        <v>Beschleunigungsfahrt Beton trocken 3 m/s²  mittel</v>
      </c>
      <c r="D417" s="316"/>
      <c r="E417" s="266"/>
      <c r="F417" s="269"/>
      <c r="G417" s="269"/>
      <c r="H417" s="269"/>
      <c r="I417" s="269"/>
      <c r="J417" s="269" t="str">
        <f t="shared" si="23"/>
        <v>-</v>
      </c>
      <c r="K417" s="266" t="str">
        <f t="shared" si="22"/>
        <v>kl. Oval</v>
      </c>
      <c r="L417" s="316" t="s">
        <v>56</v>
      </c>
      <c r="M417" s="266" t="s">
        <v>145</v>
      </c>
      <c r="N417" s="269" t="s">
        <v>146</v>
      </c>
      <c r="O417" s="269"/>
      <c r="P417" s="269" t="s">
        <v>27</v>
      </c>
      <c r="Q417" s="269" t="s">
        <v>27</v>
      </c>
      <c r="R417" s="269" t="s">
        <v>583</v>
      </c>
      <c r="S417" s="269"/>
      <c r="T417" s="315" t="s">
        <v>1040</v>
      </c>
      <c r="U417" s="269" t="s">
        <v>28</v>
      </c>
      <c r="V417" s="316"/>
      <c r="W417" s="269"/>
      <c r="X417" s="269"/>
    </row>
    <row r="418" spans="1:24" s="322" customFormat="1">
      <c r="A418" s="269" t="s">
        <v>1479</v>
      </c>
      <c r="B418" s="316">
        <v>369</v>
      </c>
      <c r="C418" s="266" t="str">
        <f t="shared" si="24"/>
        <v>Beschleunigungsfahrt Beton trocken max m/s²  mittel</v>
      </c>
      <c r="D418" s="316"/>
      <c r="E418" s="266"/>
      <c r="F418" s="269"/>
      <c r="G418" s="269"/>
      <c r="H418" s="269"/>
      <c r="I418" s="269"/>
      <c r="J418" s="269" t="str">
        <f t="shared" si="23"/>
        <v>-</v>
      </c>
      <c r="K418" s="266" t="str">
        <f t="shared" si="22"/>
        <v>kl. Oval</v>
      </c>
      <c r="L418" s="316" t="s">
        <v>56</v>
      </c>
      <c r="M418" s="266" t="s">
        <v>145</v>
      </c>
      <c r="N418" s="269" t="s">
        <v>146</v>
      </c>
      <c r="O418" s="269"/>
      <c r="P418" s="269" t="s">
        <v>27</v>
      </c>
      <c r="Q418" s="269" t="s">
        <v>27</v>
      </c>
      <c r="R418" s="269" t="s">
        <v>586</v>
      </c>
      <c r="S418" s="269"/>
      <c r="T418" s="315" t="s">
        <v>1040</v>
      </c>
      <c r="U418" s="269" t="s">
        <v>28</v>
      </c>
      <c r="V418" s="316"/>
      <c r="W418" s="269"/>
      <c r="X418" s="269"/>
    </row>
    <row r="419" spans="1:24">
      <c r="A419" s="207" t="s">
        <v>1480</v>
      </c>
      <c r="B419" s="288">
        <v>370</v>
      </c>
      <c r="C419" s="3" t="str">
        <f t="shared" si="24"/>
        <v>Beschleunigungsfahrt Blaubasalt trocken 1 m/s²  mittel</v>
      </c>
      <c r="D419" s="288"/>
      <c r="E419" s="3"/>
      <c r="F419" s="207"/>
      <c r="G419" s="207"/>
      <c r="H419" s="207"/>
      <c r="I419" s="207"/>
      <c r="J419" s="207" t="str">
        <f t="shared" si="23"/>
        <v>-</v>
      </c>
      <c r="K419" s="3" t="str">
        <f t="shared" si="22"/>
        <v>kl. Oval</v>
      </c>
      <c r="L419" s="288" t="s">
        <v>86</v>
      </c>
      <c r="M419" s="3" t="s">
        <v>145</v>
      </c>
      <c r="N419" s="207" t="s">
        <v>146</v>
      </c>
      <c r="O419" s="207"/>
      <c r="P419" s="207" t="s">
        <v>27</v>
      </c>
      <c r="Q419" s="207" t="s">
        <v>27</v>
      </c>
      <c r="R419" s="207" t="s">
        <v>565</v>
      </c>
      <c r="S419" s="207"/>
      <c r="T419" s="302" t="s">
        <v>1040</v>
      </c>
      <c r="U419" s="207" t="s">
        <v>28</v>
      </c>
      <c r="V419" s="288"/>
      <c r="W419" s="207"/>
      <c r="X419" s="207"/>
    </row>
    <row r="420" spans="1:24">
      <c r="A420" s="207" t="s">
        <v>1481</v>
      </c>
      <c r="B420" s="288">
        <v>371</v>
      </c>
      <c r="C420" s="3" t="str">
        <f t="shared" si="24"/>
        <v>Beschleunigungsfahrt Blaubasalt trocken 2 m/s²  mittel</v>
      </c>
      <c r="D420" s="288"/>
      <c r="E420" s="3"/>
      <c r="F420" s="207"/>
      <c r="G420" s="207"/>
      <c r="H420" s="207"/>
      <c r="I420" s="207"/>
      <c r="J420" s="207" t="str">
        <f t="shared" si="23"/>
        <v>-</v>
      </c>
      <c r="K420" s="3" t="str">
        <f t="shared" si="22"/>
        <v>kl. Oval</v>
      </c>
      <c r="L420" s="288" t="s">
        <v>86</v>
      </c>
      <c r="M420" s="3" t="s">
        <v>145</v>
      </c>
      <c r="N420" s="207" t="s">
        <v>146</v>
      </c>
      <c r="O420" s="207"/>
      <c r="P420" s="207" t="s">
        <v>27</v>
      </c>
      <c r="Q420" s="207" t="s">
        <v>27</v>
      </c>
      <c r="R420" s="207" t="s">
        <v>578</v>
      </c>
      <c r="S420" s="207"/>
      <c r="T420" s="302" t="s">
        <v>1040</v>
      </c>
      <c r="U420" s="207" t="s">
        <v>28</v>
      </c>
      <c r="V420" s="288"/>
      <c r="W420" s="207"/>
      <c r="X420" s="207"/>
    </row>
    <row r="421" spans="1:24" s="322" customFormat="1">
      <c r="A421" s="269" t="s">
        <v>1482</v>
      </c>
      <c r="B421" s="316">
        <v>372</v>
      </c>
      <c r="C421" s="266" t="str">
        <f t="shared" si="24"/>
        <v>Beschleunigungsfahrt Blaubasalt trocken 3 m/s²  mittel</v>
      </c>
      <c r="D421" s="316"/>
      <c r="E421" s="266"/>
      <c r="F421" s="269"/>
      <c r="G421" s="269"/>
      <c r="H421" s="269"/>
      <c r="I421" s="269"/>
      <c r="J421" s="269" t="str">
        <f t="shared" si="23"/>
        <v>-</v>
      </c>
      <c r="K421" s="266" t="str">
        <f t="shared" si="22"/>
        <v>kl. Oval</v>
      </c>
      <c r="L421" s="316" t="s">
        <v>86</v>
      </c>
      <c r="M421" s="266" t="s">
        <v>145</v>
      </c>
      <c r="N421" s="269" t="s">
        <v>146</v>
      </c>
      <c r="O421" s="269"/>
      <c r="P421" s="269" t="s">
        <v>27</v>
      </c>
      <c r="Q421" s="269" t="s">
        <v>27</v>
      </c>
      <c r="R421" s="269" t="s">
        <v>583</v>
      </c>
      <c r="S421" s="269"/>
      <c r="T421" s="315" t="s">
        <v>1040</v>
      </c>
      <c r="U421" s="269" t="s">
        <v>28</v>
      </c>
      <c r="V421" s="316"/>
      <c r="W421" s="269"/>
      <c r="X421" s="269"/>
    </row>
    <row r="422" spans="1:24" s="322" customFormat="1" ht="15" thickBot="1">
      <c r="A422" s="269" t="s">
        <v>1483</v>
      </c>
      <c r="B422" s="314">
        <v>373</v>
      </c>
      <c r="C422" s="266" t="str">
        <f t="shared" si="24"/>
        <v>Beschleunigungsfahrt Blaubasalt trocken max m/s²  mittel</v>
      </c>
      <c r="D422" s="314"/>
      <c r="E422" s="263"/>
      <c r="F422" s="265"/>
      <c r="G422" s="265"/>
      <c r="H422" s="265"/>
      <c r="I422" s="265"/>
      <c r="J422" s="269" t="str">
        <f t="shared" si="23"/>
        <v>-</v>
      </c>
      <c r="K422" s="266" t="str">
        <f t="shared" si="22"/>
        <v>kl. Oval</v>
      </c>
      <c r="L422" s="314" t="s">
        <v>86</v>
      </c>
      <c r="M422" s="263" t="s">
        <v>145</v>
      </c>
      <c r="N422" s="265" t="s">
        <v>146</v>
      </c>
      <c r="O422" s="265"/>
      <c r="P422" s="269" t="s">
        <v>27</v>
      </c>
      <c r="Q422" s="269" t="s">
        <v>27</v>
      </c>
      <c r="R422" s="269" t="s">
        <v>586</v>
      </c>
      <c r="S422" s="269"/>
      <c r="T422" s="315" t="s">
        <v>1040</v>
      </c>
      <c r="U422" s="269" t="s">
        <v>28</v>
      </c>
      <c r="V422" s="316"/>
      <c r="W422" s="269"/>
      <c r="X422" s="269"/>
    </row>
    <row r="423" spans="1:24">
      <c r="A423" s="207" t="s">
        <v>1484</v>
      </c>
      <c r="B423" s="287">
        <v>374</v>
      </c>
      <c r="C423" s="3" t="str">
        <f t="shared" si="24"/>
        <v>Verzögerungsfahrt Asphalt trocken  -1 m/s²  mittel</v>
      </c>
      <c r="D423" s="287"/>
      <c r="E423" s="6"/>
      <c r="F423" s="206"/>
      <c r="G423" s="206"/>
      <c r="H423" s="206"/>
      <c r="I423" s="206"/>
      <c r="J423" s="207" t="str">
        <f t="shared" si="23"/>
        <v>-</v>
      </c>
      <c r="K423" s="3" t="str">
        <f t="shared" si="22"/>
        <v>kl. Oval</v>
      </c>
      <c r="L423" s="287" t="s">
        <v>24</v>
      </c>
      <c r="M423" s="6" t="s">
        <v>200</v>
      </c>
      <c r="N423" s="206" t="s">
        <v>201</v>
      </c>
      <c r="O423" s="206"/>
      <c r="P423" s="207" t="s">
        <v>27</v>
      </c>
      <c r="Q423" s="207" t="s">
        <v>27</v>
      </c>
      <c r="R423" s="207" t="s">
        <v>1117</v>
      </c>
      <c r="S423" s="207"/>
      <c r="T423" s="302" t="s">
        <v>1040</v>
      </c>
      <c r="U423" s="207" t="s">
        <v>28</v>
      </c>
      <c r="V423" s="288"/>
      <c r="W423" s="207"/>
      <c r="X423" s="207"/>
    </row>
    <row r="424" spans="1:24">
      <c r="A424" s="207" t="s">
        <v>1485</v>
      </c>
      <c r="B424" s="288">
        <v>375</v>
      </c>
      <c r="C424" s="3" t="str">
        <f t="shared" si="24"/>
        <v>Verzögerungsfahrt Asphalt trocken  -2 m/s²  mittel</v>
      </c>
      <c r="D424" s="288"/>
      <c r="E424" s="3"/>
      <c r="F424" s="207"/>
      <c r="G424" s="207"/>
      <c r="H424" s="207"/>
      <c r="I424" s="207"/>
      <c r="J424" s="207" t="str">
        <f t="shared" si="23"/>
        <v>-</v>
      </c>
      <c r="K424" s="3" t="str">
        <f t="shared" si="22"/>
        <v>kl. Oval</v>
      </c>
      <c r="L424" s="288" t="s">
        <v>24</v>
      </c>
      <c r="M424" s="3" t="s">
        <v>200</v>
      </c>
      <c r="N424" s="207" t="s">
        <v>201</v>
      </c>
      <c r="O424" s="207"/>
      <c r="P424" s="207" t="s">
        <v>27</v>
      </c>
      <c r="Q424" s="207" t="s">
        <v>27</v>
      </c>
      <c r="R424" s="207" t="s">
        <v>1121</v>
      </c>
      <c r="S424" s="207"/>
      <c r="T424" s="302" t="s">
        <v>1040</v>
      </c>
      <c r="U424" s="207" t="s">
        <v>28</v>
      </c>
      <c r="V424" s="288"/>
      <c r="W424" s="207"/>
      <c r="X424" s="207"/>
    </row>
    <row r="425" spans="1:24" s="322" customFormat="1">
      <c r="A425" s="269" t="s">
        <v>1486</v>
      </c>
      <c r="B425" s="316">
        <v>376</v>
      </c>
      <c r="C425" s="266" t="str">
        <f t="shared" si="24"/>
        <v>Verzögerungsfahrt Asphalt trocken  -3 m/s²  mittel</v>
      </c>
      <c r="D425" s="316"/>
      <c r="E425" s="266"/>
      <c r="F425" s="269"/>
      <c r="G425" s="269"/>
      <c r="H425" s="269"/>
      <c r="I425" s="269"/>
      <c r="J425" s="269" t="str">
        <f t="shared" si="23"/>
        <v>-</v>
      </c>
      <c r="K425" s="266" t="str">
        <f t="shared" si="22"/>
        <v>kl. Oval</v>
      </c>
      <c r="L425" s="316" t="s">
        <v>24</v>
      </c>
      <c r="M425" s="266" t="s">
        <v>200</v>
      </c>
      <c r="N425" s="269" t="s">
        <v>201</v>
      </c>
      <c r="O425" s="269"/>
      <c r="P425" s="269" t="s">
        <v>27</v>
      </c>
      <c r="Q425" s="269" t="s">
        <v>27</v>
      </c>
      <c r="R425" s="269" t="s">
        <v>1119</v>
      </c>
      <c r="S425" s="269"/>
      <c r="T425" s="315" t="s">
        <v>1040</v>
      </c>
      <c r="U425" s="269" t="s">
        <v>28</v>
      </c>
      <c r="V425" s="316"/>
      <c r="W425" s="269"/>
      <c r="X425" s="269"/>
    </row>
    <row r="426" spans="1:24" s="322" customFormat="1">
      <c r="A426" s="269" t="s">
        <v>1487</v>
      </c>
      <c r="B426" s="318">
        <v>377</v>
      </c>
      <c r="C426" s="266" t="str">
        <f t="shared" si="24"/>
        <v>Verzögerungsfahrt Asphalt trocken  -max m/s²  mittel</v>
      </c>
      <c r="D426" s="318"/>
      <c r="E426" s="271"/>
      <c r="F426" s="272"/>
      <c r="G426" s="272"/>
      <c r="H426" s="272"/>
      <c r="I426" s="272"/>
      <c r="J426" s="269" t="str">
        <f t="shared" si="23"/>
        <v>-</v>
      </c>
      <c r="K426" s="266" t="str">
        <f t="shared" si="22"/>
        <v>kl. Oval</v>
      </c>
      <c r="L426" s="318" t="s">
        <v>24</v>
      </c>
      <c r="M426" s="271" t="s">
        <v>200</v>
      </c>
      <c r="N426" s="272" t="s">
        <v>201</v>
      </c>
      <c r="O426" s="272"/>
      <c r="P426" s="272" t="s">
        <v>27</v>
      </c>
      <c r="Q426" s="272" t="s">
        <v>27</v>
      </c>
      <c r="R426" s="272" t="s">
        <v>1131</v>
      </c>
      <c r="S426" s="272"/>
      <c r="T426" s="315" t="s">
        <v>1040</v>
      </c>
      <c r="U426" s="269" t="s">
        <v>28</v>
      </c>
      <c r="V426" s="316"/>
      <c r="W426" s="269"/>
      <c r="X426" s="269"/>
    </row>
    <row r="427" spans="1:24">
      <c r="A427" s="207" t="s">
        <v>1488</v>
      </c>
      <c r="B427" s="288">
        <v>378</v>
      </c>
      <c r="C427" s="3" t="str">
        <f t="shared" si="24"/>
        <v>Verzögerungsfahrt Beton trocken  -1 m/s²  mittel</v>
      </c>
      <c r="D427" s="288"/>
      <c r="E427" s="3"/>
      <c r="F427" s="207"/>
      <c r="G427" s="207"/>
      <c r="H427" s="207"/>
      <c r="I427" s="207"/>
      <c r="J427" s="207" t="str">
        <f t="shared" si="23"/>
        <v>-</v>
      </c>
      <c r="K427" s="3" t="str">
        <f t="shared" ref="K427:K490" si="25">IF(OR(M427="Stillstand Motor aus",M427="Stillstand Leerlauf",M427="Stillstand Drehzahl",M427="Konstantfahrt",M427="Rollen (Leerlauf)",M427="Spurwechsel",M427="Motor aus",M427="Beschleunigungsfahrt",M427="Verzögerungsfahrt",M427="Beregnungsstop",M427="µ-Split (Asphalt)",M427="µ-Split (Blaubasalt)"),"kl. Oval",IF(OR(M427="Sinus-Fahrt (langsam)",M427="Sinus-Fahrt (schnell)",M427="Klothoid (links)",M427="Klothoid (rechts)",M427="Sweep",M427="Stat. Kreisfahrt (links)",M427="Stat. Kreisfahrt (rechts)"),"Fahrdyn.Fl."))</f>
        <v>kl. Oval</v>
      </c>
      <c r="L427" s="288" t="s">
        <v>56</v>
      </c>
      <c r="M427" s="3" t="s">
        <v>200</v>
      </c>
      <c r="N427" s="207" t="s">
        <v>201</v>
      </c>
      <c r="O427" s="207"/>
      <c r="P427" s="207" t="s">
        <v>27</v>
      </c>
      <c r="Q427" s="207" t="s">
        <v>27</v>
      </c>
      <c r="R427" s="207" t="s">
        <v>1117</v>
      </c>
      <c r="S427" s="207"/>
      <c r="T427" s="302" t="s">
        <v>1040</v>
      </c>
      <c r="U427" s="207" t="s">
        <v>28</v>
      </c>
      <c r="V427" s="288"/>
      <c r="W427" s="207"/>
      <c r="X427" s="207"/>
    </row>
    <row r="428" spans="1:24">
      <c r="A428" s="207" t="s">
        <v>1489</v>
      </c>
      <c r="B428" s="288">
        <v>379</v>
      </c>
      <c r="C428" s="3" t="str">
        <f t="shared" si="24"/>
        <v>Verzögerungsfahrt Beton trocken  -2 m/s²  mittel</v>
      </c>
      <c r="D428" s="288"/>
      <c r="E428" s="3"/>
      <c r="F428" s="207"/>
      <c r="G428" s="207"/>
      <c r="H428" s="207"/>
      <c r="I428" s="207"/>
      <c r="J428" s="207" t="str">
        <f t="shared" si="23"/>
        <v>-</v>
      </c>
      <c r="K428" s="3" t="str">
        <f t="shared" si="25"/>
        <v>kl. Oval</v>
      </c>
      <c r="L428" s="288" t="s">
        <v>56</v>
      </c>
      <c r="M428" s="3" t="s">
        <v>200</v>
      </c>
      <c r="N428" s="207" t="s">
        <v>201</v>
      </c>
      <c r="O428" s="207"/>
      <c r="P428" s="207" t="s">
        <v>27</v>
      </c>
      <c r="Q428" s="207" t="s">
        <v>27</v>
      </c>
      <c r="R428" s="207" t="s">
        <v>1121</v>
      </c>
      <c r="S428" s="207"/>
      <c r="T428" s="302" t="s">
        <v>1040</v>
      </c>
      <c r="U428" s="207" t="s">
        <v>28</v>
      </c>
      <c r="V428" s="288"/>
      <c r="W428" s="207"/>
      <c r="X428" s="207"/>
    </row>
    <row r="429" spans="1:24" s="322" customFormat="1">
      <c r="A429" s="269" t="s">
        <v>1490</v>
      </c>
      <c r="B429" s="316">
        <v>380</v>
      </c>
      <c r="C429" s="266" t="str">
        <f t="shared" si="24"/>
        <v>Verzögerungsfahrt Beton trocken  -3 m/s²  mittel</v>
      </c>
      <c r="D429" s="316"/>
      <c r="E429" s="266"/>
      <c r="F429" s="269"/>
      <c r="G429" s="269"/>
      <c r="H429" s="269"/>
      <c r="I429" s="269"/>
      <c r="J429" s="269" t="str">
        <f t="shared" si="23"/>
        <v>-</v>
      </c>
      <c r="K429" s="266" t="str">
        <f t="shared" si="25"/>
        <v>kl. Oval</v>
      </c>
      <c r="L429" s="316" t="s">
        <v>56</v>
      </c>
      <c r="M429" s="266" t="s">
        <v>200</v>
      </c>
      <c r="N429" s="269" t="s">
        <v>201</v>
      </c>
      <c r="O429" s="269"/>
      <c r="P429" s="269" t="s">
        <v>27</v>
      </c>
      <c r="Q429" s="269" t="s">
        <v>27</v>
      </c>
      <c r="R429" s="269" t="s">
        <v>1119</v>
      </c>
      <c r="S429" s="269"/>
      <c r="T429" s="315" t="s">
        <v>1040</v>
      </c>
      <c r="U429" s="269" t="s">
        <v>28</v>
      </c>
      <c r="V429" s="316"/>
      <c r="W429" s="269"/>
      <c r="X429" s="269"/>
    </row>
    <row r="430" spans="1:24" s="322" customFormat="1">
      <c r="A430" s="269" t="s">
        <v>1491</v>
      </c>
      <c r="B430" s="318">
        <v>381</v>
      </c>
      <c r="C430" s="266" t="str">
        <f t="shared" si="24"/>
        <v>Verzögerungsfahrt Beton trocken  -max m/s²  mittel</v>
      </c>
      <c r="D430" s="318"/>
      <c r="E430" s="271"/>
      <c r="F430" s="272"/>
      <c r="G430" s="272"/>
      <c r="H430" s="272"/>
      <c r="I430" s="272"/>
      <c r="J430" s="269" t="str">
        <f t="shared" si="23"/>
        <v>-</v>
      </c>
      <c r="K430" s="266" t="str">
        <f t="shared" si="25"/>
        <v>kl. Oval</v>
      </c>
      <c r="L430" s="318" t="s">
        <v>56</v>
      </c>
      <c r="M430" s="271" t="s">
        <v>200</v>
      </c>
      <c r="N430" s="272" t="s">
        <v>201</v>
      </c>
      <c r="O430" s="272"/>
      <c r="P430" s="272" t="s">
        <v>27</v>
      </c>
      <c r="Q430" s="272" t="s">
        <v>27</v>
      </c>
      <c r="R430" s="272" t="s">
        <v>1131</v>
      </c>
      <c r="S430" s="272"/>
      <c r="T430" s="315" t="s">
        <v>1040</v>
      </c>
      <c r="U430" s="269" t="s">
        <v>28</v>
      </c>
      <c r="V430" s="316"/>
      <c r="W430" s="269"/>
      <c r="X430" s="269"/>
    </row>
    <row r="431" spans="1:24">
      <c r="A431" s="207" t="s">
        <v>1492</v>
      </c>
      <c r="B431" s="288">
        <v>382</v>
      </c>
      <c r="C431" s="3" t="str">
        <f t="shared" si="24"/>
        <v>Verzögerungsfahrt Blaubasalt trocken  -1 m/s²  mittel</v>
      </c>
      <c r="D431" s="288"/>
      <c r="E431" s="3"/>
      <c r="F431" s="207"/>
      <c r="G431" s="207"/>
      <c r="H431" s="207"/>
      <c r="I431" s="207"/>
      <c r="J431" s="207" t="str">
        <f t="shared" si="23"/>
        <v>-</v>
      </c>
      <c r="K431" s="3" t="str">
        <f t="shared" si="25"/>
        <v>kl. Oval</v>
      </c>
      <c r="L431" s="288" t="s">
        <v>86</v>
      </c>
      <c r="M431" s="3" t="s">
        <v>200</v>
      </c>
      <c r="N431" s="207" t="s">
        <v>201</v>
      </c>
      <c r="O431" s="207"/>
      <c r="P431" s="207" t="s">
        <v>27</v>
      </c>
      <c r="Q431" s="207" t="s">
        <v>27</v>
      </c>
      <c r="R431" s="207" t="s">
        <v>1117</v>
      </c>
      <c r="S431" s="207"/>
      <c r="T431" s="302" t="s">
        <v>1040</v>
      </c>
      <c r="U431" s="207" t="s">
        <v>28</v>
      </c>
      <c r="V431" s="288"/>
      <c r="W431" s="207"/>
      <c r="X431" s="207"/>
    </row>
    <row r="432" spans="1:24">
      <c r="A432" s="207" t="s">
        <v>1493</v>
      </c>
      <c r="B432" s="288">
        <v>383</v>
      </c>
      <c r="C432" s="3" t="str">
        <f t="shared" si="24"/>
        <v>Verzögerungsfahrt Blaubasalt trocken  -2 m/s²  mittel</v>
      </c>
      <c r="D432" s="288"/>
      <c r="E432" s="3"/>
      <c r="F432" s="207"/>
      <c r="G432" s="207"/>
      <c r="H432" s="207"/>
      <c r="I432" s="207"/>
      <c r="J432" s="207" t="str">
        <f t="shared" si="23"/>
        <v>-</v>
      </c>
      <c r="K432" s="3" t="str">
        <f t="shared" si="25"/>
        <v>kl. Oval</v>
      </c>
      <c r="L432" s="288" t="s">
        <v>86</v>
      </c>
      <c r="M432" s="3" t="s">
        <v>200</v>
      </c>
      <c r="N432" s="207" t="s">
        <v>201</v>
      </c>
      <c r="O432" s="207"/>
      <c r="P432" s="207" t="s">
        <v>27</v>
      </c>
      <c r="Q432" s="207" t="s">
        <v>27</v>
      </c>
      <c r="R432" s="207" t="s">
        <v>1121</v>
      </c>
      <c r="S432" s="207"/>
      <c r="T432" s="302" t="s">
        <v>1040</v>
      </c>
      <c r="U432" s="207" t="s">
        <v>28</v>
      </c>
      <c r="V432" s="288"/>
      <c r="W432" s="207"/>
      <c r="X432" s="207"/>
    </row>
    <row r="433" spans="1:24" s="322" customFormat="1">
      <c r="A433" s="269" t="s">
        <v>1494</v>
      </c>
      <c r="B433" s="318">
        <v>384</v>
      </c>
      <c r="C433" s="266" t="str">
        <f t="shared" si="24"/>
        <v>Verzögerungsfahrt Blaubasalt trocken  -3 m/s²  mittel</v>
      </c>
      <c r="D433" s="318"/>
      <c r="E433" s="271"/>
      <c r="F433" s="272"/>
      <c r="G433" s="272"/>
      <c r="H433" s="272"/>
      <c r="I433" s="272"/>
      <c r="J433" s="269" t="str">
        <f t="shared" si="23"/>
        <v>-</v>
      </c>
      <c r="K433" s="266" t="str">
        <f t="shared" si="25"/>
        <v>kl. Oval</v>
      </c>
      <c r="L433" s="318" t="s">
        <v>86</v>
      </c>
      <c r="M433" s="271" t="s">
        <v>200</v>
      </c>
      <c r="N433" s="272" t="s">
        <v>201</v>
      </c>
      <c r="O433" s="272"/>
      <c r="P433" s="272" t="s">
        <v>27</v>
      </c>
      <c r="Q433" s="272" t="s">
        <v>27</v>
      </c>
      <c r="R433" s="272" t="s">
        <v>1119</v>
      </c>
      <c r="S433" s="272"/>
      <c r="T433" s="315" t="s">
        <v>1040</v>
      </c>
      <c r="U433" s="269" t="s">
        <v>28</v>
      </c>
      <c r="V433" s="316"/>
      <c r="W433" s="269"/>
      <c r="X433" s="269"/>
    </row>
    <row r="434" spans="1:24" s="322" customFormat="1" ht="15" thickBot="1">
      <c r="A434" s="269" t="s">
        <v>1495</v>
      </c>
      <c r="B434" s="319">
        <v>385</v>
      </c>
      <c r="C434" s="266" t="str">
        <f t="shared" si="24"/>
        <v>Verzögerungsfahrt Blaubasalt trocken  -max m/s²  mittel</v>
      </c>
      <c r="D434" s="320"/>
      <c r="E434" s="271"/>
      <c r="F434" s="275"/>
      <c r="G434" s="275"/>
      <c r="H434" s="275"/>
      <c r="I434" s="275"/>
      <c r="J434" s="269" t="str">
        <f t="shared" si="23"/>
        <v>-</v>
      </c>
      <c r="K434" s="266" t="str">
        <f t="shared" si="25"/>
        <v>kl. Oval</v>
      </c>
      <c r="L434" s="319" t="s">
        <v>86</v>
      </c>
      <c r="M434" s="273" t="s">
        <v>200</v>
      </c>
      <c r="N434" s="275" t="s">
        <v>201</v>
      </c>
      <c r="O434" s="275"/>
      <c r="P434" s="272" t="s">
        <v>27</v>
      </c>
      <c r="Q434" s="272" t="s">
        <v>27</v>
      </c>
      <c r="R434" s="272" t="s">
        <v>1131</v>
      </c>
      <c r="S434" s="272"/>
      <c r="T434" s="315" t="s">
        <v>1040</v>
      </c>
      <c r="U434" s="269" t="s">
        <v>28</v>
      </c>
      <c r="V434" s="316"/>
      <c r="W434" s="269"/>
      <c r="X434" s="269"/>
    </row>
    <row r="435" spans="1:24">
      <c r="A435" s="207" t="s">
        <v>1496</v>
      </c>
      <c r="B435" s="287">
        <v>386</v>
      </c>
      <c r="C435" s="3" t="str">
        <f t="shared" si="24"/>
        <v>µ-Split (Blaubasalt) Beton trocken 30 km/h 710 rpm   mittel</v>
      </c>
      <c r="D435" s="287"/>
      <c r="E435" s="6"/>
      <c r="F435" s="206"/>
      <c r="G435" s="206"/>
      <c r="H435" s="206"/>
      <c r="I435" s="206"/>
      <c r="J435" s="207" t="str">
        <f t="shared" si="23"/>
        <v>20 s</v>
      </c>
      <c r="K435" s="3" t="str">
        <f t="shared" si="25"/>
        <v>kl. Oval</v>
      </c>
      <c r="L435" s="287" t="s">
        <v>56</v>
      </c>
      <c r="M435" s="11" t="s">
        <v>237</v>
      </c>
      <c r="N435" s="206" t="s">
        <v>39</v>
      </c>
      <c r="O435" s="206"/>
      <c r="P435" s="207" t="s">
        <v>31</v>
      </c>
      <c r="Q435" s="207">
        <v>10</v>
      </c>
      <c r="R435" s="207"/>
      <c r="S435" s="207"/>
      <c r="T435" s="302" t="s">
        <v>1040</v>
      </c>
      <c r="U435" s="207" t="s">
        <v>28</v>
      </c>
      <c r="V435" s="288"/>
      <c r="W435" s="207"/>
      <c r="X435" s="207"/>
    </row>
    <row r="436" spans="1:24">
      <c r="A436" s="207" t="s">
        <v>1497</v>
      </c>
      <c r="B436" s="288">
        <v>387</v>
      </c>
      <c r="C436" s="3" t="str">
        <f t="shared" si="24"/>
        <v>µ-Split (Blaubasalt) Beton trocken 30 km/h 930 rpm   mittel</v>
      </c>
      <c r="D436" s="288"/>
      <c r="E436" s="3"/>
      <c r="F436" s="207"/>
      <c r="G436" s="207"/>
      <c r="H436" s="207"/>
      <c r="I436" s="207"/>
      <c r="J436" s="207" t="str">
        <f t="shared" si="23"/>
        <v>20 s</v>
      </c>
      <c r="K436" s="3" t="str">
        <f t="shared" si="25"/>
        <v>kl. Oval</v>
      </c>
      <c r="L436" s="287" t="s">
        <v>56</v>
      </c>
      <c r="M436" s="11" t="s">
        <v>237</v>
      </c>
      <c r="N436" s="207" t="s">
        <v>39</v>
      </c>
      <c r="O436" s="207"/>
      <c r="P436" s="207" t="s">
        <v>33</v>
      </c>
      <c r="Q436" s="207">
        <v>9</v>
      </c>
      <c r="R436" s="207"/>
      <c r="S436" s="207"/>
      <c r="T436" s="302" t="s">
        <v>1040</v>
      </c>
      <c r="U436" s="207" t="s">
        <v>28</v>
      </c>
      <c r="V436" s="288"/>
      <c r="W436" s="207"/>
      <c r="X436" s="207"/>
    </row>
    <row r="437" spans="1:24">
      <c r="A437" s="207" t="s">
        <v>1498</v>
      </c>
      <c r="B437" s="288">
        <v>388</v>
      </c>
      <c r="C437" s="3" t="str">
        <f t="shared" si="24"/>
        <v>µ-Split (Blaubasalt) Beton trocken 50 km/h 890 rpm   mittel</v>
      </c>
      <c r="D437" s="288"/>
      <c r="E437" s="3"/>
      <c r="F437" s="207"/>
      <c r="G437" s="207"/>
      <c r="H437" s="207"/>
      <c r="I437" s="207"/>
      <c r="J437" s="207" t="str">
        <f t="shared" si="23"/>
        <v>15 s</v>
      </c>
      <c r="K437" s="3" t="str">
        <f t="shared" si="25"/>
        <v>kl. Oval</v>
      </c>
      <c r="L437" s="287" t="s">
        <v>56</v>
      </c>
      <c r="M437" s="11" t="s">
        <v>237</v>
      </c>
      <c r="N437" s="207" t="s">
        <v>45</v>
      </c>
      <c r="O437" s="207"/>
      <c r="P437" s="207" t="s">
        <v>32</v>
      </c>
      <c r="Q437" s="207">
        <v>11</v>
      </c>
      <c r="R437" s="207"/>
      <c r="S437" s="207"/>
      <c r="T437" s="302" t="s">
        <v>1040</v>
      </c>
      <c r="U437" s="207" t="s">
        <v>28</v>
      </c>
      <c r="V437" s="288"/>
      <c r="W437" s="207"/>
      <c r="X437" s="207"/>
    </row>
    <row r="438" spans="1:24">
      <c r="A438" s="207" t="s">
        <v>1499</v>
      </c>
      <c r="B438" s="288">
        <v>389</v>
      </c>
      <c r="C438" s="3" t="str">
        <f t="shared" si="24"/>
        <v>µ-Split (Blaubasalt) Beton trocken 50 km/h 930 rpm   mittel</v>
      </c>
      <c r="D438" s="288"/>
      <c r="E438" s="3"/>
      <c r="F438" s="207"/>
      <c r="G438" s="207"/>
      <c r="H438" s="207"/>
      <c r="I438" s="207"/>
      <c r="J438" s="207" t="str">
        <f t="shared" si="23"/>
        <v>15 s</v>
      </c>
      <c r="K438" s="3" t="str">
        <f t="shared" si="25"/>
        <v>kl. Oval</v>
      </c>
      <c r="L438" s="287" t="s">
        <v>56</v>
      </c>
      <c r="M438" s="11" t="s">
        <v>237</v>
      </c>
      <c r="N438" s="207" t="s">
        <v>45</v>
      </c>
      <c r="O438" s="207"/>
      <c r="P438" s="207" t="s">
        <v>33</v>
      </c>
      <c r="Q438" s="207">
        <v>11</v>
      </c>
      <c r="R438" s="207"/>
      <c r="S438" s="207"/>
      <c r="T438" s="302" t="s">
        <v>1040</v>
      </c>
      <c r="U438" s="207" t="s">
        <v>28</v>
      </c>
      <c r="V438" s="288"/>
      <c r="W438" s="207"/>
      <c r="X438" s="207"/>
    </row>
    <row r="439" spans="1:24">
      <c r="A439" s="207" t="s">
        <v>1500</v>
      </c>
      <c r="B439" s="288">
        <v>390</v>
      </c>
      <c r="C439" s="3" t="str">
        <f t="shared" si="24"/>
        <v>µ-Split (Blaubasalt) Beton trocken 80 km/h 1075 rpm   mittel</v>
      </c>
      <c r="D439" s="288"/>
      <c r="E439" s="3"/>
      <c r="F439" s="207"/>
      <c r="G439" s="207"/>
      <c r="H439" s="207"/>
      <c r="I439" s="207"/>
      <c r="J439" s="207" t="str">
        <f t="shared" si="23"/>
        <v>10 s</v>
      </c>
      <c r="K439" s="3" t="str">
        <f t="shared" si="25"/>
        <v>kl. Oval</v>
      </c>
      <c r="L439" s="287" t="s">
        <v>56</v>
      </c>
      <c r="M439" s="11" t="s">
        <v>237</v>
      </c>
      <c r="N439" s="207" t="s">
        <v>50</v>
      </c>
      <c r="O439" s="207"/>
      <c r="P439" s="207" t="s">
        <v>34</v>
      </c>
      <c r="Q439" s="207">
        <v>12</v>
      </c>
      <c r="R439" s="207"/>
      <c r="S439" s="207"/>
      <c r="T439" s="302" t="s">
        <v>1040</v>
      </c>
      <c r="U439" s="207" t="s">
        <v>28</v>
      </c>
      <c r="V439" s="288"/>
      <c r="W439" s="207"/>
      <c r="X439" s="207"/>
    </row>
    <row r="440" spans="1:24">
      <c r="A440" s="207" t="s">
        <v>1501</v>
      </c>
      <c r="B440" s="288">
        <v>391</v>
      </c>
      <c r="C440" s="3" t="str">
        <f t="shared" si="24"/>
        <v>µ-Split (Blaubasalt) Beton trocken 80 km/h 1150 rpm   mittel</v>
      </c>
      <c r="D440" s="288"/>
      <c r="E440" s="3"/>
      <c r="F440" s="207"/>
      <c r="G440" s="207"/>
      <c r="H440" s="207"/>
      <c r="I440" s="207"/>
      <c r="J440" s="207" t="str">
        <f t="shared" si="23"/>
        <v>10 s</v>
      </c>
      <c r="K440" s="3" t="str">
        <f t="shared" si="25"/>
        <v>kl. Oval</v>
      </c>
      <c r="L440" s="287" t="s">
        <v>56</v>
      </c>
      <c r="M440" s="11" t="s">
        <v>237</v>
      </c>
      <c r="N440" s="207" t="s">
        <v>50</v>
      </c>
      <c r="O440" s="207"/>
      <c r="P440" s="207" t="s">
        <v>35</v>
      </c>
      <c r="Q440" s="207">
        <v>12</v>
      </c>
      <c r="R440" s="207"/>
      <c r="S440" s="207"/>
      <c r="T440" s="302" t="s">
        <v>1040</v>
      </c>
      <c r="U440" s="207" t="s">
        <v>28</v>
      </c>
      <c r="V440" s="288"/>
      <c r="W440" s="207"/>
      <c r="X440" s="207"/>
    </row>
    <row r="441" spans="1:24">
      <c r="A441" s="207" t="s">
        <v>1502</v>
      </c>
      <c r="B441" s="288">
        <v>392</v>
      </c>
      <c r="C441" s="3" t="str">
        <f t="shared" si="24"/>
        <v>µ-Split (Asphalt) Blaubasalt trocken 30 km/h 710 rpm   mittel</v>
      </c>
      <c r="D441" s="288"/>
      <c r="E441" s="3"/>
      <c r="F441" s="207"/>
      <c r="G441" s="207"/>
      <c r="H441" s="207"/>
      <c r="I441" s="207"/>
      <c r="J441" s="207" t="str">
        <f t="shared" si="23"/>
        <v>20 s</v>
      </c>
      <c r="K441" s="3" t="str">
        <f t="shared" si="25"/>
        <v>kl. Oval</v>
      </c>
      <c r="L441" s="288" t="s">
        <v>86</v>
      </c>
      <c r="M441" s="10" t="s">
        <v>238</v>
      </c>
      <c r="N441" s="206" t="s">
        <v>39</v>
      </c>
      <c r="O441" s="206"/>
      <c r="P441" s="207" t="s">
        <v>31</v>
      </c>
      <c r="Q441" s="207">
        <v>10</v>
      </c>
      <c r="R441" s="207"/>
      <c r="S441" s="207"/>
      <c r="T441" s="302" t="s">
        <v>1040</v>
      </c>
      <c r="U441" s="207" t="s">
        <v>28</v>
      </c>
      <c r="V441" s="288"/>
      <c r="W441" s="207"/>
      <c r="X441" s="207"/>
    </row>
    <row r="442" spans="1:24">
      <c r="A442" s="207" t="s">
        <v>1503</v>
      </c>
      <c r="B442" s="288">
        <v>393</v>
      </c>
      <c r="C442" s="3" t="str">
        <f t="shared" si="24"/>
        <v>µ-Split (Asphalt) Blaubasalt trocken 30 km/h 930 rpm   mittel</v>
      </c>
      <c r="D442" s="288"/>
      <c r="E442" s="3"/>
      <c r="F442" s="207"/>
      <c r="G442" s="207"/>
      <c r="H442" s="207"/>
      <c r="I442" s="207"/>
      <c r="J442" s="207" t="str">
        <f t="shared" si="23"/>
        <v>20 s</v>
      </c>
      <c r="K442" s="3" t="str">
        <f t="shared" si="25"/>
        <v>kl. Oval</v>
      </c>
      <c r="L442" s="288" t="s">
        <v>86</v>
      </c>
      <c r="M442" s="10" t="s">
        <v>238</v>
      </c>
      <c r="N442" s="207" t="s">
        <v>39</v>
      </c>
      <c r="O442" s="207"/>
      <c r="P442" s="207" t="s">
        <v>33</v>
      </c>
      <c r="Q442" s="207">
        <v>9</v>
      </c>
      <c r="R442" s="207"/>
      <c r="S442" s="207"/>
      <c r="T442" s="302" t="s">
        <v>1040</v>
      </c>
      <c r="U442" s="207" t="s">
        <v>28</v>
      </c>
      <c r="V442" s="288"/>
      <c r="W442" s="207"/>
      <c r="X442" s="207"/>
    </row>
    <row r="443" spans="1:24">
      <c r="A443" s="207" t="s">
        <v>1504</v>
      </c>
      <c r="B443" s="288">
        <v>394</v>
      </c>
      <c r="C443" s="3" t="str">
        <f t="shared" si="24"/>
        <v>µ-Split (Asphalt) Blaubasalt trocken 50 km/h 890 rpm   mittel</v>
      </c>
      <c r="D443" s="288"/>
      <c r="E443" s="3"/>
      <c r="F443" s="207"/>
      <c r="G443" s="207"/>
      <c r="H443" s="207"/>
      <c r="I443" s="207"/>
      <c r="J443" s="207" t="str">
        <f t="shared" si="23"/>
        <v>15 s</v>
      </c>
      <c r="K443" s="3" t="str">
        <f t="shared" si="25"/>
        <v>kl. Oval</v>
      </c>
      <c r="L443" s="288" t="s">
        <v>86</v>
      </c>
      <c r="M443" s="10" t="s">
        <v>238</v>
      </c>
      <c r="N443" s="207" t="s">
        <v>45</v>
      </c>
      <c r="O443" s="207"/>
      <c r="P443" s="207" t="s">
        <v>32</v>
      </c>
      <c r="Q443" s="207">
        <v>11</v>
      </c>
      <c r="R443" s="207"/>
      <c r="S443" s="207"/>
      <c r="T443" s="302" t="s">
        <v>1040</v>
      </c>
      <c r="U443" s="207" t="s">
        <v>28</v>
      </c>
      <c r="V443" s="288"/>
      <c r="W443" s="207"/>
      <c r="X443" s="207"/>
    </row>
    <row r="444" spans="1:24">
      <c r="A444" s="207" t="s">
        <v>1505</v>
      </c>
      <c r="B444" s="288">
        <v>395</v>
      </c>
      <c r="C444" s="3" t="str">
        <f t="shared" si="24"/>
        <v>µ-Split (Asphalt) Blaubasalt trocken 50 km/h 930 rpm   mittel</v>
      </c>
      <c r="D444" s="288"/>
      <c r="E444" s="3"/>
      <c r="F444" s="207"/>
      <c r="G444" s="207"/>
      <c r="H444" s="207"/>
      <c r="I444" s="207"/>
      <c r="J444" s="207" t="str">
        <f t="shared" si="23"/>
        <v>15 s</v>
      </c>
      <c r="K444" s="3" t="str">
        <f t="shared" si="25"/>
        <v>kl. Oval</v>
      </c>
      <c r="L444" s="288" t="s">
        <v>86</v>
      </c>
      <c r="M444" s="10" t="s">
        <v>238</v>
      </c>
      <c r="N444" s="207" t="s">
        <v>45</v>
      </c>
      <c r="O444" s="207"/>
      <c r="P444" s="207" t="s">
        <v>33</v>
      </c>
      <c r="Q444" s="207">
        <v>11</v>
      </c>
      <c r="R444" s="207"/>
      <c r="S444" s="207"/>
      <c r="T444" s="302" t="s">
        <v>1040</v>
      </c>
      <c r="U444" s="207" t="s">
        <v>28</v>
      </c>
      <c r="V444" s="288"/>
      <c r="W444" s="207"/>
      <c r="X444" s="207"/>
    </row>
    <row r="445" spans="1:24">
      <c r="A445" s="207" t="s">
        <v>1506</v>
      </c>
      <c r="B445" s="288">
        <v>396</v>
      </c>
      <c r="C445" s="3" t="str">
        <f t="shared" si="24"/>
        <v>µ-Split (Asphalt) Blaubasalt trocken 80 km/h 1075 rpm   mittel</v>
      </c>
      <c r="D445" s="288"/>
      <c r="E445" s="3"/>
      <c r="F445" s="207"/>
      <c r="G445" s="207"/>
      <c r="H445" s="207"/>
      <c r="I445" s="207"/>
      <c r="J445" s="207" t="str">
        <f t="shared" si="23"/>
        <v>10 s</v>
      </c>
      <c r="K445" s="3" t="str">
        <f t="shared" si="25"/>
        <v>kl. Oval</v>
      </c>
      <c r="L445" s="288" t="s">
        <v>86</v>
      </c>
      <c r="M445" s="10" t="s">
        <v>238</v>
      </c>
      <c r="N445" s="207" t="s">
        <v>50</v>
      </c>
      <c r="O445" s="207"/>
      <c r="P445" s="207" t="s">
        <v>34</v>
      </c>
      <c r="Q445" s="207">
        <v>12</v>
      </c>
      <c r="R445" s="207"/>
      <c r="S445" s="207"/>
      <c r="T445" s="302" t="s">
        <v>1040</v>
      </c>
      <c r="U445" s="207" t="s">
        <v>28</v>
      </c>
      <c r="V445" s="288"/>
      <c r="W445" s="207"/>
      <c r="X445" s="207"/>
    </row>
    <row r="446" spans="1:24" ht="15" thickBot="1">
      <c r="A446" s="207" t="s">
        <v>1507</v>
      </c>
      <c r="B446" s="289">
        <v>397</v>
      </c>
      <c r="C446" s="3" t="str">
        <f t="shared" si="24"/>
        <v>µ-Split (Asphalt) Blaubasalt trocken 80 km/h 1150 rpm   mittel</v>
      </c>
      <c r="D446" s="289"/>
      <c r="E446" s="8"/>
      <c r="F446" s="208"/>
      <c r="G446" s="208"/>
      <c r="H446" s="208"/>
      <c r="I446" s="208"/>
      <c r="J446" s="207" t="str">
        <f t="shared" si="23"/>
        <v>10 s</v>
      </c>
      <c r="K446" s="3" t="str">
        <f t="shared" si="25"/>
        <v>kl. Oval</v>
      </c>
      <c r="L446" s="289" t="s">
        <v>86</v>
      </c>
      <c r="M446" s="12" t="s">
        <v>238</v>
      </c>
      <c r="N446" s="208" t="s">
        <v>50</v>
      </c>
      <c r="O446" s="208"/>
      <c r="P446" s="207" t="s">
        <v>35</v>
      </c>
      <c r="Q446" s="207">
        <v>12</v>
      </c>
      <c r="R446" s="207"/>
      <c r="S446" s="207"/>
      <c r="T446" s="302" t="s">
        <v>1040</v>
      </c>
      <c r="U446" s="207" t="s">
        <v>28</v>
      </c>
      <c r="V446" s="288"/>
      <c r="W446" s="207"/>
      <c r="X446" s="207"/>
    </row>
    <row r="447" spans="1:24">
      <c r="A447" s="207" t="s">
        <v>1508</v>
      </c>
      <c r="B447" s="287">
        <v>398</v>
      </c>
      <c r="C447" s="3" t="str">
        <f t="shared" si="24"/>
        <v>Sinus-Fahrt (langsam) trocken 30 km/h   mittel</v>
      </c>
      <c r="D447" s="287"/>
      <c r="E447" s="6"/>
      <c r="F447" s="206"/>
      <c r="G447" s="206"/>
      <c r="H447" s="206"/>
      <c r="I447" s="206"/>
      <c r="J447" s="207" t="str">
        <f t="shared" si="23"/>
        <v>20 s</v>
      </c>
      <c r="K447" s="3" t="str">
        <f t="shared" si="25"/>
        <v>Fahrdyn.Fl.</v>
      </c>
      <c r="L447" s="287" t="s">
        <v>24</v>
      </c>
      <c r="M447" s="6" t="s">
        <v>240</v>
      </c>
      <c r="N447" s="206" t="s">
        <v>39</v>
      </c>
      <c r="O447" s="206"/>
      <c r="P447" s="207" t="s">
        <v>27</v>
      </c>
      <c r="Q447" s="207" t="s">
        <v>27</v>
      </c>
      <c r="R447" s="207"/>
      <c r="S447" s="207"/>
      <c r="T447" s="302" t="s">
        <v>1040</v>
      </c>
      <c r="U447" s="207" t="s">
        <v>28</v>
      </c>
      <c r="V447" s="288"/>
      <c r="W447" s="207"/>
      <c r="X447" s="207"/>
    </row>
    <row r="448" spans="1:24" s="322" customFormat="1">
      <c r="A448" s="269" t="s">
        <v>1509</v>
      </c>
      <c r="B448" s="321" t="s">
        <v>1510</v>
      </c>
      <c r="C448" s="266" t="str">
        <f t="shared" si="24"/>
        <v>Sinus-Fahrt (schnell) trocken 30 km/h   mittel</v>
      </c>
      <c r="D448" s="321"/>
      <c r="E448" s="264"/>
      <c r="F448" s="268"/>
      <c r="G448" s="268"/>
      <c r="H448" s="268"/>
      <c r="I448" s="268"/>
      <c r="J448" s="269" t="str">
        <f t="shared" si="23"/>
        <v>20 s</v>
      </c>
      <c r="K448" s="266" t="str">
        <f t="shared" si="25"/>
        <v>Fahrdyn.Fl.</v>
      </c>
      <c r="L448" s="321" t="s">
        <v>24</v>
      </c>
      <c r="M448" s="264" t="s">
        <v>244</v>
      </c>
      <c r="N448" s="268" t="s">
        <v>39</v>
      </c>
      <c r="O448" s="268"/>
      <c r="P448" s="269" t="s">
        <v>27</v>
      </c>
      <c r="Q448" s="269" t="s">
        <v>27</v>
      </c>
      <c r="R448" s="269"/>
      <c r="S448" s="269"/>
      <c r="T448" s="315" t="s">
        <v>1040</v>
      </c>
      <c r="U448" s="269" t="s">
        <v>28</v>
      </c>
      <c r="V448" s="316"/>
      <c r="W448" s="269"/>
      <c r="X448" s="269"/>
    </row>
    <row r="449" spans="1:24">
      <c r="A449" s="207" t="s">
        <v>1511</v>
      </c>
      <c r="B449" s="288">
        <v>399</v>
      </c>
      <c r="C449" s="3" t="str">
        <f t="shared" si="24"/>
        <v>Sinus-Fahrt (langsam) trocken 50 km/h   mittel</v>
      </c>
      <c r="D449" s="288"/>
      <c r="E449" s="3"/>
      <c r="F449" s="207"/>
      <c r="G449" s="207"/>
      <c r="H449" s="207"/>
      <c r="I449" s="207"/>
      <c r="J449" s="207" t="str">
        <f t="shared" si="23"/>
        <v>15 s</v>
      </c>
      <c r="K449" s="3" t="str">
        <f t="shared" si="25"/>
        <v>Fahrdyn.Fl.</v>
      </c>
      <c r="L449" s="288" t="s">
        <v>24</v>
      </c>
      <c r="M449" s="3" t="s">
        <v>240</v>
      </c>
      <c r="N449" s="207" t="s">
        <v>45</v>
      </c>
      <c r="O449" s="207"/>
      <c r="P449" s="207" t="s">
        <v>27</v>
      </c>
      <c r="Q449" s="207" t="s">
        <v>27</v>
      </c>
      <c r="R449" s="207"/>
      <c r="S449" s="207"/>
      <c r="T449" s="302" t="s">
        <v>1040</v>
      </c>
      <c r="U449" s="207" t="s">
        <v>28</v>
      </c>
      <c r="V449" s="288"/>
      <c r="W449" s="207"/>
      <c r="X449" s="207"/>
    </row>
    <row r="450" spans="1:24" s="322" customFormat="1">
      <c r="A450" s="269" t="s">
        <v>1512</v>
      </c>
      <c r="B450" s="316" t="s">
        <v>1513</v>
      </c>
      <c r="C450" s="266" t="str">
        <f t="shared" si="24"/>
        <v>Sinus-Fahrt (schnell) trocken 50 km/h   mittel</v>
      </c>
      <c r="D450" s="316"/>
      <c r="E450" s="266"/>
      <c r="F450" s="269"/>
      <c r="G450" s="269"/>
      <c r="H450" s="269"/>
      <c r="I450" s="269"/>
      <c r="J450" s="269" t="str">
        <f t="shared" si="23"/>
        <v>15 s</v>
      </c>
      <c r="K450" s="266" t="str">
        <f t="shared" si="25"/>
        <v>Fahrdyn.Fl.</v>
      </c>
      <c r="L450" s="316" t="s">
        <v>24</v>
      </c>
      <c r="M450" s="266" t="s">
        <v>244</v>
      </c>
      <c r="N450" s="269" t="s">
        <v>45</v>
      </c>
      <c r="O450" s="269"/>
      <c r="P450" s="269" t="s">
        <v>27</v>
      </c>
      <c r="Q450" s="269" t="s">
        <v>27</v>
      </c>
      <c r="R450" s="269"/>
      <c r="S450" s="269"/>
      <c r="T450" s="315" t="s">
        <v>1040</v>
      </c>
      <c r="U450" s="269" t="s">
        <v>28</v>
      </c>
      <c r="V450" s="316"/>
      <c r="W450" s="269"/>
      <c r="X450" s="269"/>
    </row>
    <row r="451" spans="1:24">
      <c r="A451" s="207" t="s">
        <v>1514</v>
      </c>
      <c r="B451" s="288">
        <v>400</v>
      </c>
      <c r="C451" s="3" t="str">
        <f t="shared" si="24"/>
        <v>Sweep trocken 30 km/h   mittel</v>
      </c>
      <c r="D451" s="288"/>
      <c r="E451" s="3"/>
      <c r="F451" s="207"/>
      <c r="G451" s="207"/>
      <c r="H451" s="207"/>
      <c r="I451" s="207"/>
      <c r="J451" s="207" t="str">
        <f t="shared" si="23"/>
        <v>20 s</v>
      </c>
      <c r="K451" s="3" t="str">
        <f t="shared" si="25"/>
        <v>Fahrdyn.Fl.</v>
      </c>
      <c r="L451" s="288" t="s">
        <v>24</v>
      </c>
      <c r="M451" s="3" t="s">
        <v>279</v>
      </c>
      <c r="N451" s="207" t="s">
        <v>39</v>
      </c>
      <c r="O451" s="207"/>
      <c r="P451" s="207" t="s">
        <v>27</v>
      </c>
      <c r="Q451" s="207" t="s">
        <v>27</v>
      </c>
      <c r="R451" s="207"/>
      <c r="S451" s="207"/>
      <c r="T451" s="302" t="s">
        <v>1040</v>
      </c>
      <c r="U451" s="207" t="s">
        <v>28</v>
      </c>
      <c r="V451" s="288"/>
      <c r="W451" s="207"/>
      <c r="X451" s="207"/>
    </row>
    <row r="452" spans="1:24" s="322" customFormat="1" ht="15" thickBot="1">
      <c r="A452" s="269" t="s">
        <v>1515</v>
      </c>
      <c r="B452" s="314">
        <v>401</v>
      </c>
      <c r="C452" s="266" t="str">
        <f t="shared" si="24"/>
        <v>Sweep trocken 50 km/h   mittel</v>
      </c>
      <c r="D452" s="314"/>
      <c r="E452" s="263"/>
      <c r="F452" s="265"/>
      <c r="G452" s="265"/>
      <c r="H452" s="265"/>
      <c r="I452" s="265"/>
      <c r="J452" s="269" t="str">
        <f t="shared" si="23"/>
        <v>15 s</v>
      </c>
      <c r="K452" s="266" t="str">
        <f t="shared" si="25"/>
        <v>Fahrdyn.Fl.</v>
      </c>
      <c r="L452" s="314" t="s">
        <v>24</v>
      </c>
      <c r="M452" s="263" t="s">
        <v>279</v>
      </c>
      <c r="N452" s="265" t="s">
        <v>45</v>
      </c>
      <c r="O452" s="265"/>
      <c r="P452" s="269" t="s">
        <v>27</v>
      </c>
      <c r="Q452" s="269" t="s">
        <v>27</v>
      </c>
      <c r="R452" s="269"/>
      <c r="S452" s="269"/>
      <c r="T452" s="315" t="s">
        <v>1040</v>
      </c>
      <c r="U452" s="269" t="s">
        <v>28</v>
      </c>
      <c r="V452" s="316"/>
      <c r="W452" s="269"/>
      <c r="X452" s="269"/>
    </row>
    <row r="453" spans="1:24">
      <c r="A453" s="207" t="s">
        <v>1516</v>
      </c>
      <c r="B453" s="287">
        <v>402</v>
      </c>
      <c r="C453" s="3" t="str">
        <f t="shared" si="24"/>
        <v>Stat. Kreisfahrt (links) trocken  2 m/s² mittel</v>
      </c>
      <c r="D453" s="287"/>
      <c r="E453" s="6"/>
      <c r="F453" s="206"/>
      <c r="G453" s="206"/>
      <c r="H453" s="206"/>
      <c r="I453" s="206"/>
      <c r="J453" s="207" t="str">
        <f t="shared" si="23"/>
        <v>20 s</v>
      </c>
      <c r="K453" s="3" t="str">
        <f t="shared" si="25"/>
        <v>Fahrdyn.Fl.</v>
      </c>
      <c r="L453" s="287" t="s">
        <v>24</v>
      </c>
      <c r="M453" s="6" t="s">
        <v>292</v>
      </c>
      <c r="N453" s="206" t="s">
        <v>39</v>
      </c>
      <c r="O453" s="206"/>
      <c r="P453" s="207" t="s">
        <v>27</v>
      </c>
      <c r="Q453" s="207" t="s">
        <v>27</v>
      </c>
      <c r="R453" s="207"/>
      <c r="S453" s="207" t="s">
        <v>578</v>
      </c>
      <c r="T453" s="302" t="s">
        <v>1040</v>
      </c>
      <c r="U453" s="207" t="s">
        <v>28</v>
      </c>
      <c r="V453" s="288"/>
      <c r="W453" s="207"/>
      <c r="X453" s="207"/>
    </row>
    <row r="454" spans="1:24" s="322" customFormat="1">
      <c r="A454" s="269" t="s">
        <v>1517</v>
      </c>
      <c r="B454" s="316">
        <v>403</v>
      </c>
      <c r="C454" s="266" t="str">
        <f t="shared" si="24"/>
        <v>Stat. Kreisfahrt (links) trocken  4 m/s² mittel</v>
      </c>
      <c r="D454" s="316"/>
      <c r="E454" s="266"/>
      <c r="F454" s="269"/>
      <c r="G454" s="269"/>
      <c r="H454" s="269"/>
      <c r="I454" s="269"/>
      <c r="J454" s="269" t="str">
        <f t="shared" ref="J454:J517" si="26">IF(N454="30 km/h","20 s",IF(N454="50 km/h","15 s",IF(N454="80 km/h","10 s",IF(N454="0 km/h","60 s","-"))))</f>
        <v>20 s</v>
      </c>
      <c r="K454" s="266" t="str">
        <f t="shared" si="25"/>
        <v>Fahrdyn.Fl.</v>
      </c>
      <c r="L454" s="316" t="s">
        <v>24</v>
      </c>
      <c r="M454" s="266" t="s">
        <v>292</v>
      </c>
      <c r="N454" s="269" t="s">
        <v>39</v>
      </c>
      <c r="O454" s="269"/>
      <c r="P454" s="269" t="s">
        <v>27</v>
      </c>
      <c r="Q454" s="269" t="s">
        <v>27</v>
      </c>
      <c r="R454" s="269"/>
      <c r="S454" s="269" t="s">
        <v>1164</v>
      </c>
      <c r="T454" s="315" t="s">
        <v>1040</v>
      </c>
      <c r="U454" s="269" t="s">
        <v>28</v>
      </c>
      <c r="V454" s="316"/>
      <c r="W454" s="269"/>
      <c r="X454" s="269"/>
    </row>
    <row r="455" spans="1:24">
      <c r="A455" s="207" t="s">
        <v>1518</v>
      </c>
      <c r="B455" s="287">
        <v>404</v>
      </c>
      <c r="C455" s="3" t="str">
        <f t="shared" si="24"/>
        <v>Stat. Kreisfahrt (rechts) trocken  2 m/s² mittel</v>
      </c>
      <c r="D455" s="287"/>
      <c r="E455" s="6"/>
      <c r="F455" s="206"/>
      <c r="G455" s="206"/>
      <c r="H455" s="206"/>
      <c r="I455" s="206"/>
      <c r="J455" s="207" t="str">
        <f t="shared" si="26"/>
        <v>20 s</v>
      </c>
      <c r="K455" s="3" t="str">
        <f t="shared" si="25"/>
        <v>Fahrdyn.Fl.</v>
      </c>
      <c r="L455" s="288" t="s">
        <v>24</v>
      </c>
      <c r="M455" s="3" t="s">
        <v>304</v>
      </c>
      <c r="N455" s="207" t="s">
        <v>39</v>
      </c>
      <c r="O455" s="207"/>
      <c r="P455" s="207" t="s">
        <v>27</v>
      </c>
      <c r="Q455" s="207" t="s">
        <v>27</v>
      </c>
      <c r="R455" s="207"/>
      <c r="S455" s="207" t="s">
        <v>578</v>
      </c>
      <c r="T455" s="302" t="s">
        <v>1040</v>
      </c>
      <c r="U455" s="207" t="s">
        <v>28</v>
      </c>
      <c r="V455" s="288"/>
      <c r="W455" s="207"/>
      <c r="X455" s="207"/>
    </row>
    <row r="456" spans="1:24" s="322" customFormat="1" ht="15" thickBot="1">
      <c r="A456" s="269" t="s">
        <v>1519</v>
      </c>
      <c r="B456" s="314">
        <v>405</v>
      </c>
      <c r="C456" s="266" t="str">
        <f t="shared" si="24"/>
        <v>Stat. Kreisfahrt (rechts) trocken  4 m/s² mittel</v>
      </c>
      <c r="D456" s="314"/>
      <c r="E456" s="263"/>
      <c r="F456" s="265"/>
      <c r="G456" s="265"/>
      <c r="H456" s="265"/>
      <c r="I456" s="265"/>
      <c r="J456" s="269" t="str">
        <f t="shared" si="26"/>
        <v>20 s</v>
      </c>
      <c r="K456" s="266" t="str">
        <f t="shared" si="25"/>
        <v>Fahrdyn.Fl.</v>
      </c>
      <c r="L456" s="314" t="s">
        <v>24</v>
      </c>
      <c r="M456" s="263" t="s">
        <v>304</v>
      </c>
      <c r="N456" s="265" t="s">
        <v>39</v>
      </c>
      <c r="O456" s="265"/>
      <c r="P456" s="269" t="s">
        <v>27</v>
      </c>
      <c r="Q456" s="269" t="s">
        <v>27</v>
      </c>
      <c r="R456" s="269"/>
      <c r="S456" s="269" t="s">
        <v>1164</v>
      </c>
      <c r="T456" s="315" t="s">
        <v>1040</v>
      </c>
      <c r="U456" s="269" t="s">
        <v>28</v>
      </c>
      <c r="V456" s="316"/>
      <c r="W456" s="269"/>
      <c r="X456" s="269"/>
    </row>
    <row r="457" spans="1:24" s="313" customFormat="1">
      <c r="A457" s="244" t="s">
        <v>1520</v>
      </c>
      <c r="B457" s="291">
        <v>614</v>
      </c>
      <c r="C457" s="242" t="str">
        <f t="shared" si="24"/>
        <v>Spurwechsel Asphalt trocken 30 km/h   mittel</v>
      </c>
      <c r="D457" s="291"/>
      <c r="E457" s="244"/>
      <c r="F457" s="244"/>
      <c r="G457" s="244"/>
      <c r="H457" s="242"/>
      <c r="I457" s="242"/>
      <c r="J457" s="244" t="str">
        <f t="shared" si="26"/>
        <v>20 s</v>
      </c>
      <c r="K457" s="242" t="str">
        <f t="shared" si="25"/>
        <v>kl. Oval</v>
      </c>
      <c r="L457" s="291" t="s">
        <v>24</v>
      </c>
      <c r="M457" s="242" t="s">
        <v>314</v>
      </c>
      <c r="N457" s="244" t="s">
        <v>39</v>
      </c>
      <c r="O457" s="244"/>
      <c r="P457" s="244" t="s">
        <v>27</v>
      </c>
      <c r="Q457" s="244" t="s">
        <v>27</v>
      </c>
      <c r="R457" s="244"/>
      <c r="S457" s="244"/>
      <c r="T457" s="304" t="s">
        <v>1040</v>
      </c>
      <c r="U457" s="244" t="s">
        <v>28</v>
      </c>
      <c r="V457" s="291"/>
      <c r="W457" s="244"/>
      <c r="X457" s="244"/>
    </row>
    <row r="458" spans="1:24" s="313" customFormat="1">
      <c r="A458" s="244" t="s">
        <v>1521</v>
      </c>
      <c r="B458" s="291">
        <v>611</v>
      </c>
      <c r="C458" s="242" t="str">
        <f t="shared" si="24"/>
        <v>Spurwechsel Beton trocken 50 km/h   mittel</v>
      </c>
      <c r="D458" s="291"/>
      <c r="E458" s="244"/>
      <c r="F458" s="244"/>
      <c r="G458" s="244"/>
      <c r="H458" s="242"/>
      <c r="I458" s="242"/>
      <c r="J458" s="244" t="str">
        <f t="shared" si="26"/>
        <v>15 s</v>
      </c>
      <c r="K458" s="242" t="str">
        <f t="shared" si="25"/>
        <v>kl. Oval</v>
      </c>
      <c r="L458" s="291" t="s">
        <v>56</v>
      </c>
      <c r="M458" s="242" t="s">
        <v>314</v>
      </c>
      <c r="N458" s="244" t="s">
        <v>45</v>
      </c>
      <c r="O458" s="244"/>
      <c r="P458" s="244" t="s">
        <v>27</v>
      </c>
      <c r="Q458" s="244" t="s">
        <v>27</v>
      </c>
      <c r="R458" s="244"/>
      <c r="S458" s="244"/>
      <c r="T458" s="304" t="s">
        <v>1040</v>
      </c>
      <c r="U458" s="244" t="s">
        <v>28</v>
      </c>
      <c r="V458" s="291"/>
      <c r="W458" s="244"/>
      <c r="X458" s="244"/>
    </row>
    <row r="459" spans="1:24" s="313" customFormat="1">
      <c r="A459" s="244" t="s">
        <v>1522</v>
      </c>
      <c r="B459" s="291">
        <v>612</v>
      </c>
      <c r="C459" s="242" t="str">
        <f t="shared" si="24"/>
        <v>Spurwechsel Blaubasalt trocken 50 km/h   mittel</v>
      </c>
      <c r="D459" s="291"/>
      <c r="E459" s="244"/>
      <c r="F459" s="244"/>
      <c r="G459" s="244"/>
      <c r="H459" s="242"/>
      <c r="I459" s="242"/>
      <c r="J459" s="244" t="str">
        <f t="shared" si="26"/>
        <v>15 s</v>
      </c>
      <c r="K459" s="242" t="str">
        <f t="shared" si="25"/>
        <v>kl. Oval</v>
      </c>
      <c r="L459" s="291" t="s">
        <v>86</v>
      </c>
      <c r="M459" s="242" t="s">
        <v>314</v>
      </c>
      <c r="N459" s="244" t="s">
        <v>45</v>
      </c>
      <c r="O459" s="244"/>
      <c r="P459" s="244" t="s">
        <v>27</v>
      </c>
      <c r="Q459" s="244" t="s">
        <v>27</v>
      </c>
      <c r="R459" s="244"/>
      <c r="S459" s="244"/>
      <c r="T459" s="304" t="s">
        <v>1040</v>
      </c>
      <c r="U459" s="244" t="s">
        <v>28</v>
      </c>
      <c r="V459" s="291"/>
      <c r="W459" s="244"/>
      <c r="X459" s="244"/>
    </row>
    <row r="460" spans="1:24">
      <c r="A460" s="207" t="s">
        <v>1523</v>
      </c>
      <c r="B460" s="287">
        <v>443</v>
      </c>
      <c r="C460" s="3" t="str">
        <f t="shared" si="24"/>
        <v>Beschleunigungsfahrt Asphalt nass 1 m/s²  mittel</v>
      </c>
      <c r="D460" s="287"/>
      <c r="E460" s="6"/>
      <c r="F460" s="206"/>
      <c r="G460" s="206"/>
      <c r="H460" s="206"/>
      <c r="I460" s="206"/>
      <c r="J460" s="207" t="str">
        <f t="shared" si="26"/>
        <v>-</v>
      </c>
      <c r="K460" s="3" t="str">
        <f t="shared" si="25"/>
        <v>kl. Oval</v>
      </c>
      <c r="L460" s="287" t="s">
        <v>24</v>
      </c>
      <c r="M460" s="6" t="s">
        <v>145</v>
      </c>
      <c r="N460" s="206" t="s">
        <v>146</v>
      </c>
      <c r="O460" s="206"/>
      <c r="P460" s="207" t="s">
        <v>27</v>
      </c>
      <c r="Q460" s="207" t="s">
        <v>27</v>
      </c>
      <c r="R460" s="207" t="s">
        <v>565</v>
      </c>
      <c r="S460" s="207"/>
      <c r="T460" s="302" t="s">
        <v>1040</v>
      </c>
      <c r="U460" s="207" t="s">
        <v>333</v>
      </c>
      <c r="V460" s="288"/>
      <c r="W460" s="207"/>
      <c r="X460" s="207"/>
    </row>
    <row r="461" spans="1:24">
      <c r="A461" s="207" t="s">
        <v>1524</v>
      </c>
      <c r="B461" s="288">
        <v>444</v>
      </c>
      <c r="C461" s="3" t="str">
        <f t="shared" si="24"/>
        <v>Beschleunigungsfahrt Asphalt nass 2 m/s²  mittel</v>
      </c>
      <c r="D461" s="288"/>
      <c r="E461" s="3"/>
      <c r="F461" s="207"/>
      <c r="G461" s="207"/>
      <c r="H461" s="207"/>
      <c r="I461" s="207"/>
      <c r="J461" s="207" t="str">
        <f t="shared" si="26"/>
        <v>-</v>
      </c>
      <c r="K461" s="3" t="str">
        <f t="shared" si="25"/>
        <v>kl. Oval</v>
      </c>
      <c r="L461" s="288" t="s">
        <v>24</v>
      </c>
      <c r="M461" s="3" t="s">
        <v>145</v>
      </c>
      <c r="N461" s="207" t="s">
        <v>146</v>
      </c>
      <c r="O461" s="207"/>
      <c r="P461" s="207" t="s">
        <v>27</v>
      </c>
      <c r="Q461" s="207" t="s">
        <v>27</v>
      </c>
      <c r="R461" s="207" t="s">
        <v>578</v>
      </c>
      <c r="S461" s="207"/>
      <c r="T461" s="302" t="s">
        <v>1040</v>
      </c>
      <c r="U461" s="207" t="s">
        <v>333</v>
      </c>
      <c r="V461" s="288"/>
      <c r="W461" s="207"/>
      <c r="X461" s="207"/>
    </row>
    <row r="462" spans="1:24" s="322" customFormat="1">
      <c r="A462" s="269" t="s">
        <v>1525</v>
      </c>
      <c r="B462" s="316">
        <v>445</v>
      </c>
      <c r="C462" s="266" t="str">
        <f t="shared" si="24"/>
        <v>Beschleunigungsfahrt Asphalt nass 3 m/s²  mittel</v>
      </c>
      <c r="D462" s="316"/>
      <c r="E462" s="266"/>
      <c r="F462" s="269"/>
      <c r="G462" s="269"/>
      <c r="H462" s="269"/>
      <c r="I462" s="269"/>
      <c r="J462" s="269" t="str">
        <f t="shared" si="26"/>
        <v>-</v>
      </c>
      <c r="K462" s="266" t="str">
        <f t="shared" si="25"/>
        <v>kl. Oval</v>
      </c>
      <c r="L462" s="316" t="s">
        <v>24</v>
      </c>
      <c r="M462" s="266" t="s">
        <v>145</v>
      </c>
      <c r="N462" s="269" t="s">
        <v>146</v>
      </c>
      <c r="O462" s="269"/>
      <c r="P462" s="269" t="s">
        <v>27</v>
      </c>
      <c r="Q462" s="269" t="s">
        <v>27</v>
      </c>
      <c r="R462" s="269" t="s">
        <v>583</v>
      </c>
      <c r="S462" s="269"/>
      <c r="T462" s="315" t="s">
        <v>1040</v>
      </c>
      <c r="U462" s="269" t="s">
        <v>333</v>
      </c>
      <c r="V462" s="316"/>
      <c r="W462" s="269"/>
      <c r="X462" s="269"/>
    </row>
    <row r="463" spans="1:24" s="322" customFormat="1">
      <c r="A463" s="269" t="s">
        <v>1526</v>
      </c>
      <c r="B463" s="316">
        <v>446</v>
      </c>
      <c r="C463" s="266" t="str">
        <f t="shared" si="24"/>
        <v>Beschleunigungsfahrt Asphalt nass max m/s²  mittel</v>
      </c>
      <c r="D463" s="316"/>
      <c r="E463" s="266"/>
      <c r="F463" s="269"/>
      <c r="G463" s="269"/>
      <c r="H463" s="269"/>
      <c r="I463" s="269"/>
      <c r="J463" s="269" t="str">
        <f t="shared" si="26"/>
        <v>-</v>
      </c>
      <c r="K463" s="266" t="str">
        <f t="shared" si="25"/>
        <v>kl. Oval</v>
      </c>
      <c r="L463" s="316" t="s">
        <v>24</v>
      </c>
      <c r="M463" s="266" t="s">
        <v>145</v>
      </c>
      <c r="N463" s="269" t="s">
        <v>146</v>
      </c>
      <c r="O463" s="269"/>
      <c r="P463" s="269" t="s">
        <v>27</v>
      </c>
      <c r="Q463" s="269" t="s">
        <v>27</v>
      </c>
      <c r="R463" s="269" t="s">
        <v>586</v>
      </c>
      <c r="S463" s="269"/>
      <c r="T463" s="315" t="s">
        <v>1040</v>
      </c>
      <c r="U463" s="269" t="s">
        <v>333</v>
      </c>
      <c r="V463" s="316"/>
      <c r="W463" s="269"/>
      <c r="X463" s="269"/>
    </row>
    <row r="464" spans="1:24">
      <c r="A464" s="207" t="s">
        <v>1527</v>
      </c>
      <c r="B464" s="288">
        <v>447</v>
      </c>
      <c r="C464" s="3" t="str">
        <f t="shared" si="24"/>
        <v>Beschleunigungsfahrt Beton nass 1 m/s²  mittel</v>
      </c>
      <c r="D464" s="288"/>
      <c r="E464" s="3"/>
      <c r="F464" s="207"/>
      <c r="G464" s="207"/>
      <c r="H464" s="207"/>
      <c r="I464" s="207"/>
      <c r="J464" s="207" t="str">
        <f t="shared" si="26"/>
        <v>-</v>
      </c>
      <c r="K464" s="3" t="str">
        <f t="shared" si="25"/>
        <v>kl. Oval</v>
      </c>
      <c r="L464" s="288" t="s">
        <v>56</v>
      </c>
      <c r="M464" s="3" t="s">
        <v>145</v>
      </c>
      <c r="N464" s="207" t="s">
        <v>146</v>
      </c>
      <c r="O464" s="207"/>
      <c r="P464" s="207" t="s">
        <v>27</v>
      </c>
      <c r="Q464" s="207" t="s">
        <v>27</v>
      </c>
      <c r="R464" s="207" t="s">
        <v>565</v>
      </c>
      <c r="S464" s="207"/>
      <c r="T464" s="302" t="s">
        <v>1040</v>
      </c>
      <c r="U464" s="207" t="s">
        <v>333</v>
      </c>
      <c r="V464" s="288"/>
      <c r="W464" s="207"/>
      <c r="X464" s="207"/>
    </row>
    <row r="465" spans="1:24">
      <c r="A465" s="207" t="s">
        <v>1528</v>
      </c>
      <c r="B465" s="288">
        <v>448</v>
      </c>
      <c r="C465" s="3" t="str">
        <f t="shared" si="24"/>
        <v>Beschleunigungsfahrt Beton nass 2 m/s²  mittel</v>
      </c>
      <c r="D465" s="288"/>
      <c r="E465" s="3"/>
      <c r="F465" s="207"/>
      <c r="G465" s="207"/>
      <c r="H465" s="207"/>
      <c r="I465" s="207"/>
      <c r="J465" s="207" t="str">
        <f t="shared" si="26"/>
        <v>-</v>
      </c>
      <c r="K465" s="3" t="str">
        <f t="shared" si="25"/>
        <v>kl. Oval</v>
      </c>
      <c r="L465" s="288" t="s">
        <v>56</v>
      </c>
      <c r="M465" s="3" t="s">
        <v>145</v>
      </c>
      <c r="N465" s="207" t="s">
        <v>146</v>
      </c>
      <c r="O465" s="207"/>
      <c r="P465" s="207" t="s">
        <v>27</v>
      </c>
      <c r="Q465" s="207" t="s">
        <v>27</v>
      </c>
      <c r="R465" s="207" t="s">
        <v>578</v>
      </c>
      <c r="S465" s="207"/>
      <c r="T465" s="302" t="s">
        <v>1040</v>
      </c>
      <c r="U465" s="207" t="s">
        <v>333</v>
      </c>
      <c r="V465" s="288"/>
      <c r="W465" s="207"/>
      <c r="X465" s="207"/>
    </row>
    <row r="466" spans="1:24" s="322" customFormat="1">
      <c r="A466" s="269" t="s">
        <v>1529</v>
      </c>
      <c r="B466" s="316">
        <v>449</v>
      </c>
      <c r="C466" s="266" t="str">
        <f t="shared" si="24"/>
        <v>Beschleunigungsfahrt Beton nass 3 m/s²  mittel</v>
      </c>
      <c r="D466" s="316"/>
      <c r="E466" s="266"/>
      <c r="F466" s="269"/>
      <c r="G466" s="269"/>
      <c r="H466" s="269"/>
      <c r="I466" s="269"/>
      <c r="J466" s="269" t="str">
        <f t="shared" si="26"/>
        <v>-</v>
      </c>
      <c r="K466" s="266" t="str">
        <f t="shared" si="25"/>
        <v>kl. Oval</v>
      </c>
      <c r="L466" s="316" t="s">
        <v>56</v>
      </c>
      <c r="M466" s="266" t="s">
        <v>145</v>
      </c>
      <c r="N466" s="269" t="s">
        <v>146</v>
      </c>
      <c r="O466" s="269"/>
      <c r="P466" s="269" t="s">
        <v>27</v>
      </c>
      <c r="Q466" s="269" t="s">
        <v>27</v>
      </c>
      <c r="R466" s="269" t="s">
        <v>583</v>
      </c>
      <c r="S466" s="269"/>
      <c r="T466" s="315" t="s">
        <v>1040</v>
      </c>
      <c r="U466" s="269" t="s">
        <v>333</v>
      </c>
      <c r="V466" s="316"/>
      <c r="W466" s="269"/>
      <c r="X466" s="269"/>
    </row>
    <row r="467" spans="1:24" s="322" customFormat="1">
      <c r="A467" s="269" t="s">
        <v>1530</v>
      </c>
      <c r="B467" s="316">
        <v>450</v>
      </c>
      <c r="C467" s="266" t="str">
        <f t="shared" si="24"/>
        <v>Beschleunigungsfahrt Beton nass max m/s²  mittel</v>
      </c>
      <c r="D467" s="316"/>
      <c r="E467" s="266"/>
      <c r="F467" s="269"/>
      <c r="G467" s="269"/>
      <c r="H467" s="269"/>
      <c r="I467" s="269"/>
      <c r="J467" s="269" t="str">
        <f t="shared" si="26"/>
        <v>-</v>
      </c>
      <c r="K467" s="266" t="str">
        <f t="shared" si="25"/>
        <v>kl. Oval</v>
      </c>
      <c r="L467" s="316" t="s">
        <v>56</v>
      </c>
      <c r="M467" s="266" t="s">
        <v>145</v>
      </c>
      <c r="N467" s="269" t="s">
        <v>146</v>
      </c>
      <c r="O467" s="269"/>
      <c r="P467" s="269" t="s">
        <v>27</v>
      </c>
      <c r="Q467" s="269" t="s">
        <v>27</v>
      </c>
      <c r="R467" s="269" t="s">
        <v>586</v>
      </c>
      <c r="S467" s="269"/>
      <c r="T467" s="315" t="s">
        <v>1040</v>
      </c>
      <c r="U467" s="269" t="s">
        <v>333</v>
      </c>
      <c r="V467" s="316"/>
      <c r="W467" s="269"/>
      <c r="X467" s="269"/>
    </row>
    <row r="468" spans="1:24">
      <c r="A468" s="207" t="s">
        <v>1531</v>
      </c>
      <c r="B468" s="288">
        <v>451</v>
      </c>
      <c r="C468" s="3" t="str">
        <f t="shared" si="24"/>
        <v>Beschleunigungsfahrt Blaubasalt nass 1 m/s²  mittel</v>
      </c>
      <c r="D468" s="288"/>
      <c r="E468" s="3"/>
      <c r="F468" s="207"/>
      <c r="G468" s="207"/>
      <c r="H468" s="207"/>
      <c r="I468" s="207"/>
      <c r="J468" s="207" t="str">
        <f t="shared" si="26"/>
        <v>-</v>
      </c>
      <c r="K468" s="3" t="str">
        <f t="shared" si="25"/>
        <v>kl. Oval</v>
      </c>
      <c r="L468" s="288" t="s">
        <v>86</v>
      </c>
      <c r="M468" s="3" t="s">
        <v>145</v>
      </c>
      <c r="N468" s="207" t="s">
        <v>146</v>
      </c>
      <c r="O468" s="207"/>
      <c r="P468" s="207" t="s">
        <v>27</v>
      </c>
      <c r="Q468" s="207" t="s">
        <v>27</v>
      </c>
      <c r="R468" s="207" t="s">
        <v>565</v>
      </c>
      <c r="S468" s="207"/>
      <c r="T468" s="302" t="s">
        <v>1040</v>
      </c>
      <c r="U468" s="207" t="s">
        <v>333</v>
      </c>
      <c r="V468" s="288"/>
      <c r="W468" s="207"/>
      <c r="X468" s="207"/>
    </row>
    <row r="469" spans="1:24">
      <c r="A469" s="207" t="s">
        <v>1532</v>
      </c>
      <c r="B469" s="288">
        <v>452</v>
      </c>
      <c r="C469" s="3" t="str">
        <f t="shared" si="24"/>
        <v>Beschleunigungsfahrt Blaubasalt nass 2 m/s²  mittel</v>
      </c>
      <c r="D469" s="288"/>
      <c r="E469" s="3"/>
      <c r="F469" s="207"/>
      <c r="G469" s="207"/>
      <c r="H469" s="207"/>
      <c r="I469" s="207"/>
      <c r="J469" s="207" t="str">
        <f t="shared" si="26"/>
        <v>-</v>
      </c>
      <c r="K469" s="3" t="str">
        <f t="shared" si="25"/>
        <v>kl. Oval</v>
      </c>
      <c r="L469" s="288" t="s">
        <v>86</v>
      </c>
      <c r="M469" s="3" t="s">
        <v>145</v>
      </c>
      <c r="N469" s="207" t="s">
        <v>146</v>
      </c>
      <c r="O469" s="207"/>
      <c r="P469" s="207" t="s">
        <v>27</v>
      </c>
      <c r="Q469" s="207" t="s">
        <v>27</v>
      </c>
      <c r="R469" s="207" t="s">
        <v>578</v>
      </c>
      <c r="S469" s="207"/>
      <c r="T469" s="302" t="s">
        <v>1040</v>
      </c>
      <c r="U469" s="207" t="s">
        <v>333</v>
      </c>
      <c r="V469" s="288"/>
      <c r="W469" s="207"/>
      <c r="X469" s="207"/>
    </row>
    <row r="470" spans="1:24" s="322" customFormat="1">
      <c r="A470" s="269" t="s">
        <v>1533</v>
      </c>
      <c r="B470" s="316">
        <v>453</v>
      </c>
      <c r="C470" s="266" t="str">
        <f t="shared" si="24"/>
        <v>Beschleunigungsfahrt Blaubasalt nass 3 m/s²  mittel</v>
      </c>
      <c r="D470" s="316"/>
      <c r="E470" s="266"/>
      <c r="F470" s="269"/>
      <c r="G470" s="269"/>
      <c r="H470" s="269"/>
      <c r="I470" s="269"/>
      <c r="J470" s="269" t="str">
        <f t="shared" si="26"/>
        <v>-</v>
      </c>
      <c r="K470" s="266" t="str">
        <f t="shared" si="25"/>
        <v>kl. Oval</v>
      </c>
      <c r="L470" s="316" t="s">
        <v>86</v>
      </c>
      <c r="M470" s="266" t="s">
        <v>145</v>
      </c>
      <c r="N470" s="269" t="s">
        <v>146</v>
      </c>
      <c r="O470" s="269"/>
      <c r="P470" s="269" t="s">
        <v>27</v>
      </c>
      <c r="Q470" s="269" t="s">
        <v>27</v>
      </c>
      <c r="R470" s="269" t="s">
        <v>583</v>
      </c>
      <c r="S470" s="269"/>
      <c r="T470" s="315" t="s">
        <v>1040</v>
      </c>
      <c r="U470" s="269" t="s">
        <v>333</v>
      </c>
      <c r="V470" s="316"/>
      <c r="W470" s="269"/>
      <c r="X470" s="269"/>
    </row>
    <row r="471" spans="1:24" s="322" customFormat="1" ht="15" thickBot="1">
      <c r="A471" s="269" t="s">
        <v>1534</v>
      </c>
      <c r="B471" s="314">
        <v>454</v>
      </c>
      <c r="C471" s="266" t="str">
        <f t="shared" si="24"/>
        <v>Beschleunigungsfahrt Blaubasalt nass max m/s²  mittel</v>
      </c>
      <c r="D471" s="314"/>
      <c r="E471" s="263"/>
      <c r="F471" s="265"/>
      <c r="G471" s="265"/>
      <c r="H471" s="265"/>
      <c r="I471" s="265"/>
      <c r="J471" s="269" t="str">
        <f t="shared" si="26"/>
        <v>-</v>
      </c>
      <c r="K471" s="266" t="str">
        <f t="shared" si="25"/>
        <v>kl. Oval</v>
      </c>
      <c r="L471" s="314" t="s">
        <v>86</v>
      </c>
      <c r="M471" s="263" t="s">
        <v>145</v>
      </c>
      <c r="N471" s="265" t="s">
        <v>146</v>
      </c>
      <c r="O471" s="265"/>
      <c r="P471" s="269" t="s">
        <v>27</v>
      </c>
      <c r="Q471" s="269" t="s">
        <v>27</v>
      </c>
      <c r="R471" s="269" t="s">
        <v>586</v>
      </c>
      <c r="S471" s="269"/>
      <c r="T471" s="315" t="s">
        <v>1040</v>
      </c>
      <c r="U471" s="269" t="s">
        <v>333</v>
      </c>
      <c r="V471" s="316"/>
      <c r="W471" s="269"/>
      <c r="X471" s="269"/>
    </row>
    <row r="472" spans="1:24">
      <c r="A472" s="207" t="s">
        <v>1535</v>
      </c>
      <c r="B472" s="287">
        <v>455</v>
      </c>
      <c r="C472" s="3" t="str">
        <f t="shared" si="24"/>
        <v>Verzögerungsfahrt Asphalt nass  -1 m/s²  mittel</v>
      </c>
      <c r="D472" s="287"/>
      <c r="E472" s="6"/>
      <c r="F472" s="206"/>
      <c r="G472" s="206"/>
      <c r="H472" s="206"/>
      <c r="I472" s="206"/>
      <c r="J472" s="207" t="str">
        <f t="shared" si="26"/>
        <v>-</v>
      </c>
      <c r="K472" s="3" t="str">
        <f t="shared" si="25"/>
        <v>kl. Oval</v>
      </c>
      <c r="L472" s="287" t="s">
        <v>24</v>
      </c>
      <c r="M472" s="6" t="s">
        <v>200</v>
      </c>
      <c r="N472" s="206" t="s">
        <v>201</v>
      </c>
      <c r="O472" s="206"/>
      <c r="P472" s="207" t="s">
        <v>27</v>
      </c>
      <c r="Q472" s="207" t="s">
        <v>27</v>
      </c>
      <c r="R472" s="207" t="s">
        <v>1117</v>
      </c>
      <c r="S472" s="207"/>
      <c r="T472" s="302" t="s">
        <v>1040</v>
      </c>
      <c r="U472" s="207" t="s">
        <v>333</v>
      </c>
      <c r="V472" s="288"/>
      <c r="W472" s="207"/>
      <c r="X472" s="207"/>
    </row>
    <row r="473" spans="1:24">
      <c r="A473" s="207" t="s">
        <v>1536</v>
      </c>
      <c r="B473" s="288">
        <v>456</v>
      </c>
      <c r="C473" s="3" t="str">
        <f t="shared" si="24"/>
        <v>Verzögerungsfahrt Asphalt nass  -2 m/s²  mittel</v>
      </c>
      <c r="D473" s="288"/>
      <c r="E473" s="3"/>
      <c r="F473" s="207"/>
      <c r="G473" s="207"/>
      <c r="H473" s="207"/>
      <c r="I473" s="207"/>
      <c r="J473" s="207" t="str">
        <f t="shared" si="26"/>
        <v>-</v>
      </c>
      <c r="K473" s="3" t="str">
        <f t="shared" si="25"/>
        <v>kl. Oval</v>
      </c>
      <c r="L473" s="288" t="s">
        <v>24</v>
      </c>
      <c r="M473" s="3" t="s">
        <v>200</v>
      </c>
      <c r="N473" s="207" t="s">
        <v>201</v>
      </c>
      <c r="O473" s="207"/>
      <c r="P473" s="207" t="s">
        <v>27</v>
      </c>
      <c r="Q473" s="207" t="s">
        <v>27</v>
      </c>
      <c r="R473" s="207" t="s">
        <v>1121</v>
      </c>
      <c r="S473" s="207"/>
      <c r="T473" s="302" t="s">
        <v>1040</v>
      </c>
      <c r="U473" s="207" t="s">
        <v>333</v>
      </c>
      <c r="V473" s="288"/>
      <c r="W473" s="207"/>
      <c r="X473" s="207"/>
    </row>
    <row r="474" spans="1:24" s="322" customFormat="1">
      <c r="A474" s="269" t="s">
        <v>1537</v>
      </c>
      <c r="B474" s="318">
        <v>457</v>
      </c>
      <c r="C474" s="266" t="str">
        <f t="shared" ref="C474:C537" si="27">IF(OR(M474="Stillstand Motor aus",M474="Stillstand Leerlauf"),M474&amp;" "&amp;U474,IF(OR(M474="Stillstand Drehzahl"),M474&amp;" "&amp;U474&amp;" "&amp;P474,M474&amp;IF(NOT(K474="Fahrdyn.Fl.")," "&amp;L474,)&amp;" "&amp;U474&amp;IF(NOT(OR(M474="Beschleunigungsfahrt",M474="Verzögerungsfahrt",M474="Stat. Kreisfahrt (links)",M474="Stat. Kreisfahrt (rechts)"))," "&amp;N474,)&amp;IF(NOT(P474="-")," "&amp;P474,)&amp;IF(NOT(R474="0 m/s²")," "&amp;R474,)&amp;IF(NOT((OR(S474="0 m/s²",S474="-")))," "&amp;S474,))) &amp; IF(NOT(T474="-")," "&amp; T474,)</f>
        <v>Verzögerungsfahrt Asphalt nass  -3 m/s²  mittel</v>
      </c>
      <c r="D474" s="318"/>
      <c r="E474" s="271"/>
      <c r="F474" s="272"/>
      <c r="G474" s="272"/>
      <c r="H474" s="272"/>
      <c r="I474" s="272"/>
      <c r="J474" s="269" t="str">
        <f t="shared" si="26"/>
        <v>-</v>
      </c>
      <c r="K474" s="266" t="str">
        <f t="shared" si="25"/>
        <v>kl. Oval</v>
      </c>
      <c r="L474" s="318" t="s">
        <v>24</v>
      </c>
      <c r="M474" s="271" t="s">
        <v>200</v>
      </c>
      <c r="N474" s="272" t="s">
        <v>201</v>
      </c>
      <c r="O474" s="272"/>
      <c r="P474" s="272" t="s">
        <v>27</v>
      </c>
      <c r="Q474" s="272" t="s">
        <v>27</v>
      </c>
      <c r="R474" s="272" t="s">
        <v>1119</v>
      </c>
      <c r="S474" s="272"/>
      <c r="T474" s="315" t="s">
        <v>1040</v>
      </c>
      <c r="U474" s="269" t="s">
        <v>333</v>
      </c>
      <c r="V474" s="316"/>
      <c r="W474" s="269"/>
      <c r="X474" s="269"/>
    </row>
    <row r="475" spans="1:24" s="322" customFormat="1">
      <c r="A475" s="269" t="s">
        <v>1538</v>
      </c>
      <c r="B475" s="318">
        <v>458</v>
      </c>
      <c r="C475" s="266" t="str">
        <f t="shared" si="27"/>
        <v>Verzögerungsfahrt Asphalt nass  -max m/s²  mittel</v>
      </c>
      <c r="D475" s="318"/>
      <c r="E475" s="271"/>
      <c r="F475" s="272"/>
      <c r="G475" s="272"/>
      <c r="H475" s="272"/>
      <c r="I475" s="272"/>
      <c r="J475" s="269" t="str">
        <f t="shared" si="26"/>
        <v>-</v>
      </c>
      <c r="K475" s="266" t="str">
        <f t="shared" si="25"/>
        <v>kl. Oval</v>
      </c>
      <c r="L475" s="318" t="s">
        <v>24</v>
      </c>
      <c r="M475" s="271" t="s">
        <v>200</v>
      </c>
      <c r="N475" s="272" t="s">
        <v>201</v>
      </c>
      <c r="O475" s="272"/>
      <c r="P475" s="272" t="s">
        <v>27</v>
      </c>
      <c r="Q475" s="272" t="s">
        <v>27</v>
      </c>
      <c r="R475" s="272" t="s">
        <v>1131</v>
      </c>
      <c r="S475" s="272"/>
      <c r="T475" s="315" t="s">
        <v>1040</v>
      </c>
      <c r="U475" s="269" t="s">
        <v>333</v>
      </c>
      <c r="V475" s="316"/>
      <c r="W475" s="269"/>
      <c r="X475" s="269"/>
    </row>
    <row r="476" spans="1:24">
      <c r="A476" s="207" t="s">
        <v>1539</v>
      </c>
      <c r="B476" s="288">
        <v>459</v>
      </c>
      <c r="C476" s="3" t="str">
        <f t="shared" si="27"/>
        <v>Verzögerungsfahrt Beton nass  -1 m/s²  mittel</v>
      </c>
      <c r="D476" s="288"/>
      <c r="E476" s="3"/>
      <c r="F476" s="207"/>
      <c r="G476" s="207"/>
      <c r="H476" s="207"/>
      <c r="I476" s="207"/>
      <c r="J476" s="207" t="str">
        <f t="shared" si="26"/>
        <v>-</v>
      </c>
      <c r="K476" s="3" t="str">
        <f t="shared" si="25"/>
        <v>kl. Oval</v>
      </c>
      <c r="L476" s="288" t="s">
        <v>56</v>
      </c>
      <c r="M476" s="3" t="s">
        <v>200</v>
      </c>
      <c r="N476" s="207" t="s">
        <v>201</v>
      </c>
      <c r="O476" s="207"/>
      <c r="P476" s="207" t="s">
        <v>27</v>
      </c>
      <c r="Q476" s="207" t="s">
        <v>27</v>
      </c>
      <c r="R476" s="207" t="s">
        <v>1117</v>
      </c>
      <c r="S476" s="207"/>
      <c r="T476" s="302" t="s">
        <v>1040</v>
      </c>
      <c r="U476" s="207" t="s">
        <v>333</v>
      </c>
      <c r="V476" s="288"/>
      <c r="W476" s="207"/>
      <c r="X476" s="207"/>
    </row>
    <row r="477" spans="1:24">
      <c r="A477" s="207" t="s">
        <v>1540</v>
      </c>
      <c r="B477" s="288">
        <v>460</v>
      </c>
      <c r="C477" s="3" t="str">
        <f t="shared" si="27"/>
        <v>Verzögerungsfahrt Beton nass  -2 m/s²  mittel</v>
      </c>
      <c r="D477" s="288"/>
      <c r="E477" s="3"/>
      <c r="F477" s="207"/>
      <c r="G477" s="207"/>
      <c r="H477" s="207"/>
      <c r="I477" s="207"/>
      <c r="J477" s="207" t="str">
        <f t="shared" si="26"/>
        <v>-</v>
      </c>
      <c r="K477" s="3" t="str">
        <f t="shared" si="25"/>
        <v>kl. Oval</v>
      </c>
      <c r="L477" s="288" t="s">
        <v>56</v>
      </c>
      <c r="M477" s="3" t="s">
        <v>200</v>
      </c>
      <c r="N477" s="207" t="s">
        <v>201</v>
      </c>
      <c r="O477" s="207"/>
      <c r="P477" s="207" t="s">
        <v>27</v>
      </c>
      <c r="Q477" s="207" t="s">
        <v>27</v>
      </c>
      <c r="R477" s="207" t="s">
        <v>1121</v>
      </c>
      <c r="S477" s="207"/>
      <c r="T477" s="302" t="s">
        <v>1040</v>
      </c>
      <c r="U477" s="207" t="s">
        <v>333</v>
      </c>
      <c r="V477" s="288"/>
      <c r="W477" s="207"/>
      <c r="X477" s="207"/>
    </row>
    <row r="478" spans="1:24" s="322" customFormat="1">
      <c r="A478" s="269" t="s">
        <v>1541</v>
      </c>
      <c r="B478" s="318">
        <v>461</v>
      </c>
      <c r="C478" s="266" t="str">
        <f t="shared" si="27"/>
        <v>Verzögerungsfahrt Beton nass  -3 m/s²  mittel</v>
      </c>
      <c r="D478" s="318"/>
      <c r="E478" s="271"/>
      <c r="F478" s="272"/>
      <c r="G478" s="272"/>
      <c r="H478" s="272"/>
      <c r="I478" s="272"/>
      <c r="J478" s="269" t="str">
        <f t="shared" si="26"/>
        <v>-</v>
      </c>
      <c r="K478" s="266" t="str">
        <f t="shared" si="25"/>
        <v>kl. Oval</v>
      </c>
      <c r="L478" s="318" t="s">
        <v>56</v>
      </c>
      <c r="M478" s="271" t="s">
        <v>200</v>
      </c>
      <c r="N478" s="272" t="s">
        <v>201</v>
      </c>
      <c r="O478" s="272"/>
      <c r="P478" s="272" t="s">
        <v>27</v>
      </c>
      <c r="Q478" s="272" t="s">
        <v>27</v>
      </c>
      <c r="R478" s="272" t="s">
        <v>1119</v>
      </c>
      <c r="S478" s="272"/>
      <c r="T478" s="315" t="s">
        <v>1040</v>
      </c>
      <c r="U478" s="269" t="s">
        <v>333</v>
      </c>
      <c r="V478" s="316"/>
      <c r="W478" s="269"/>
      <c r="X478" s="269"/>
    </row>
    <row r="479" spans="1:24" s="322" customFormat="1">
      <c r="A479" s="269" t="s">
        <v>1542</v>
      </c>
      <c r="B479" s="318">
        <v>462</v>
      </c>
      <c r="C479" s="266" t="str">
        <f t="shared" si="27"/>
        <v>Verzögerungsfahrt Beton nass  -max m/s²  mittel</v>
      </c>
      <c r="D479" s="318"/>
      <c r="E479" s="271"/>
      <c r="F479" s="272"/>
      <c r="G479" s="272"/>
      <c r="H479" s="272"/>
      <c r="I479" s="272"/>
      <c r="J479" s="269" t="str">
        <f t="shared" si="26"/>
        <v>-</v>
      </c>
      <c r="K479" s="266" t="str">
        <f t="shared" si="25"/>
        <v>kl. Oval</v>
      </c>
      <c r="L479" s="318" t="s">
        <v>56</v>
      </c>
      <c r="M479" s="271" t="s">
        <v>200</v>
      </c>
      <c r="N479" s="272" t="s">
        <v>201</v>
      </c>
      <c r="O479" s="272"/>
      <c r="P479" s="272" t="s">
        <v>27</v>
      </c>
      <c r="Q479" s="272" t="s">
        <v>27</v>
      </c>
      <c r="R479" s="272" t="s">
        <v>1131</v>
      </c>
      <c r="S479" s="272"/>
      <c r="T479" s="315" t="s">
        <v>1040</v>
      </c>
      <c r="U479" s="269" t="s">
        <v>333</v>
      </c>
      <c r="V479" s="316"/>
      <c r="W479" s="269"/>
      <c r="X479" s="269"/>
    </row>
    <row r="480" spans="1:24">
      <c r="A480" s="207" t="s">
        <v>1543</v>
      </c>
      <c r="B480" s="288">
        <v>463</v>
      </c>
      <c r="C480" s="3" t="str">
        <f t="shared" si="27"/>
        <v>Verzögerungsfahrt Blaubasalt nass  -1 m/s²  mittel</v>
      </c>
      <c r="D480" s="288"/>
      <c r="E480" s="3"/>
      <c r="F480" s="207"/>
      <c r="G480" s="207"/>
      <c r="H480" s="207"/>
      <c r="I480" s="207"/>
      <c r="J480" s="207" t="str">
        <f t="shared" si="26"/>
        <v>-</v>
      </c>
      <c r="K480" s="3" t="str">
        <f t="shared" si="25"/>
        <v>kl. Oval</v>
      </c>
      <c r="L480" s="288" t="s">
        <v>86</v>
      </c>
      <c r="M480" s="3" t="s">
        <v>200</v>
      </c>
      <c r="N480" s="207" t="s">
        <v>201</v>
      </c>
      <c r="O480" s="207"/>
      <c r="P480" s="207" t="s">
        <v>27</v>
      </c>
      <c r="Q480" s="207" t="s">
        <v>27</v>
      </c>
      <c r="R480" s="207" t="s">
        <v>1117</v>
      </c>
      <c r="S480" s="207"/>
      <c r="T480" s="302" t="s">
        <v>1040</v>
      </c>
      <c r="U480" s="207" t="s">
        <v>333</v>
      </c>
      <c r="V480" s="288"/>
      <c r="W480" s="207"/>
      <c r="X480" s="207"/>
    </row>
    <row r="481" spans="1:24" s="322" customFormat="1">
      <c r="A481" s="269" t="s">
        <v>1544</v>
      </c>
      <c r="B481" s="318">
        <v>464</v>
      </c>
      <c r="C481" s="266" t="str">
        <f t="shared" si="27"/>
        <v>Verzögerungsfahrt Blaubasalt nass  -2 m/s²  mittel</v>
      </c>
      <c r="D481" s="318"/>
      <c r="E481" s="271"/>
      <c r="F481" s="272"/>
      <c r="G481" s="272"/>
      <c r="H481" s="272"/>
      <c r="I481" s="272"/>
      <c r="J481" s="269" t="str">
        <f t="shared" si="26"/>
        <v>-</v>
      </c>
      <c r="K481" s="266" t="str">
        <f t="shared" si="25"/>
        <v>kl. Oval</v>
      </c>
      <c r="L481" s="318" t="s">
        <v>86</v>
      </c>
      <c r="M481" s="271" t="s">
        <v>200</v>
      </c>
      <c r="N481" s="272" t="s">
        <v>201</v>
      </c>
      <c r="O481" s="272"/>
      <c r="P481" s="272" t="s">
        <v>27</v>
      </c>
      <c r="Q481" s="272" t="s">
        <v>27</v>
      </c>
      <c r="R481" s="272" t="s">
        <v>1121</v>
      </c>
      <c r="S481" s="272"/>
      <c r="T481" s="315" t="s">
        <v>1040</v>
      </c>
      <c r="U481" s="269" t="s">
        <v>333</v>
      </c>
      <c r="V481" s="316"/>
      <c r="W481" s="269"/>
      <c r="X481" s="269"/>
    </row>
    <row r="482" spans="1:24" s="322" customFormat="1">
      <c r="A482" s="269" t="s">
        <v>1545</v>
      </c>
      <c r="B482" s="318">
        <v>465</v>
      </c>
      <c r="C482" s="266" t="str">
        <f t="shared" si="27"/>
        <v>Verzögerungsfahrt Blaubasalt nass  -3 m/s²  mittel</v>
      </c>
      <c r="D482" s="318"/>
      <c r="E482" s="271"/>
      <c r="F482" s="272"/>
      <c r="G482" s="272"/>
      <c r="H482" s="272"/>
      <c r="I482" s="272"/>
      <c r="J482" s="269" t="str">
        <f t="shared" si="26"/>
        <v>-</v>
      </c>
      <c r="K482" s="266" t="str">
        <f t="shared" si="25"/>
        <v>kl. Oval</v>
      </c>
      <c r="L482" s="318" t="s">
        <v>86</v>
      </c>
      <c r="M482" s="271" t="s">
        <v>200</v>
      </c>
      <c r="N482" s="272" t="s">
        <v>201</v>
      </c>
      <c r="O482" s="272"/>
      <c r="P482" s="272" t="s">
        <v>27</v>
      </c>
      <c r="Q482" s="272" t="s">
        <v>27</v>
      </c>
      <c r="R482" s="272" t="s">
        <v>1119</v>
      </c>
      <c r="S482" s="272"/>
      <c r="T482" s="315" t="s">
        <v>1040</v>
      </c>
      <c r="U482" s="269" t="s">
        <v>333</v>
      </c>
      <c r="V482" s="316"/>
      <c r="W482" s="269"/>
      <c r="X482" s="269"/>
    </row>
    <row r="483" spans="1:24" s="322" customFormat="1" ht="15" thickBot="1">
      <c r="A483" s="269" t="s">
        <v>1546</v>
      </c>
      <c r="B483" s="319">
        <v>466</v>
      </c>
      <c r="C483" s="266" t="str">
        <f t="shared" si="27"/>
        <v>Verzögerungsfahrt Blaubasalt nass  -max m/s²  mittel</v>
      </c>
      <c r="D483" s="320"/>
      <c r="E483" s="271"/>
      <c r="F483" s="275"/>
      <c r="G483" s="275"/>
      <c r="H483" s="275"/>
      <c r="I483" s="275"/>
      <c r="J483" s="269" t="str">
        <f t="shared" si="26"/>
        <v>-</v>
      </c>
      <c r="K483" s="266" t="str">
        <f t="shared" si="25"/>
        <v>kl. Oval</v>
      </c>
      <c r="L483" s="319" t="s">
        <v>86</v>
      </c>
      <c r="M483" s="273" t="s">
        <v>200</v>
      </c>
      <c r="N483" s="275" t="s">
        <v>201</v>
      </c>
      <c r="O483" s="275"/>
      <c r="P483" s="272" t="s">
        <v>27</v>
      </c>
      <c r="Q483" s="272" t="s">
        <v>27</v>
      </c>
      <c r="R483" s="272" t="s">
        <v>1131</v>
      </c>
      <c r="S483" s="272"/>
      <c r="T483" s="315" t="s">
        <v>1040</v>
      </c>
      <c r="U483" s="269" t="s">
        <v>333</v>
      </c>
      <c r="V483" s="316"/>
      <c r="W483" s="269"/>
      <c r="X483" s="269"/>
    </row>
    <row r="484" spans="1:24">
      <c r="A484" s="207" t="s">
        <v>1547</v>
      </c>
      <c r="B484" s="287">
        <v>467</v>
      </c>
      <c r="C484" s="3" t="str">
        <f t="shared" si="27"/>
        <v>µ-Split (Blaubasalt) Beton nass 30 km/h 710 rpm   mittel</v>
      </c>
      <c r="D484" s="287"/>
      <c r="E484" s="6"/>
      <c r="F484" s="206"/>
      <c r="G484" s="206"/>
      <c r="H484" s="206"/>
      <c r="I484" s="206"/>
      <c r="J484" s="207" t="str">
        <f t="shared" si="26"/>
        <v>20 s</v>
      </c>
      <c r="K484" s="3" t="str">
        <f t="shared" si="25"/>
        <v>kl. Oval</v>
      </c>
      <c r="L484" s="287" t="s">
        <v>56</v>
      </c>
      <c r="M484" s="11" t="s">
        <v>237</v>
      </c>
      <c r="N484" s="206" t="s">
        <v>39</v>
      </c>
      <c r="O484" s="206"/>
      <c r="P484" s="207" t="s">
        <v>31</v>
      </c>
      <c r="Q484" s="207">
        <v>10</v>
      </c>
      <c r="R484" s="207"/>
      <c r="S484" s="207"/>
      <c r="T484" s="302" t="s">
        <v>1040</v>
      </c>
      <c r="U484" s="207" t="s">
        <v>333</v>
      </c>
      <c r="V484" s="288"/>
      <c r="W484" s="207"/>
      <c r="X484" s="207"/>
    </row>
    <row r="485" spans="1:24">
      <c r="A485" s="207" t="s">
        <v>1548</v>
      </c>
      <c r="B485" s="288">
        <v>468</v>
      </c>
      <c r="C485" s="3" t="str">
        <f t="shared" si="27"/>
        <v>µ-Split (Blaubasalt) Beton nass 30 km/h 930 rpm   mittel</v>
      </c>
      <c r="D485" s="288"/>
      <c r="E485" s="3"/>
      <c r="F485" s="207"/>
      <c r="G485" s="207"/>
      <c r="H485" s="207"/>
      <c r="I485" s="207"/>
      <c r="J485" s="207" t="str">
        <f t="shared" si="26"/>
        <v>20 s</v>
      </c>
      <c r="K485" s="3" t="str">
        <f t="shared" si="25"/>
        <v>kl. Oval</v>
      </c>
      <c r="L485" s="287" t="s">
        <v>56</v>
      </c>
      <c r="M485" s="11" t="s">
        <v>237</v>
      </c>
      <c r="N485" s="207" t="s">
        <v>39</v>
      </c>
      <c r="O485" s="207"/>
      <c r="P485" s="207" t="s">
        <v>33</v>
      </c>
      <c r="Q485" s="207">
        <v>9</v>
      </c>
      <c r="R485" s="207"/>
      <c r="S485" s="207"/>
      <c r="T485" s="302" t="s">
        <v>1040</v>
      </c>
      <c r="U485" s="207" t="s">
        <v>333</v>
      </c>
      <c r="V485" s="288"/>
      <c r="W485" s="207"/>
      <c r="X485" s="207"/>
    </row>
    <row r="486" spans="1:24">
      <c r="A486" s="207" t="s">
        <v>1549</v>
      </c>
      <c r="B486" s="288">
        <v>469</v>
      </c>
      <c r="C486" s="3" t="str">
        <f t="shared" si="27"/>
        <v>µ-Split (Blaubasalt) Beton nass 50 km/h 890 rpm   mittel</v>
      </c>
      <c r="D486" s="288"/>
      <c r="E486" s="3"/>
      <c r="F486" s="207"/>
      <c r="G486" s="207"/>
      <c r="H486" s="207"/>
      <c r="I486" s="207"/>
      <c r="J486" s="207" t="str">
        <f t="shared" si="26"/>
        <v>15 s</v>
      </c>
      <c r="K486" s="3" t="str">
        <f t="shared" si="25"/>
        <v>kl. Oval</v>
      </c>
      <c r="L486" s="287" t="s">
        <v>56</v>
      </c>
      <c r="M486" s="11" t="s">
        <v>237</v>
      </c>
      <c r="N486" s="207" t="s">
        <v>45</v>
      </c>
      <c r="O486" s="207"/>
      <c r="P486" s="207" t="s">
        <v>32</v>
      </c>
      <c r="Q486" s="207">
        <v>11</v>
      </c>
      <c r="R486" s="207"/>
      <c r="S486" s="207"/>
      <c r="T486" s="302" t="s">
        <v>1040</v>
      </c>
      <c r="U486" s="207" t="s">
        <v>333</v>
      </c>
      <c r="V486" s="288"/>
      <c r="W486" s="207"/>
      <c r="X486" s="207"/>
    </row>
    <row r="487" spans="1:24">
      <c r="A487" s="207" t="s">
        <v>1550</v>
      </c>
      <c r="B487" s="288">
        <v>470</v>
      </c>
      <c r="C487" s="3" t="str">
        <f t="shared" si="27"/>
        <v>µ-Split (Blaubasalt) Beton nass 50 km/h 930 rpm   mittel</v>
      </c>
      <c r="D487" s="288"/>
      <c r="E487" s="3"/>
      <c r="F487" s="207"/>
      <c r="G487" s="207"/>
      <c r="H487" s="207"/>
      <c r="I487" s="207"/>
      <c r="J487" s="207" t="str">
        <f t="shared" si="26"/>
        <v>15 s</v>
      </c>
      <c r="K487" s="3" t="str">
        <f t="shared" si="25"/>
        <v>kl. Oval</v>
      </c>
      <c r="L487" s="287" t="s">
        <v>56</v>
      </c>
      <c r="M487" s="11" t="s">
        <v>237</v>
      </c>
      <c r="N487" s="207" t="s">
        <v>45</v>
      </c>
      <c r="O487" s="207"/>
      <c r="P487" s="207" t="s">
        <v>33</v>
      </c>
      <c r="Q487" s="207">
        <v>11</v>
      </c>
      <c r="R487" s="207"/>
      <c r="S487" s="207"/>
      <c r="T487" s="302" t="s">
        <v>1040</v>
      </c>
      <c r="U487" s="207" t="s">
        <v>333</v>
      </c>
      <c r="V487" s="288"/>
      <c r="W487" s="207"/>
      <c r="X487" s="207"/>
    </row>
    <row r="488" spans="1:24">
      <c r="A488" s="207" t="s">
        <v>1551</v>
      </c>
      <c r="B488" s="288">
        <v>471</v>
      </c>
      <c r="C488" s="3" t="str">
        <f t="shared" si="27"/>
        <v>µ-Split (Blaubasalt) Beton nass 80 km/h 1075 rpm   mittel</v>
      </c>
      <c r="D488" s="288"/>
      <c r="E488" s="3"/>
      <c r="F488" s="207"/>
      <c r="G488" s="207"/>
      <c r="H488" s="207"/>
      <c r="I488" s="207"/>
      <c r="J488" s="207" t="str">
        <f t="shared" si="26"/>
        <v>10 s</v>
      </c>
      <c r="K488" s="3" t="str">
        <f t="shared" si="25"/>
        <v>kl. Oval</v>
      </c>
      <c r="L488" s="287" t="s">
        <v>56</v>
      </c>
      <c r="M488" s="11" t="s">
        <v>237</v>
      </c>
      <c r="N488" s="207" t="s">
        <v>50</v>
      </c>
      <c r="O488" s="207"/>
      <c r="P488" s="207" t="s">
        <v>34</v>
      </c>
      <c r="Q488" s="207">
        <v>12</v>
      </c>
      <c r="R488" s="207"/>
      <c r="S488" s="207"/>
      <c r="T488" s="302" t="s">
        <v>1040</v>
      </c>
      <c r="U488" s="207" t="s">
        <v>333</v>
      </c>
      <c r="V488" s="288"/>
      <c r="W488" s="207"/>
      <c r="X488" s="207"/>
    </row>
    <row r="489" spans="1:24">
      <c r="A489" s="207" t="s">
        <v>1552</v>
      </c>
      <c r="B489" s="288">
        <v>472</v>
      </c>
      <c r="C489" s="3" t="str">
        <f t="shared" si="27"/>
        <v>µ-Split (Blaubasalt) Beton nass 80 km/h 1150 rpm   mittel</v>
      </c>
      <c r="D489" s="288"/>
      <c r="E489" s="3"/>
      <c r="F489" s="207"/>
      <c r="G489" s="207"/>
      <c r="H489" s="207"/>
      <c r="I489" s="207"/>
      <c r="J489" s="207" t="str">
        <f t="shared" si="26"/>
        <v>10 s</v>
      </c>
      <c r="K489" s="3" t="str">
        <f t="shared" si="25"/>
        <v>kl. Oval</v>
      </c>
      <c r="L489" s="287" t="s">
        <v>56</v>
      </c>
      <c r="M489" s="11" t="s">
        <v>237</v>
      </c>
      <c r="N489" s="207" t="s">
        <v>50</v>
      </c>
      <c r="O489" s="207"/>
      <c r="P489" s="207" t="s">
        <v>35</v>
      </c>
      <c r="Q489" s="207">
        <v>12</v>
      </c>
      <c r="R489" s="207"/>
      <c r="S489" s="207"/>
      <c r="T489" s="302" t="s">
        <v>1040</v>
      </c>
      <c r="U489" s="207" t="s">
        <v>333</v>
      </c>
      <c r="V489" s="288"/>
      <c r="W489" s="207"/>
      <c r="X489" s="207"/>
    </row>
    <row r="490" spans="1:24" ht="15" thickBot="1">
      <c r="A490" s="207" t="s">
        <v>1553</v>
      </c>
      <c r="B490" s="289">
        <v>473</v>
      </c>
      <c r="C490" s="3" t="str">
        <f t="shared" si="27"/>
        <v>µ-Split (Asphalt) Blaubasalt nass 30 km/h 710 rpm   mittel</v>
      </c>
      <c r="D490" s="289"/>
      <c r="E490" s="8"/>
      <c r="F490" s="208"/>
      <c r="G490" s="208"/>
      <c r="H490" s="208"/>
      <c r="I490" s="208"/>
      <c r="J490" s="207" t="str">
        <f t="shared" si="26"/>
        <v>20 s</v>
      </c>
      <c r="K490" s="3" t="str">
        <f t="shared" si="25"/>
        <v>kl. Oval</v>
      </c>
      <c r="L490" s="289" t="s">
        <v>86</v>
      </c>
      <c r="M490" s="12" t="s">
        <v>238</v>
      </c>
      <c r="N490" s="208" t="s">
        <v>39</v>
      </c>
      <c r="O490" s="208"/>
      <c r="P490" s="207" t="s">
        <v>31</v>
      </c>
      <c r="Q490" s="207">
        <v>10</v>
      </c>
      <c r="R490" s="207"/>
      <c r="S490" s="207"/>
      <c r="T490" s="303" t="s">
        <v>1040</v>
      </c>
      <c r="U490" s="207" t="s">
        <v>333</v>
      </c>
      <c r="V490" s="289"/>
      <c r="W490" s="208"/>
      <c r="X490" s="208"/>
    </row>
    <row r="491" spans="1:24">
      <c r="A491" s="310" t="s">
        <v>1554</v>
      </c>
      <c r="B491" s="287">
        <v>474</v>
      </c>
      <c r="C491" s="3" t="str">
        <f t="shared" si="27"/>
        <v>µ-Split (Asphalt) Blaubasalt nass 30 km/h 930 rpm   mittel</v>
      </c>
      <c r="D491" s="287"/>
      <c r="E491" s="6"/>
      <c r="F491" s="206"/>
      <c r="G491" s="206"/>
      <c r="H491" s="206"/>
      <c r="I491" s="206"/>
      <c r="J491" s="207" t="str">
        <f t="shared" si="26"/>
        <v>20 s</v>
      </c>
      <c r="K491" s="3" t="str">
        <f t="shared" ref="K491:K554" si="28">IF(OR(M491="Stillstand Motor aus",M491="Stillstand Leerlauf",M491="Stillstand Drehzahl",M491="Konstantfahrt",M491="Rollen (Leerlauf)",M491="Spurwechsel",M491="Motor aus",M491="Beschleunigungsfahrt",M491="Verzögerungsfahrt",M491="Beregnungsstop",M491="µ-Split (Asphalt)",M491="µ-Split (Blaubasalt)"),"kl. Oval",IF(OR(M491="Sinus-Fahrt (langsam)",M491="Sinus-Fahrt (schnell)",M491="Klothoid (links)",M491="Klothoid (rechts)",M491="Sweep",M491="Stat. Kreisfahrt (links)",M491="Stat. Kreisfahrt (rechts)"),"Fahrdyn.Fl."))</f>
        <v>kl. Oval</v>
      </c>
      <c r="L491" s="287" t="s">
        <v>86</v>
      </c>
      <c r="M491" s="11" t="s">
        <v>238</v>
      </c>
      <c r="N491" s="206" t="s">
        <v>39</v>
      </c>
      <c r="O491" s="206"/>
      <c r="P491" s="207" t="s">
        <v>33</v>
      </c>
      <c r="Q491" s="207">
        <v>9</v>
      </c>
      <c r="R491" s="207"/>
      <c r="S491" s="207"/>
      <c r="T491" s="302" t="s">
        <v>1040</v>
      </c>
      <c r="U491" s="207" t="s">
        <v>333</v>
      </c>
      <c r="V491" s="287"/>
      <c r="W491" s="206"/>
      <c r="X491" s="206"/>
    </row>
    <row r="492" spans="1:24">
      <c r="A492" s="207" t="s">
        <v>1555</v>
      </c>
      <c r="B492" s="288">
        <v>475</v>
      </c>
      <c r="C492" s="3" t="str">
        <f t="shared" si="27"/>
        <v>µ-Split (Asphalt) Blaubasalt nass 50 km/h 890 rpm   mittel</v>
      </c>
      <c r="D492" s="288"/>
      <c r="E492" s="3"/>
      <c r="F492" s="207"/>
      <c r="G492" s="207"/>
      <c r="H492" s="207"/>
      <c r="I492" s="207"/>
      <c r="J492" s="207" t="str">
        <f t="shared" si="26"/>
        <v>15 s</v>
      </c>
      <c r="K492" s="3" t="str">
        <f t="shared" si="28"/>
        <v>kl. Oval</v>
      </c>
      <c r="L492" s="288" t="s">
        <v>86</v>
      </c>
      <c r="M492" s="10" t="s">
        <v>238</v>
      </c>
      <c r="N492" s="207" t="s">
        <v>45</v>
      </c>
      <c r="O492" s="207"/>
      <c r="P492" s="207" t="s">
        <v>32</v>
      </c>
      <c r="Q492" s="207">
        <v>11</v>
      </c>
      <c r="R492" s="207"/>
      <c r="S492" s="207"/>
      <c r="T492" s="302" t="s">
        <v>1040</v>
      </c>
      <c r="U492" s="207" t="s">
        <v>333</v>
      </c>
      <c r="V492" s="288"/>
      <c r="W492" s="207"/>
      <c r="X492" s="207"/>
    </row>
    <row r="493" spans="1:24">
      <c r="A493" s="207" t="s">
        <v>1556</v>
      </c>
      <c r="B493" s="288">
        <v>476</v>
      </c>
      <c r="C493" s="3" t="str">
        <f t="shared" si="27"/>
        <v>µ-Split (Asphalt) Blaubasalt nass 50 km/h 930 rpm   mittel</v>
      </c>
      <c r="D493" s="288"/>
      <c r="E493" s="3"/>
      <c r="F493" s="207"/>
      <c r="G493" s="207"/>
      <c r="H493" s="207"/>
      <c r="I493" s="207"/>
      <c r="J493" s="207" t="str">
        <f t="shared" si="26"/>
        <v>15 s</v>
      </c>
      <c r="K493" s="3" t="str">
        <f t="shared" si="28"/>
        <v>kl. Oval</v>
      </c>
      <c r="L493" s="288" t="s">
        <v>86</v>
      </c>
      <c r="M493" s="10" t="s">
        <v>238</v>
      </c>
      <c r="N493" s="207" t="s">
        <v>45</v>
      </c>
      <c r="O493" s="207"/>
      <c r="P493" s="207" t="s">
        <v>33</v>
      </c>
      <c r="Q493" s="207">
        <v>11</v>
      </c>
      <c r="R493" s="207"/>
      <c r="S493" s="207"/>
      <c r="T493" s="302" t="s">
        <v>1040</v>
      </c>
      <c r="U493" s="207" t="s">
        <v>333</v>
      </c>
      <c r="V493" s="288"/>
      <c r="W493" s="207"/>
      <c r="X493" s="207"/>
    </row>
    <row r="494" spans="1:24">
      <c r="A494" s="207" t="s">
        <v>1557</v>
      </c>
      <c r="B494" s="288">
        <v>477</v>
      </c>
      <c r="C494" s="3" t="str">
        <f t="shared" si="27"/>
        <v>µ-Split (Asphalt) Blaubasalt nass 80 km/h 1075 rpm   mittel</v>
      </c>
      <c r="D494" s="288"/>
      <c r="E494" s="3"/>
      <c r="F494" s="207"/>
      <c r="G494" s="207"/>
      <c r="H494" s="207"/>
      <c r="I494" s="207"/>
      <c r="J494" s="207" t="str">
        <f t="shared" si="26"/>
        <v>10 s</v>
      </c>
      <c r="K494" s="3" t="str">
        <f t="shared" si="28"/>
        <v>kl. Oval</v>
      </c>
      <c r="L494" s="288" t="s">
        <v>86</v>
      </c>
      <c r="M494" s="10" t="s">
        <v>238</v>
      </c>
      <c r="N494" s="207" t="s">
        <v>50</v>
      </c>
      <c r="O494" s="207"/>
      <c r="P494" s="207" t="s">
        <v>34</v>
      </c>
      <c r="Q494" s="207">
        <v>12</v>
      </c>
      <c r="R494" s="207"/>
      <c r="S494" s="207"/>
      <c r="T494" s="302" t="s">
        <v>1040</v>
      </c>
      <c r="U494" s="207" t="s">
        <v>333</v>
      </c>
      <c r="V494" s="288"/>
      <c r="W494" s="207"/>
      <c r="X494" s="207"/>
    </row>
    <row r="495" spans="1:24" ht="15" thickBot="1">
      <c r="A495" s="207" t="s">
        <v>1558</v>
      </c>
      <c r="B495" s="289">
        <v>478</v>
      </c>
      <c r="C495" s="3" t="str">
        <f t="shared" si="27"/>
        <v>µ-Split (Asphalt) Blaubasalt nass 80 km/h 1150 rpm   mittel</v>
      </c>
      <c r="D495" s="289"/>
      <c r="E495" s="8"/>
      <c r="F495" s="208"/>
      <c r="G495" s="208"/>
      <c r="H495" s="208"/>
      <c r="I495" s="208"/>
      <c r="J495" s="207" t="str">
        <f t="shared" si="26"/>
        <v>10 s</v>
      </c>
      <c r="K495" s="3" t="str">
        <f t="shared" si="28"/>
        <v>kl. Oval</v>
      </c>
      <c r="L495" s="289" t="s">
        <v>86</v>
      </c>
      <c r="M495" s="12" t="s">
        <v>238</v>
      </c>
      <c r="N495" s="208" t="s">
        <v>50</v>
      </c>
      <c r="O495" s="208"/>
      <c r="P495" s="207" t="s">
        <v>35</v>
      </c>
      <c r="Q495" s="207">
        <v>12</v>
      </c>
      <c r="R495" s="207"/>
      <c r="S495" s="207"/>
      <c r="T495" s="302" t="s">
        <v>1040</v>
      </c>
      <c r="U495" s="207" t="s">
        <v>333</v>
      </c>
      <c r="V495" s="288"/>
      <c r="W495" s="207"/>
      <c r="X495" s="207"/>
    </row>
    <row r="496" spans="1:24">
      <c r="A496" s="207" t="s">
        <v>1559</v>
      </c>
      <c r="B496" s="287">
        <v>479</v>
      </c>
      <c r="C496" s="3" t="str">
        <f t="shared" si="27"/>
        <v>Sinus-Fahrt (langsam) nass 30 km/h   mittel</v>
      </c>
      <c r="D496" s="287"/>
      <c r="E496" s="6"/>
      <c r="F496" s="206"/>
      <c r="G496" s="206"/>
      <c r="H496" s="206"/>
      <c r="I496" s="206"/>
      <c r="J496" s="207" t="str">
        <f t="shared" si="26"/>
        <v>20 s</v>
      </c>
      <c r="K496" s="3" t="str">
        <f t="shared" si="28"/>
        <v>Fahrdyn.Fl.</v>
      </c>
      <c r="L496" s="287" t="s">
        <v>24</v>
      </c>
      <c r="M496" s="6" t="s">
        <v>240</v>
      </c>
      <c r="N496" s="206" t="s">
        <v>39</v>
      </c>
      <c r="O496" s="206"/>
      <c r="P496" s="207" t="s">
        <v>27</v>
      </c>
      <c r="Q496" s="207" t="s">
        <v>27</v>
      </c>
      <c r="R496" s="207"/>
      <c r="S496" s="207"/>
      <c r="T496" s="302" t="s">
        <v>1040</v>
      </c>
      <c r="U496" s="207" t="s">
        <v>333</v>
      </c>
      <c r="V496" s="288"/>
      <c r="W496" s="207"/>
      <c r="X496" s="207"/>
    </row>
    <row r="497" spans="1:24">
      <c r="A497" s="207" t="s">
        <v>1560</v>
      </c>
      <c r="B497" s="288">
        <v>480</v>
      </c>
      <c r="C497" s="3" t="str">
        <f t="shared" si="27"/>
        <v>Sinus-Fahrt (langsam) nass 50 km/h   mittel</v>
      </c>
      <c r="D497" s="288"/>
      <c r="E497" s="3"/>
      <c r="F497" s="207"/>
      <c r="G497" s="207"/>
      <c r="H497" s="207"/>
      <c r="I497" s="207"/>
      <c r="J497" s="207" t="str">
        <f t="shared" si="26"/>
        <v>15 s</v>
      </c>
      <c r="K497" s="3" t="str">
        <f t="shared" si="28"/>
        <v>Fahrdyn.Fl.</v>
      </c>
      <c r="L497" s="288" t="s">
        <v>24</v>
      </c>
      <c r="M497" s="3" t="s">
        <v>240</v>
      </c>
      <c r="N497" s="207" t="s">
        <v>45</v>
      </c>
      <c r="O497" s="207"/>
      <c r="P497" s="207" t="s">
        <v>27</v>
      </c>
      <c r="Q497" s="207" t="s">
        <v>27</v>
      </c>
      <c r="R497" s="207"/>
      <c r="S497" s="207"/>
      <c r="T497" s="302" t="s">
        <v>1040</v>
      </c>
      <c r="U497" s="207" t="s">
        <v>333</v>
      </c>
      <c r="V497" s="288"/>
      <c r="W497" s="207"/>
      <c r="X497" s="207"/>
    </row>
    <row r="498" spans="1:24">
      <c r="A498" s="207" t="s">
        <v>1561</v>
      </c>
      <c r="B498" s="288">
        <v>481</v>
      </c>
      <c r="C498" s="3" t="str">
        <f t="shared" si="27"/>
        <v>Sweep nass 30 km/h   mittel</v>
      </c>
      <c r="D498" s="288"/>
      <c r="E498" s="3"/>
      <c r="F498" s="207"/>
      <c r="G498" s="207"/>
      <c r="H498" s="207"/>
      <c r="I498" s="207"/>
      <c r="J498" s="207" t="str">
        <f t="shared" si="26"/>
        <v>20 s</v>
      </c>
      <c r="K498" s="3" t="str">
        <f t="shared" si="28"/>
        <v>Fahrdyn.Fl.</v>
      </c>
      <c r="L498" s="288" t="s">
        <v>24</v>
      </c>
      <c r="M498" s="3" t="s">
        <v>279</v>
      </c>
      <c r="N498" s="207" t="s">
        <v>39</v>
      </c>
      <c r="O498" s="207"/>
      <c r="P498" s="207" t="s">
        <v>27</v>
      </c>
      <c r="Q498" s="207" t="s">
        <v>27</v>
      </c>
      <c r="R498" s="207"/>
      <c r="S498" s="207"/>
      <c r="T498" s="302" t="s">
        <v>1040</v>
      </c>
      <c r="U498" s="207" t="s">
        <v>333</v>
      </c>
      <c r="V498" s="288"/>
      <c r="W498" s="207"/>
      <c r="X498" s="207"/>
    </row>
    <row r="499" spans="1:24" s="322" customFormat="1" ht="15" thickBot="1">
      <c r="A499" s="269" t="s">
        <v>1562</v>
      </c>
      <c r="B499" s="314">
        <v>482</v>
      </c>
      <c r="C499" s="266" t="str">
        <f t="shared" si="27"/>
        <v>Sweep nass 50 km/h   mittel</v>
      </c>
      <c r="D499" s="314"/>
      <c r="E499" s="263"/>
      <c r="F499" s="265"/>
      <c r="G499" s="265"/>
      <c r="H499" s="265"/>
      <c r="I499" s="265"/>
      <c r="J499" s="269" t="str">
        <f t="shared" si="26"/>
        <v>15 s</v>
      </c>
      <c r="K499" s="266" t="str">
        <f t="shared" si="28"/>
        <v>Fahrdyn.Fl.</v>
      </c>
      <c r="L499" s="314" t="s">
        <v>24</v>
      </c>
      <c r="M499" s="263" t="s">
        <v>279</v>
      </c>
      <c r="N499" s="265" t="s">
        <v>45</v>
      </c>
      <c r="O499" s="265"/>
      <c r="P499" s="269" t="s">
        <v>27</v>
      </c>
      <c r="Q499" s="269" t="s">
        <v>27</v>
      </c>
      <c r="R499" s="269"/>
      <c r="S499" s="269"/>
      <c r="T499" s="315" t="s">
        <v>1040</v>
      </c>
      <c r="U499" s="269" t="s">
        <v>333</v>
      </c>
      <c r="V499" s="316"/>
      <c r="W499" s="269"/>
      <c r="X499" s="269"/>
    </row>
    <row r="500" spans="1:24">
      <c r="A500" s="207" t="s">
        <v>1563</v>
      </c>
      <c r="B500" s="287">
        <v>483</v>
      </c>
      <c r="C500" s="3" t="str">
        <f t="shared" si="27"/>
        <v>Stat. Kreisfahrt (links) nass  2 m/s² mittel</v>
      </c>
      <c r="D500" s="287"/>
      <c r="E500" s="6"/>
      <c r="F500" s="206"/>
      <c r="G500" s="206"/>
      <c r="H500" s="206"/>
      <c r="I500" s="206"/>
      <c r="J500" s="207" t="str">
        <f t="shared" si="26"/>
        <v>20 s</v>
      </c>
      <c r="K500" s="3" t="str">
        <f t="shared" si="28"/>
        <v>Fahrdyn.Fl.</v>
      </c>
      <c r="L500" s="287" t="s">
        <v>24</v>
      </c>
      <c r="M500" s="6" t="s">
        <v>292</v>
      </c>
      <c r="N500" s="206" t="s">
        <v>39</v>
      </c>
      <c r="O500" s="206"/>
      <c r="P500" s="207" t="s">
        <v>27</v>
      </c>
      <c r="Q500" s="207" t="s">
        <v>27</v>
      </c>
      <c r="R500" s="207"/>
      <c r="S500" s="207" t="s">
        <v>578</v>
      </c>
      <c r="T500" s="302" t="s">
        <v>1040</v>
      </c>
      <c r="U500" s="207" t="s">
        <v>333</v>
      </c>
      <c r="V500" s="288"/>
      <c r="W500" s="207"/>
      <c r="X500" s="207"/>
    </row>
    <row r="501" spans="1:24" s="322" customFormat="1">
      <c r="A501" s="269" t="s">
        <v>1564</v>
      </c>
      <c r="B501" s="316">
        <v>484</v>
      </c>
      <c r="C501" s="266" t="str">
        <f t="shared" si="27"/>
        <v>Stat. Kreisfahrt (links) nass  4 m/s² mittel</v>
      </c>
      <c r="D501" s="316"/>
      <c r="E501" s="266"/>
      <c r="F501" s="269"/>
      <c r="G501" s="269"/>
      <c r="H501" s="269"/>
      <c r="I501" s="269"/>
      <c r="J501" s="269" t="str">
        <f t="shared" si="26"/>
        <v>20 s</v>
      </c>
      <c r="K501" s="266" t="str">
        <f t="shared" si="28"/>
        <v>Fahrdyn.Fl.</v>
      </c>
      <c r="L501" s="316" t="s">
        <v>24</v>
      </c>
      <c r="M501" s="266" t="s">
        <v>292</v>
      </c>
      <c r="N501" s="269" t="s">
        <v>39</v>
      </c>
      <c r="O501" s="269"/>
      <c r="P501" s="269" t="s">
        <v>27</v>
      </c>
      <c r="Q501" s="269" t="s">
        <v>27</v>
      </c>
      <c r="R501" s="269"/>
      <c r="S501" s="269" t="s">
        <v>1164</v>
      </c>
      <c r="T501" s="315" t="s">
        <v>1040</v>
      </c>
      <c r="U501" s="269" t="s">
        <v>333</v>
      </c>
      <c r="V501" s="316"/>
      <c r="W501" s="269"/>
      <c r="X501" s="269"/>
    </row>
    <row r="502" spans="1:24">
      <c r="A502" s="207" t="s">
        <v>1565</v>
      </c>
      <c r="B502" s="287">
        <v>485</v>
      </c>
      <c r="C502" s="3" t="str">
        <f t="shared" si="27"/>
        <v>Stat. Kreisfahrt (rechts) nass  2 m/s² mittel</v>
      </c>
      <c r="D502" s="287"/>
      <c r="E502" s="6"/>
      <c r="F502" s="206"/>
      <c r="G502" s="206"/>
      <c r="H502" s="206"/>
      <c r="I502" s="206"/>
      <c r="J502" s="207" t="str">
        <f t="shared" si="26"/>
        <v>20 s</v>
      </c>
      <c r="K502" s="3" t="str">
        <f t="shared" si="28"/>
        <v>Fahrdyn.Fl.</v>
      </c>
      <c r="L502" s="288" t="s">
        <v>24</v>
      </c>
      <c r="M502" s="3" t="s">
        <v>304</v>
      </c>
      <c r="N502" s="207" t="s">
        <v>39</v>
      </c>
      <c r="O502" s="207"/>
      <c r="P502" s="207" t="s">
        <v>27</v>
      </c>
      <c r="Q502" s="207" t="s">
        <v>27</v>
      </c>
      <c r="R502" s="207"/>
      <c r="S502" s="207" t="s">
        <v>578</v>
      </c>
      <c r="T502" s="302" t="s">
        <v>1040</v>
      </c>
      <c r="U502" s="207" t="s">
        <v>333</v>
      </c>
      <c r="V502" s="288"/>
      <c r="W502" s="207"/>
      <c r="X502" s="207"/>
    </row>
    <row r="503" spans="1:24" s="322" customFormat="1">
      <c r="A503" s="269" t="s">
        <v>1566</v>
      </c>
      <c r="B503" s="321">
        <v>486</v>
      </c>
      <c r="C503" s="266" t="str">
        <f t="shared" si="27"/>
        <v>Stat. Kreisfahrt (rechts) nass  4 m/s² mittel</v>
      </c>
      <c r="D503" s="316"/>
      <c r="E503" s="266"/>
      <c r="F503" s="269"/>
      <c r="G503" s="269"/>
      <c r="H503" s="269"/>
      <c r="I503" s="269"/>
      <c r="J503" s="269" t="str">
        <f t="shared" si="26"/>
        <v>20 s</v>
      </c>
      <c r="K503" s="266" t="str">
        <f t="shared" si="28"/>
        <v>Fahrdyn.Fl.</v>
      </c>
      <c r="L503" s="316" t="s">
        <v>24</v>
      </c>
      <c r="M503" s="266" t="s">
        <v>304</v>
      </c>
      <c r="N503" s="269" t="s">
        <v>39</v>
      </c>
      <c r="O503" s="269"/>
      <c r="P503" s="269" t="s">
        <v>27</v>
      </c>
      <c r="Q503" s="269" t="s">
        <v>27</v>
      </c>
      <c r="R503" s="269"/>
      <c r="S503" s="269" t="s">
        <v>1164</v>
      </c>
      <c r="T503" s="315" t="s">
        <v>1040</v>
      </c>
      <c r="U503" s="269" t="s">
        <v>333</v>
      </c>
      <c r="V503" s="316"/>
      <c r="W503" s="269"/>
      <c r="X503" s="269"/>
    </row>
    <row r="504" spans="1:24" s="313" customFormat="1">
      <c r="A504" s="244" t="s">
        <v>1567</v>
      </c>
      <c r="B504" s="291">
        <v>614</v>
      </c>
      <c r="C504" s="242" t="str">
        <f t="shared" si="27"/>
        <v>Spurwechsel Asphalt nass 30 km/h   mittel</v>
      </c>
      <c r="D504" s="291"/>
      <c r="E504" s="244"/>
      <c r="F504" s="244"/>
      <c r="G504" s="244"/>
      <c r="H504" s="242"/>
      <c r="I504" s="242"/>
      <c r="J504" s="244" t="str">
        <f t="shared" si="26"/>
        <v>20 s</v>
      </c>
      <c r="K504" s="242" t="str">
        <f t="shared" si="28"/>
        <v>kl. Oval</v>
      </c>
      <c r="L504" s="291" t="s">
        <v>24</v>
      </c>
      <c r="M504" s="242" t="s">
        <v>314</v>
      </c>
      <c r="N504" s="244" t="s">
        <v>39</v>
      </c>
      <c r="O504" s="244"/>
      <c r="P504" s="244" t="s">
        <v>27</v>
      </c>
      <c r="Q504" s="244" t="s">
        <v>27</v>
      </c>
      <c r="R504" s="244"/>
      <c r="S504" s="244"/>
      <c r="T504" s="304" t="s">
        <v>1040</v>
      </c>
      <c r="U504" s="244" t="s">
        <v>333</v>
      </c>
      <c r="V504" s="291"/>
      <c r="W504" s="244"/>
      <c r="X504" s="244"/>
    </row>
    <row r="505" spans="1:24" s="313" customFormat="1">
      <c r="A505" s="244" t="s">
        <v>1568</v>
      </c>
      <c r="B505" s="291">
        <v>615</v>
      </c>
      <c r="C505" s="242" t="str">
        <f t="shared" si="27"/>
        <v>Spurwechsel Asphalt nass 50 km/h   mittel</v>
      </c>
      <c r="D505" s="291"/>
      <c r="E505" s="244"/>
      <c r="F505" s="244"/>
      <c r="G505" s="244"/>
      <c r="H505" s="242"/>
      <c r="I505" s="242"/>
      <c r="J505" s="244" t="str">
        <f t="shared" si="26"/>
        <v>15 s</v>
      </c>
      <c r="K505" s="242" t="str">
        <f t="shared" si="28"/>
        <v>kl. Oval</v>
      </c>
      <c r="L505" s="291" t="s">
        <v>24</v>
      </c>
      <c r="M505" s="242" t="s">
        <v>314</v>
      </c>
      <c r="N505" s="244" t="s">
        <v>45</v>
      </c>
      <c r="O505" s="244"/>
      <c r="P505" s="244" t="s">
        <v>27</v>
      </c>
      <c r="Q505" s="244" t="s">
        <v>27</v>
      </c>
      <c r="R505" s="244"/>
      <c r="S505" s="244"/>
      <c r="T505" s="304" t="s">
        <v>1040</v>
      </c>
      <c r="U505" s="244" t="s">
        <v>333</v>
      </c>
      <c r="V505" s="291"/>
      <c r="W505" s="244"/>
      <c r="X505" s="244"/>
    </row>
    <row r="506" spans="1:24" s="313" customFormat="1">
      <c r="A506" s="244" t="s">
        <v>1569</v>
      </c>
      <c r="B506" s="291">
        <v>616</v>
      </c>
      <c r="C506" s="242" t="str">
        <f t="shared" si="27"/>
        <v>Spurwechsel Asphalt nass 50 km/h   mittel</v>
      </c>
      <c r="D506" s="291"/>
      <c r="E506" s="244"/>
      <c r="F506" s="244"/>
      <c r="G506" s="244"/>
      <c r="H506" s="242"/>
      <c r="I506" s="242"/>
      <c r="J506" s="244" t="str">
        <f t="shared" si="26"/>
        <v>15 s</v>
      </c>
      <c r="K506" s="242" t="str">
        <f t="shared" si="28"/>
        <v>kl. Oval</v>
      </c>
      <c r="L506" s="291" t="s">
        <v>24</v>
      </c>
      <c r="M506" s="242" t="s">
        <v>314</v>
      </c>
      <c r="N506" s="244" t="s">
        <v>45</v>
      </c>
      <c r="O506" s="244"/>
      <c r="P506" s="244" t="s">
        <v>27</v>
      </c>
      <c r="Q506" s="244" t="s">
        <v>27</v>
      </c>
      <c r="R506" s="244"/>
      <c r="S506" s="244"/>
      <c r="T506" s="304" t="s">
        <v>1040</v>
      </c>
      <c r="U506" s="244" t="s">
        <v>333</v>
      </c>
      <c r="V506" s="291"/>
      <c r="W506" s="244"/>
      <c r="X506" s="244"/>
    </row>
    <row r="507" spans="1:24" s="313" customFormat="1">
      <c r="A507" s="244" t="s">
        <v>1570</v>
      </c>
      <c r="B507" s="291">
        <v>617</v>
      </c>
      <c r="C507" s="242" t="str">
        <f t="shared" si="27"/>
        <v>Spurwechsel Asphalt nass 50 km/h   mittel</v>
      </c>
      <c r="D507" s="291"/>
      <c r="E507" s="244"/>
      <c r="F507" s="244"/>
      <c r="G507" s="244"/>
      <c r="H507" s="242"/>
      <c r="I507" s="242"/>
      <c r="J507" s="244" t="str">
        <f t="shared" si="26"/>
        <v>15 s</v>
      </c>
      <c r="K507" s="242" t="str">
        <f t="shared" si="28"/>
        <v>kl. Oval</v>
      </c>
      <c r="L507" s="291" t="s">
        <v>24</v>
      </c>
      <c r="M507" s="242" t="s">
        <v>314</v>
      </c>
      <c r="N507" s="244" t="s">
        <v>45</v>
      </c>
      <c r="O507" s="244"/>
      <c r="P507" s="244" t="s">
        <v>27</v>
      </c>
      <c r="Q507" s="244" t="s">
        <v>27</v>
      </c>
      <c r="R507" s="244"/>
      <c r="S507" s="244"/>
      <c r="T507" s="304" t="s">
        <v>1040</v>
      </c>
      <c r="U507" s="244" t="s">
        <v>333</v>
      </c>
      <c r="V507" s="291"/>
      <c r="W507" s="244"/>
      <c r="X507" s="244"/>
    </row>
    <row r="508" spans="1:24" s="313" customFormat="1">
      <c r="A508" s="244" t="s">
        <v>1571</v>
      </c>
      <c r="B508" s="291">
        <v>611</v>
      </c>
      <c r="C508" s="242" t="str">
        <f t="shared" si="27"/>
        <v>Spurwechsel Beton nass 50 km/h   mittel</v>
      </c>
      <c r="D508" s="291"/>
      <c r="E508" s="244"/>
      <c r="F508" s="244"/>
      <c r="G508" s="244"/>
      <c r="H508" s="242"/>
      <c r="I508" s="242"/>
      <c r="J508" s="244" t="str">
        <f t="shared" si="26"/>
        <v>15 s</v>
      </c>
      <c r="K508" s="242" t="str">
        <f t="shared" si="28"/>
        <v>kl. Oval</v>
      </c>
      <c r="L508" s="291" t="s">
        <v>56</v>
      </c>
      <c r="M508" s="242" t="s">
        <v>314</v>
      </c>
      <c r="N508" s="244" t="s">
        <v>45</v>
      </c>
      <c r="O508" s="244"/>
      <c r="P508" s="244" t="s">
        <v>27</v>
      </c>
      <c r="Q508" s="244" t="s">
        <v>27</v>
      </c>
      <c r="R508" s="244"/>
      <c r="S508" s="244"/>
      <c r="T508" s="304" t="s">
        <v>1040</v>
      </c>
      <c r="U508" s="244" t="s">
        <v>333</v>
      </c>
      <c r="V508" s="291"/>
      <c r="W508" s="244"/>
      <c r="X508" s="244"/>
    </row>
    <row r="509" spans="1:24" s="322" customFormat="1">
      <c r="A509" s="269" t="s">
        <v>1572</v>
      </c>
      <c r="B509" s="316" t="s">
        <v>1308</v>
      </c>
      <c r="C509" s="266" t="str">
        <f t="shared" si="27"/>
        <v>Spurwechsel Beton nass 50 km/h   mittel</v>
      </c>
      <c r="D509" s="316"/>
      <c r="E509" s="269"/>
      <c r="F509" s="269"/>
      <c r="G509" s="269"/>
      <c r="H509" s="266"/>
      <c r="I509" s="266"/>
      <c r="J509" s="269" t="str">
        <f t="shared" si="26"/>
        <v>15 s</v>
      </c>
      <c r="K509" s="266" t="str">
        <f t="shared" si="28"/>
        <v>kl. Oval</v>
      </c>
      <c r="L509" s="316" t="s">
        <v>56</v>
      </c>
      <c r="M509" s="266" t="s">
        <v>314</v>
      </c>
      <c r="N509" s="269" t="s">
        <v>45</v>
      </c>
      <c r="O509" s="269"/>
      <c r="P509" s="269" t="s">
        <v>27</v>
      </c>
      <c r="Q509" s="269" t="s">
        <v>27</v>
      </c>
      <c r="R509" s="269"/>
      <c r="S509" s="269"/>
      <c r="T509" s="315" t="s">
        <v>1040</v>
      </c>
      <c r="U509" s="269" t="s">
        <v>333</v>
      </c>
      <c r="V509" s="316"/>
      <c r="W509" s="269"/>
      <c r="X509" s="269"/>
    </row>
    <row r="510" spans="1:24" s="313" customFormat="1">
      <c r="A510" s="244" t="s">
        <v>1573</v>
      </c>
      <c r="B510" s="291">
        <v>612</v>
      </c>
      <c r="C510" s="242" t="str">
        <f t="shared" si="27"/>
        <v>Spurwechsel Blaubasalt nass 50 km/h   mittel</v>
      </c>
      <c r="D510" s="291"/>
      <c r="E510" s="244"/>
      <c r="F510" s="244"/>
      <c r="G510" s="244"/>
      <c r="H510" s="242"/>
      <c r="I510" s="242"/>
      <c r="J510" s="244" t="str">
        <f t="shared" si="26"/>
        <v>15 s</v>
      </c>
      <c r="K510" s="242" t="str">
        <f t="shared" si="28"/>
        <v>kl. Oval</v>
      </c>
      <c r="L510" s="291" t="s">
        <v>86</v>
      </c>
      <c r="M510" s="242" t="s">
        <v>314</v>
      </c>
      <c r="N510" s="244" t="s">
        <v>45</v>
      </c>
      <c r="O510" s="244"/>
      <c r="P510" s="244" t="s">
        <v>27</v>
      </c>
      <c r="Q510" s="244" t="s">
        <v>27</v>
      </c>
      <c r="R510" s="244"/>
      <c r="S510" s="244"/>
      <c r="T510" s="304" t="s">
        <v>1040</v>
      </c>
      <c r="U510" s="244" t="s">
        <v>333</v>
      </c>
      <c r="V510" s="291"/>
      <c r="W510" s="244"/>
      <c r="X510" s="244"/>
    </row>
    <row r="511" spans="1:24" s="313" customFormat="1">
      <c r="A511" s="244" t="s">
        <v>1574</v>
      </c>
      <c r="B511" s="291">
        <v>613</v>
      </c>
      <c r="C511" s="242" t="str">
        <f t="shared" si="27"/>
        <v>Spurwechsel Blaubasalt nass 50 km/h   mittel</v>
      </c>
      <c r="D511" s="291"/>
      <c r="E511" s="244"/>
      <c r="F511" s="244"/>
      <c r="G511" s="244"/>
      <c r="H511" s="242"/>
      <c r="I511" s="242"/>
      <c r="J511" s="244" t="str">
        <f t="shared" si="26"/>
        <v>15 s</v>
      </c>
      <c r="K511" s="242" t="str">
        <f t="shared" si="28"/>
        <v>kl. Oval</v>
      </c>
      <c r="L511" s="291" t="s">
        <v>86</v>
      </c>
      <c r="M511" s="242" t="s">
        <v>314</v>
      </c>
      <c r="N511" s="244" t="s">
        <v>45</v>
      </c>
      <c r="O511" s="244"/>
      <c r="P511" s="244" t="s">
        <v>27</v>
      </c>
      <c r="Q511" s="244" t="s">
        <v>27</v>
      </c>
      <c r="R511" s="244"/>
      <c r="S511" s="244"/>
      <c r="T511" s="304" t="s">
        <v>1040</v>
      </c>
      <c r="U511" s="244" t="s">
        <v>333</v>
      </c>
      <c r="V511" s="291"/>
      <c r="W511" s="244"/>
      <c r="X511" s="244"/>
    </row>
    <row r="512" spans="1:24" s="313" customFormat="1">
      <c r="A512" s="244" t="s">
        <v>1575</v>
      </c>
      <c r="B512" s="297">
        <v>753</v>
      </c>
      <c r="C512" s="242" t="str">
        <f t="shared" si="27"/>
        <v>Beregnungsstop Asphalt nass 30 km/h 930 rpm   mittel</v>
      </c>
      <c r="D512" s="297"/>
      <c r="E512" s="256"/>
      <c r="F512" s="257"/>
      <c r="G512" s="257"/>
      <c r="H512" s="257"/>
      <c r="I512" s="257"/>
      <c r="J512" s="244" t="str">
        <f t="shared" si="26"/>
        <v>20 s</v>
      </c>
      <c r="K512" s="242" t="str">
        <f t="shared" si="28"/>
        <v>kl. Oval</v>
      </c>
      <c r="L512" s="297" t="s">
        <v>24</v>
      </c>
      <c r="M512" s="258" t="s">
        <v>1187</v>
      </c>
      <c r="N512" s="257" t="s">
        <v>39</v>
      </c>
      <c r="O512" s="257"/>
      <c r="P512" s="244" t="s">
        <v>33</v>
      </c>
      <c r="Q512" s="244">
        <v>9</v>
      </c>
      <c r="R512" s="244"/>
      <c r="S512" s="244"/>
      <c r="T512" s="304" t="s">
        <v>1040</v>
      </c>
      <c r="U512" s="244" t="s">
        <v>333</v>
      </c>
      <c r="V512" s="297"/>
      <c r="W512" s="257"/>
      <c r="X512" s="257"/>
    </row>
    <row r="513" spans="1:24" s="313" customFormat="1">
      <c r="A513" s="244" t="s">
        <v>1576</v>
      </c>
      <c r="B513" s="297">
        <v>754</v>
      </c>
      <c r="C513" s="242" t="str">
        <f t="shared" si="27"/>
        <v>Beregnungsstop Asphalt nass 30 km/h 930 rpm   mittel</v>
      </c>
      <c r="D513" s="297"/>
      <c r="E513" s="256"/>
      <c r="F513" s="257"/>
      <c r="G513" s="257"/>
      <c r="H513" s="257"/>
      <c r="I513" s="257"/>
      <c r="J513" s="244" t="str">
        <f t="shared" si="26"/>
        <v>20 s</v>
      </c>
      <c r="K513" s="242" t="str">
        <f t="shared" si="28"/>
        <v>kl. Oval</v>
      </c>
      <c r="L513" s="297" t="s">
        <v>24</v>
      </c>
      <c r="M513" s="258" t="s">
        <v>1187</v>
      </c>
      <c r="N513" s="257" t="s">
        <v>39</v>
      </c>
      <c r="O513" s="257"/>
      <c r="P513" s="244" t="s">
        <v>33</v>
      </c>
      <c r="Q513" s="244">
        <v>9</v>
      </c>
      <c r="R513" s="244"/>
      <c r="S513" s="244"/>
      <c r="T513" s="304" t="s">
        <v>1040</v>
      </c>
      <c r="U513" s="244" t="s">
        <v>333</v>
      </c>
      <c r="V513" s="297"/>
      <c r="W513" s="257"/>
      <c r="X513" s="257"/>
    </row>
    <row r="514" spans="1:24" s="313" customFormat="1">
      <c r="A514" s="244" t="s">
        <v>1577</v>
      </c>
      <c r="B514" s="297">
        <v>755</v>
      </c>
      <c r="C514" s="242" t="str">
        <f t="shared" si="27"/>
        <v>Beregnungsstop Asphalt nass 30 km/h 930 rpm   mittel</v>
      </c>
      <c r="D514" s="297"/>
      <c r="E514" s="256"/>
      <c r="F514" s="257"/>
      <c r="G514" s="257"/>
      <c r="H514" s="257"/>
      <c r="I514" s="257"/>
      <c r="J514" s="244" t="str">
        <f t="shared" si="26"/>
        <v>20 s</v>
      </c>
      <c r="K514" s="242" t="str">
        <f t="shared" si="28"/>
        <v>kl. Oval</v>
      </c>
      <c r="L514" s="297" t="s">
        <v>24</v>
      </c>
      <c r="M514" s="258" t="s">
        <v>1187</v>
      </c>
      <c r="N514" s="257" t="s">
        <v>39</v>
      </c>
      <c r="O514" s="257"/>
      <c r="P514" s="244" t="s">
        <v>33</v>
      </c>
      <c r="Q514" s="244">
        <v>9</v>
      </c>
      <c r="R514" s="244"/>
      <c r="S514" s="244"/>
      <c r="T514" s="304" t="s">
        <v>1040</v>
      </c>
      <c r="U514" s="244" t="s">
        <v>333</v>
      </c>
      <c r="V514" s="297"/>
      <c r="W514" s="257"/>
      <c r="X514" s="257"/>
    </row>
    <row r="515" spans="1:24" s="313" customFormat="1">
      <c r="A515" s="244" t="s">
        <v>1578</v>
      </c>
      <c r="B515" s="297">
        <v>756</v>
      </c>
      <c r="C515" s="242" t="str">
        <f t="shared" si="27"/>
        <v>Beregnungsstop Asphalt nass 50 km/h 890 rpm   mittel</v>
      </c>
      <c r="D515" s="297"/>
      <c r="E515" s="256"/>
      <c r="F515" s="257"/>
      <c r="G515" s="257"/>
      <c r="H515" s="257"/>
      <c r="I515" s="257"/>
      <c r="J515" s="244" t="str">
        <f t="shared" si="26"/>
        <v>15 s</v>
      </c>
      <c r="K515" s="242" t="str">
        <f t="shared" si="28"/>
        <v>kl. Oval</v>
      </c>
      <c r="L515" s="297" t="s">
        <v>24</v>
      </c>
      <c r="M515" s="258" t="s">
        <v>1187</v>
      </c>
      <c r="N515" s="257" t="s">
        <v>45</v>
      </c>
      <c r="O515" s="257"/>
      <c r="P515" s="244" t="s">
        <v>32</v>
      </c>
      <c r="Q515" s="244">
        <v>11</v>
      </c>
      <c r="R515" s="244"/>
      <c r="S515" s="244"/>
      <c r="T515" s="304" t="s">
        <v>1040</v>
      </c>
      <c r="U515" s="244" t="s">
        <v>333</v>
      </c>
      <c r="V515" s="297"/>
      <c r="W515" s="257"/>
      <c r="X515" s="257"/>
    </row>
    <row r="516" spans="1:24" s="313" customFormat="1">
      <c r="A516" s="244" t="s">
        <v>1579</v>
      </c>
      <c r="B516" s="297">
        <v>757</v>
      </c>
      <c r="C516" s="242" t="str">
        <f t="shared" si="27"/>
        <v>Beregnungsstop Asphalt nass 50 km/h 890 rpm   mittel</v>
      </c>
      <c r="D516" s="297"/>
      <c r="E516" s="256"/>
      <c r="F516" s="257"/>
      <c r="G516" s="257"/>
      <c r="H516" s="257"/>
      <c r="I516" s="257"/>
      <c r="J516" s="244" t="str">
        <f t="shared" si="26"/>
        <v>15 s</v>
      </c>
      <c r="K516" s="242" t="str">
        <f t="shared" si="28"/>
        <v>kl. Oval</v>
      </c>
      <c r="L516" s="297" t="s">
        <v>24</v>
      </c>
      <c r="M516" s="258" t="s">
        <v>1187</v>
      </c>
      <c r="N516" s="257" t="s">
        <v>45</v>
      </c>
      <c r="O516" s="257"/>
      <c r="P516" s="244" t="s">
        <v>32</v>
      </c>
      <c r="Q516" s="244">
        <v>11</v>
      </c>
      <c r="R516" s="244"/>
      <c r="S516" s="244"/>
      <c r="T516" s="304" t="s">
        <v>1040</v>
      </c>
      <c r="U516" s="244" t="s">
        <v>333</v>
      </c>
      <c r="V516" s="297"/>
      <c r="W516" s="257"/>
      <c r="X516" s="257"/>
    </row>
    <row r="517" spans="1:24" s="313" customFormat="1">
      <c r="A517" s="244" t="s">
        <v>1580</v>
      </c>
      <c r="B517" s="297">
        <v>758</v>
      </c>
      <c r="C517" s="242" t="str">
        <f t="shared" si="27"/>
        <v>Beregnungsstop Asphalt nass 50 km/h 890 rpm   mittel</v>
      </c>
      <c r="D517" s="297"/>
      <c r="E517" s="256"/>
      <c r="F517" s="257"/>
      <c r="G517" s="257"/>
      <c r="H517" s="257"/>
      <c r="I517" s="257"/>
      <c r="J517" s="244" t="str">
        <f t="shared" si="26"/>
        <v>15 s</v>
      </c>
      <c r="K517" s="242" t="str">
        <f t="shared" si="28"/>
        <v>kl. Oval</v>
      </c>
      <c r="L517" s="297" t="s">
        <v>24</v>
      </c>
      <c r="M517" s="258" t="s">
        <v>1187</v>
      </c>
      <c r="N517" s="257" t="s">
        <v>45</v>
      </c>
      <c r="O517" s="257"/>
      <c r="P517" s="244" t="s">
        <v>32</v>
      </c>
      <c r="Q517" s="244">
        <v>11</v>
      </c>
      <c r="R517" s="244"/>
      <c r="S517" s="244"/>
      <c r="T517" s="304" t="s">
        <v>1040</v>
      </c>
      <c r="U517" s="244" t="s">
        <v>333</v>
      </c>
      <c r="V517" s="297"/>
      <c r="W517" s="257"/>
      <c r="X517" s="257"/>
    </row>
    <row r="518" spans="1:24" s="313" customFormat="1">
      <c r="A518" s="244" t="s">
        <v>1581</v>
      </c>
      <c r="B518" s="297">
        <v>759</v>
      </c>
      <c r="C518" s="242" t="str">
        <f t="shared" si="27"/>
        <v>Beregnungsstop Asphalt nass 80 km/h 1075 rpm   mittel</v>
      </c>
      <c r="D518" s="297"/>
      <c r="E518" s="256"/>
      <c r="F518" s="257"/>
      <c r="G518" s="257"/>
      <c r="H518" s="257"/>
      <c r="I518" s="257"/>
      <c r="J518" s="244" t="str">
        <f t="shared" ref="J518:J581" si="29">IF(N518="30 km/h","20 s",IF(N518="50 km/h","15 s",IF(N518="80 km/h","10 s",IF(N518="0 km/h","60 s","-"))))</f>
        <v>10 s</v>
      </c>
      <c r="K518" s="242" t="str">
        <f t="shared" si="28"/>
        <v>kl. Oval</v>
      </c>
      <c r="L518" s="297" t="s">
        <v>24</v>
      </c>
      <c r="M518" s="258" t="s">
        <v>1187</v>
      </c>
      <c r="N518" s="257" t="s">
        <v>50</v>
      </c>
      <c r="O518" s="257"/>
      <c r="P518" s="244" t="s">
        <v>34</v>
      </c>
      <c r="Q518" s="244">
        <v>12</v>
      </c>
      <c r="R518" s="244"/>
      <c r="S518" s="244"/>
      <c r="T518" s="304" t="s">
        <v>1040</v>
      </c>
      <c r="U518" s="244" t="s">
        <v>333</v>
      </c>
      <c r="V518" s="297"/>
      <c r="W518" s="257"/>
      <c r="X518" s="257"/>
    </row>
    <row r="519" spans="1:24" s="313" customFormat="1">
      <c r="A519" s="244" t="s">
        <v>1582</v>
      </c>
      <c r="B519" s="297">
        <v>760</v>
      </c>
      <c r="C519" s="242" t="str">
        <f t="shared" si="27"/>
        <v>Beregnungsstop Asphalt nass 80 km/h 1075 rpm   mittel</v>
      </c>
      <c r="D519" s="297"/>
      <c r="E519" s="256"/>
      <c r="F519" s="257"/>
      <c r="G519" s="257"/>
      <c r="H519" s="257"/>
      <c r="I519" s="257"/>
      <c r="J519" s="244" t="str">
        <f t="shared" si="29"/>
        <v>10 s</v>
      </c>
      <c r="K519" s="242" t="str">
        <f t="shared" si="28"/>
        <v>kl. Oval</v>
      </c>
      <c r="L519" s="297" t="s">
        <v>24</v>
      </c>
      <c r="M519" s="258" t="s">
        <v>1187</v>
      </c>
      <c r="N519" s="257" t="s">
        <v>50</v>
      </c>
      <c r="O519" s="257"/>
      <c r="P519" s="244" t="s">
        <v>34</v>
      </c>
      <c r="Q519" s="244">
        <v>12</v>
      </c>
      <c r="R519" s="244"/>
      <c r="S519" s="244"/>
      <c r="T519" s="304" t="s">
        <v>1040</v>
      </c>
      <c r="U519" s="244" t="s">
        <v>333</v>
      </c>
      <c r="V519" s="297"/>
      <c r="W519" s="257"/>
      <c r="X519" s="257"/>
    </row>
    <row r="520" spans="1:24" s="313" customFormat="1">
      <c r="A520" s="244" t="s">
        <v>1583</v>
      </c>
      <c r="B520" s="297">
        <v>761</v>
      </c>
      <c r="C520" s="242" t="str">
        <f t="shared" si="27"/>
        <v>Beregnungsstop Asphalt nass 80 km/h 1075 rpm   mittel</v>
      </c>
      <c r="D520" s="297"/>
      <c r="E520" s="256"/>
      <c r="F520" s="257"/>
      <c r="G520" s="257"/>
      <c r="H520" s="257"/>
      <c r="I520" s="257"/>
      <c r="J520" s="244" t="str">
        <f t="shared" si="29"/>
        <v>10 s</v>
      </c>
      <c r="K520" s="242" t="str">
        <f t="shared" si="28"/>
        <v>kl. Oval</v>
      </c>
      <c r="L520" s="297" t="s">
        <v>24</v>
      </c>
      <c r="M520" s="258" t="s">
        <v>1187</v>
      </c>
      <c r="N520" s="257" t="s">
        <v>50</v>
      </c>
      <c r="O520" s="257"/>
      <c r="P520" s="244" t="s">
        <v>34</v>
      </c>
      <c r="Q520" s="244">
        <v>12</v>
      </c>
      <c r="R520" s="244"/>
      <c r="S520" s="244"/>
      <c r="T520" s="304" t="s">
        <v>1040</v>
      </c>
      <c r="U520" s="244" t="s">
        <v>333</v>
      </c>
      <c r="V520" s="297"/>
      <c r="W520" s="257"/>
      <c r="X520" s="257"/>
    </row>
    <row r="521" spans="1:24" s="313" customFormat="1">
      <c r="A521" s="244" t="s">
        <v>1584</v>
      </c>
      <c r="B521" s="297">
        <v>762</v>
      </c>
      <c r="C521" s="242" t="str">
        <f t="shared" si="27"/>
        <v>Beregnungsstop Beton nass 30 km/h 930 rpm   mittel</v>
      </c>
      <c r="D521" s="297"/>
      <c r="E521" s="256"/>
      <c r="F521" s="257"/>
      <c r="G521" s="257"/>
      <c r="H521" s="257"/>
      <c r="I521" s="257"/>
      <c r="J521" s="244" t="str">
        <f t="shared" si="29"/>
        <v>20 s</v>
      </c>
      <c r="K521" s="242" t="str">
        <f t="shared" si="28"/>
        <v>kl. Oval</v>
      </c>
      <c r="L521" s="297" t="s">
        <v>56</v>
      </c>
      <c r="M521" s="258" t="s">
        <v>1187</v>
      </c>
      <c r="N521" s="257" t="s">
        <v>39</v>
      </c>
      <c r="O521" s="257"/>
      <c r="P521" s="244" t="s">
        <v>33</v>
      </c>
      <c r="Q521" s="244">
        <v>9</v>
      </c>
      <c r="R521" s="244"/>
      <c r="S521" s="244"/>
      <c r="T521" s="304" t="s">
        <v>1040</v>
      </c>
      <c r="U521" s="244" t="s">
        <v>333</v>
      </c>
      <c r="V521" s="297"/>
      <c r="W521" s="257"/>
      <c r="X521" s="257"/>
    </row>
    <row r="522" spans="1:24" s="313" customFormat="1">
      <c r="A522" s="244" t="s">
        <v>1585</v>
      </c>
      <c r="B522" s="297">
        <v>763</v>
      </c>
      <c r="C522" s="242" t="str">
        <f t="shared" si="27"/>
        <v>Beregnungsstop Beton nass 30 km/h 930 rpm   mittel</v>
      </c>
      <c r="D522" s="297"/>
      <c r="E522" s="256"/>
      <c r="F522" s="257"/>
      <c r="G522" s="257"/>
      <c r="H522" s="257"/>
      <c r="I522" s="257"/>
      <c r="J522" s="244" t="str">
        <f t="shared" si="29"/>
        <v>20 s</v>
      </c>
      <c r="K522" s="242" t="str">
        <f t="shared" si="28"/>
        <v>kl. Oval</v>
      </c>
      <c r="L522" s="297" t="s">
        <v>56</v>
      </c>
      <c r="M522" s="258" t="s">
        <v>1187</v>
      </c>
      <c r="N522" s="257" t="s">
        <v>39</v>
      </c>
      <c r="O522" s="257"/>
      <c r="P522" s="244" t="s">
        <v>33</v>
      </c>
      <c r="Q522" s="244">
        <v>9</v>
      </c>
      <c r="R522" s="244"/>
      <c r="S522" s="244"/>
      <c r="T522" s="304" t="s">
        <v>1040</v>
      </c>
      <c r="U522" s="244" t="s">
        <v>333</v>
      </c>
      <c r="V522" s="297"/>
      <c r="W522" s="257"/>
      <c r="X522" s="257"/>
    </row>
    <row r="523" spans="1:24" s="313" customFormat="1">
      <c r="A523" s="244" t="s">
        <v>1586</v>
      </c>
      <c r="B523" s="297">
        <v>764</v>
      </c>
      <c r="C523" s="242" t="str">
        <f t="shared" si="27"/>
        <v>Beregnungsstop Beton nass 30 km/h 930 rpm   mittel</v>
      </c>
      <c r="D523" s="297"/>
      <c r="E523" s="256"/>
      <c r="F523" s="257"/>
      <c r="G523" s="257"/>
      <c r="H523" s="257"/>
      <c r="I523" s="257"/>
      <c r="J523" s="244" t="str">
        <f t="shared" si="29"/>
        <v>20 s</v>
      </c>
      <c r="K523" s="242" t="str">
        <f t="shared" si="28"/>
        <v>kl. Oval</v>
      </c>
      <c r="L523" s="297" t="s">
        <v>56</v>
      </c>
      <c r="M523" s="258" t="s">
        <v>1187</v>
      </c>
      <c r="N523" s="257" t="s">
        <v>39</v>
      </c>
      <c r="O523" s="257"/>
      <c r="P523" s="244" t="s">
        <v>33</v>
      </c>
      <c r="Q523" s="244">
        <v>9</v>
      </c>
      <c r="R523" s="244"/>
      <c r="S523" s="244"/>
      <c r="T523" s="304" t="s">
        <v>1040</v>
      </c>
      <c r="U523" s="244" t="s">
        <v>333</v>
      </c>
      <c r="V523" s="297"/>
      <c r="W523" s="257"/>
      <c r="X523" s="257"/>
    </row>
    <row r="524" spans="1:24" s="313" customFormat="1">
      <c r="A524" s="244" t="s">
        <v>1587</v>
      </c>
      <c r="B524" s="297">
        <v>765</v>
      </c>
      <c r="C524" s="242" t="str">
        <f t="shared" si="27"/>
        <v>Beregnungsstop Beton nass 50 km/h 890 rpm   mittel</v>
      </c>
      <c r="D524" s="297"/>
      <c r="E524" s="256"/>
      <c r="F524" s="257"/>
      <c r="G524" s="257"/>
      <c r="H524" s="257"/>
      <c r="I524" s="257"/>
      <c r="J524" s="244" t="str">
        <f t="shared" si="29"/>
        <v>15 s</v>
      </c>
      <c r="K524" s="242" t="str">
        <f t="shared" si="28"/>
        <v>kl. Oval</v>
      </c>
      <c r="L524" s="297" t="s">
        <v>56</v>
      </c>
      <c r="M524" s="258" t="s">
        <v>1187</v>
      </c>
      <c r="N524" s="257" t="s">
        <v>45</v>
      </c>
      <c r="O524" s="257"/>
      <c r="P524" s="244" t="s">
        <v>32</v>
      </c>
      <c r="Q524" s="244">
        <v>11</v>
      </c>
      <c r="R524" s="244"/>
      <c r="S524" s="244"/>
      <c r="T524" s="304" t="s">
        <v>1040</v>
      </c>
      <c r="U524" s="244" t="s">
        <v>333</v>
      </c>
      <c r="V524" s="297"/>
      <c r="W524" s="257"/>
      <c r="X524" s="257"/>
    </row>
    <row r="525" spans="1:24" s="313" customFormat="1">
      <c r="A525" s="244" t="s">
        <v>1588</v>
      </c>
      <c r="B525" s="297">
        <v>766</v>
      </c>
      <c r="C525" s="242" t="str">
        <f t="shared" si="27"/>
        <v>Beregnungsstop Beton nass 50 km/h 890 rpm   mittel</v>
      </c>
      <c r="D525" s="297"/>
      <c r="E525" s="256"/>
      <c r="F525" s="257"/>
      <c r="G525" s="257"/>
      <c r="H525" s="257"/>
      <c r="I525" s="257"/>
      <c r="J525" s="244" t="str">
        <f t="shared" si="29"/>
        <v>15 s</v>
      </c>
      <c r="K525" s="242" t="str">
        <f t="shared" si="28"/>
        <v>kl. Oval</v>
      </c>
      <c r="L525" s="297" t="s">
        <v>56</v>
      </c>
      <c r="M525" s="258" t="s">
        <v>1187</v>
      </c>
      <c r="N525" s="257" t="s">
        <v>45</v>
      </c>
      <c r="O525" s="257"/>
      <c r="P525" s="244" t="s">
        <v>32</v>
      </c>
      <c r="Q525" s="244">
        <v>11</v>
      </c>
      <c r="R525" s="244"/>
      <c r="S525" s="244"/>
      <c r="T525" s="304" t="s">
        <v>1040</v>
      </c>
      <c r="U525" s="244" t="s">
        <v>333</v>
      </c>
      <c r="V525" s="297"/>
      <c r="W525" s="257"/>
      <c r="X525" s="257"/>
    </row>
    <row r="526" spans="1:24" s="313" customFormat="1">
      <c r="A526" s="244" t="s">
        <v>1589</v>
      </c>
      <c r="B526" s="297">
        <v>767</v>
      </c>
      <c r="C526" s="242" t="str">
        <f t="shared" si="27"/>
        <v>Beregnungsstop Beton nass 50 km/h 890 rpm   mittel</v>
      </c>
      <c r="D526" s="297"/>
      <c r="E526" s="256"/>
      <c r="F526" s="257"/>
      <c r="G526" s="257"/>
      <c r="H526" s="257"/>
      <c r="I526" s="257"/>
      <c r="J526" s="244" t="str">
        <f t="shared" si="29"/>
        <v>15 s</v>
      </c>
      <c r="K526" s="242" t="str">
        <f t="shared" si="28"/>
        <v>kl. Oval</v>
      </c>
      <c r="L526" s="297" t="s">
        <v>56</v>
      </c>
      <c r="M526" s="258" t="s">
        <v>1187</v>
      </c>
      <c r="N526" s="257" t="s">
        <v>45</v>
      </c>
      <c r="O526" s="257"/>
      <c r="P526" s="244" t="s">
        <v>32</v>
      </c>
      <c r="Q526" s="244">
        <v>11</v>
      </c>
      <c r="R526" s="244"/>
      <c r="S526" s="244"/>
      <c r="T526" s="304" t="s">
        <v>1040</v>
      </c>
      <c r="U526" s="244" t="s">
        <v>333</v>
      </c>
      <c r="V526" s="297"/>
      <c r="W526" s="257"/>
      <c r="X526" s="257"/>
    </row>
    <row r="527" spans="1:24" s="313" customFormat="1">
      <c r="A527" s="244" t="s">
        <v>1590</v>
      </c>
      <c r="B527" s="297">
        <v>768</v>
      </c>
      <c r="C527" s="242" t="str">
        <f t="shared" si="27"/>
        <v>Beregnungsstop Beton nass 80 km/h 1075 rpm   mittel</v>
      </c>
      <c r="D527" s="297"/>
      <c r="E527" s="256"/>
      <c r="F527" s="257"/>
      <c r="G527" s="257"/>
      <c r="H527" s="257"/>
      <c r="I527" s="257"/>
      <c r="J527" s="244" t="str">
        <f t="shared" si="29"/>
        <v>10 s</v>
      </c>
      <c r="K527" s="242" t="str">
        <f t="shared" si="28"/>
        <v>kl. Oval</v>
      </c>
      <c r="L527" s="297" t="s">
        <v>56</v>
      </c>
      <c r="M527" s="258" t="s">
        <v>1187</v>
      </c>
      <c r="N527" s="257" t="s">
        <v>50</v>
      </c>
      <c r="O527" s="257"/>
      <c r="P527" s="244" t="s">
        <v>34</v>
      </c>
      <c r="Q527" s="244">
        <v>12</v>
      </c>
      <c r="R527" s="244"/>
      <c r="S527" s="244"/>
      <c r="T527" s="304" t="s">
        <v>1040</v>
      </c>
      <c r="U527" s="244" t="s">
        <v>333</v>
      </c>
      <c r="V527" s="297"/>
      <c r="W527" s="257"/>
      <c r="X527" s="257"/>
    </row>
    <row r="528" spans="1:24" s="313" customFormat="1">
      <c r="A528" s="244" t="s">
        <v>1591</v>
      </c>
      <c r="B528" s="297">
        <v>769</v>
      </c>
      <c r="C528" s="242" t="str">
        <f t="shared" si="27"/>
        <v>Beregnungsstop Beton nass 80 km/h 1075 rpm   mittel</v>
      </c>
      <c r="D528" s="297"/>
      <c r="E528" s="256"/>
      <c r="F528" s="257"/>
      <c r="G528" s="257"/>
      <c r="H528" s="257"/>
      <c r="I528" s="257"/>
      <c r="J528" s="244" t="str">
        <f t="shared" si="29"/>
        <v>10 s</v>
      </c>
      <c r="K528" s="242" t="str">
        <f t="shared" si="28"/>
        <v>kl. Oval</v>
      </c>
      <c r="L528" s="297" t="s">
        <v>56</v>
      </c>
      <c r="M528" s="258" t="s">
        <v>1187</v>
      </c>
      <c r="N528" s="257" t="s">
        <v>50</v>
      </c>
      <c r="O528" s="257"/>
      <c r="P528" s="244" t="s">
        <v>34</v>
      </c>
      <c r="Q528" s="244">
        <v>12</v>
      </c>
      <c r="R528" s="244"/>
      <c r="S528" s="244"/>
      <c r="T528" s="304" t="s">
        <v>1040</v>
      </c>
      <c r="U528" s="244" t="s">
        <v>333</v>
      </c>
      <c r="V528" s="297"/>
      <c r="W528" s="257"/>
      <c r="X528" s="257"/>
    </row>
    <row r="529" spans="1:24" s="313" customFormat="1">
      <c r="A529" s="244" t="s">
        <v>1592</v>
      </c>
      <c r="B529" s="297">
        <v>770</v>
      </c>
      <c r="C529" s="242" t="str">
        <f t="shared" si="27"/>
        <v>Beregnungsstop Beton nass 80 km/h 1075 rpm   mittel</v>
      </c>
      <c r="D529" s="297"/>
      <c r="E529" s="256"/>
      <c r="F529" s="257"/>
      <c r="G529" s="257"/>
      <c r="H529" s="257"/>
      <c r="I529" s="257"/>
      <c r="J529" s="244" t="str">
        <f t="shared" si="29"/>
        <v>10 s</v>
      </c>
      <c r="K529" s="242" t="str">
        <f t="shared" si="28"/>
        <v>kl. Oval</v>
      </c>
      <c r="L529" s="297" t="s">
        <v>56</v>
      </c>
      <c r="M529" s="258" t="s">
        <v>1187</v>
      </c>
      <c r="N529" s="257" t="s">
        <v>50</v>
      </c>
      <c r="O529" s="257"/>
      <c r="P529" s="244" t="s">
        <v>34</v>
      </c>
      <c r="Q529" s="244">
        <v>12</v>
      </c>
      <c r="R529" s="244"/>
      <c r="S529" s="244"/>
      <c r="T529" s="304" t="s">
        <v>1040</v>
      </c>
      <c r="U529" s="244" t="s">
        <v>333</v>
      </c>
      <c r="V529" s="297"/>
      <c r="W529" s="257"/>
      <c r="X529" s="257"/>
    </row>
    <row r="530" spans="1:24" s="313" customFormat="1">
      <c r="A530" s="244" t="s">
        <v>1593</v>
      </c>
      <c r="B530" s="297">
        <v>771</v>
      </c>
      <c r="C530" s="242" t="str">
        <f t="shared" si="27"/>
        <v>Beregnungsstop Blaubasalt nass 30 km/h 930 rpm   mittel</v>
      </c>
      <c r="D530" s="297"/>
      <c r="E530" s="256"/>
      <c r="F530" s="257"/>
      <c r="G530" s="257"/>
      <c r="H530" s="257"/>
      <c r="I530" s="257"/>
      <c r="J530" s="244" t="str">
        <f t="shared" si="29"/>
        <v>20 s</v>
      </c>
      <c r="K530" s="242" t="str">
        <f t="shared" si="28"/>
        <v>kl. Oval</v>
      </c>
      <c r="L530" s="297" t="s">
        <v>86</v>
      </c>
      <c r="M530" s="258" t="s">
        <v>1187</v>
      </c>
      <c r="N530" s="257" t="s">
        <v>39</v>
      </c>
      <c r="O530" s="257"/>
      <c r="P530" s="244" t="s">
        <v>33</v>
      </c>
      <c r="Q530" s="244">
        <v>9</v>
      </c>
      <c r="R530" s="244"/>
      <c r="S530" s="244"/>
      <c r="T530" s="304" t="s">
        <v>1040</v>
      </c>
      <c r="U530" s="244" t="s">
        <v>333</v>
      </c>
      <c r="V530" s="297"/>
      <c r="W530" s="257"/>
      <c r="X530" s="257"/>
    </row>
    <row r="531" spans="1:24" s="313" customFormat="1">
      <c r="A531" s="244" t="s">
        <v>1594</v>
      </c>
      <c r="B531" s="297">
        <v>772</v>
      </c>
      <c r="C531" s="242" t="str">
        <f t="shared" si="27"/>
        <v>Beregnungsstop Blaubasalt nass 30 km/h 930 rpm   mittel</v>
      </c>
      <c r="D531" s="297"/>
      <c r="E531" s="256"/>
      <c r="F531" s="257"/>
      <c r="G531" s="257"/>
      <c r="H531" s="257"/>
      <c r="I531" s="257"/>
      <c r="J531" s="244" t="str">
        <f t="shared" si="29"/>
        <v>20 s</v>
      </c>
      <c r="K531" s="242" t="str">
        <f t="shared" si="28"/>
        <v>kl. Oval</v>
      </c>
      <c r="L531" s="297" t="s">
        <v>86</v>
      </c>
      <c r="M531" s="258" t="s">
        <v>1187</v>
      </c>
      <c r="N531" s="257" t="s">
        <v>39</v>
      </c>
      <c r="O531" s="257"/>
      <c r="P531" s="244" t="s">
        <v>33</v>
      </c>
      <c r="Q531" s="244">
        <v>9</v>
      </c>
      <c r="R531" s="244"/>
      <c r="S531" s="244"/>
      <c r="T531" s="304" t="s">
        <v>1040</v>
      </c>
      <c r="U531" s="244" t="s">
        <v>333</v>
      </c>
      <c r="V531" s="297"/>
      <c r="W531" s="257"/>
      <c r="X531" s="257"/>
    </row>
    <row r="532" spans="1:24" s="313" customFormat="1">
      <c r="A532" s="244" t="s">
        <v>1595</v>
      </c>
      <c r="B532" s="297">
        <v>773</v>
      </c>
      <c r="C532" s="242" t="str">
        <f t="shared" si="27"/>
        <v>Beregnungsstop Blaubasalt nass 30 km/h 930 rpm   mittel</v>
      </c>
      <c r="D532" s="297"/>
      <c r="E532" s="256"/>
      <c r="F532" s="257"/>
      <c r="G532" s="257"/>
      <c r="H532" s="257"/>
      <c r="I532" s="257"/>
      <c r="J532" s="244" t="str">
        <f t="shared" si="29"/>
        <v>20 s</v>
      </c>
      <c r="K532" s="242" t="str">
        <f t="shared" si="28"/>
        <v>kl. Oval</v>
      </c>
      <c r="L532" s="297" t="s">
        <v>86</v>
      </c>
      <c r="M532" s="258" t="s">
        <v>1187</v>
      </c>
      <c r="N532" s="257" t="s">
        <v>39</v>
      </c>
      <c r="O532" s="257"/>
      <c r="P532" s="244" t="s">
        <v>33</v>
      </c>
      <c r="Q532" s="244">
        <v>9</v>
      </c>
      <c r="R532" s="244"/>
      <c r="S532" s="244"/>
      <c r="T532" s="304" t="s">
        <v>1040</v>
      </c>
      <c r="U532" s="244" t="s">
        <v>333</v>
      </c>
      <c r="V532" s="297"/>
      <c r="W532" s="257"/>
      <c r="X532" s="257"/>
    </row>
    <row r="533" spans="1:24" s="313" customFormat="1">
      <c r="A533" s="244" t="s">
        <v>1596</v>
      </c>
      <c r="B533" s="297">
        <v>774</v>
      </c>
      <c r="C533" s="242" t="str">
        <f t="shared" si="27"/>
        <v>Beregnungsstop Blaubasalt nass 50 km/h 890 rpm   mittel</v>
      </c>
      <c r="D533" s="297"/>
      <c r="E533" s="256"/>
      <c r="F533" s="257"/>
      <c r="G533" s="257"/>
      <c r="H533" s="257"/>
      <c r="I533" s="257"/>
      <c r="J533" s="244" t="str">
        <f t="shared" si="29"/>
        <v>15 s</v>
      </c>
      <c r="K533" s="242" t="str">
        <f t="shared" si="28"/>
        <v>kl. Oval</v>
      </c>
      <c r="L533" s="297" t="s">
        <v>86</v>
      </c>
      <c r="M533" s="258" t="s">
        <v>1187</v>
      </c>
      <c r="N533" s="257" t="s">
        <v>45</v>
      </c>
      <c r="O533" s="257"/>
      <c r="P533" s="244" t="s">
        <v>32</v>
      </c>
      <c r="Q533" s="244">
        <v>11</v>
      </c>
      <c r="R533" s="244"/>
      <c r="S533" s="244"/>
      <c r="T533" s="304" t="s">
        <v>1040</v>
      </c>
      <c r="U533" s="244" t="s">
        <v>333</v>
      </c>
      <c r="V533" s="297"/>
      <c r="W533" s="257"/>
      <c r="X533" s="257"/>
    </row>
    <row r="534" spans="1:24" s="313" customFormat="1">
      <c r="A534" s="244" t="s">
        <v>1597</v>
      </c>
      <c r="B534" s="297">
        <v>775</v>
      </c>
      <c r="C534" s="242" t="str">
        <f t="shared" si="27"/>
        <v>Beregnungsstop Blaubasalt nass 50 km/h 890 rpm   mittel</v>
      </c>
      <c r="D534" s="297"/>
      <c r="E534" s="256"/>
      <c r="F534" s="257"/>
      <c r="G534" s="257"/>
      <c r="H534" s="257"/>
      <c r="I534" s="257"/>
      <c r="J534" s="244" t="str">
        <f t="shared" si="29"/>
        <v>15 s</v>
      </c>
      <c r="K534" s="242" t="str">
        <f t="shared" si="28"/>
        <v>kl. Oval</v>
      </c>
      <c r="L534" s="297" t="s">
        <v>86</v>
      </c>
      <c r="M534" s="258" t="s">
        <v>1187</v>
      </c>
      <c r="N534" s="257" t="s">
        <v>45</v>
      </c>
      <c r="O534" s="257"/>
      <c r="P534" s="244" t="s">
        <v>32</v>
      </c>
      <c r="Q534" s="244">
        <v>11</v>
      </c>
      <c r="R534" s="244"/>
      <c r="S534" s="244"/>
      <c r="T534" s="304" t="s">
        <v>1040</v>
      </c>
      <c r="U534" s="244" t="s">
        <v>333</v>
      </c>
      <c r="V534" s="297"/>
      <c r="W534" s="257"/>
      <c r="X534" s="257"/>
    </row>
    <row r="535" spans="1:24" s="313" customFormat="1">
      <c r="A535" s="244" t="s">
        <v>1598</v>
      </c>
      <c r="B535" s="297">
        <v>776</v>
      </c>
      <c r="C535" s="242" t="str">
        <f t="shared" si="27"/>
        <v>Beregnungsstop Blaubasalt nass 50 km/h 890 rpm   mittel</v>
      </c>
      <c r="D535" s="297"/>
      <c r="E535" s="256"/>
      <c r="F535" s="257"/>
      <c r="G535" s="257"/>
      <c r="H535" s="257"/>
      <c r="I535" s="257"/>
      <c r="J535" s="244" t="str">
        <f t="shared" si="29"/>
        <v>15 s</v>
      </c>
      <c r="K535" s="242" t="str">
        <f t="shared" si="28"/>
        <v>kl. Oval</v>
      </c>
      <c r="L535" s="297" t="s">
        <v>86</v>
      </c>
      <c r="M535" s="258" t="s">
        <v>1187</v>
      </c>
      <c r="N535" s="257" t="s">
        <v>45</v>
      </c>
      <c r="O535" s="257"/>
      <c r="P535" s="244" t="s">
        <v>32</v>
      </c>
      <c r="Q535" s="244">
        <v>11</v>
      </c>
      <c r="R535" s="244"/>
      <c r="S535" s="244"/>
      <c r="T535" s="304" t="s">
        <v>1040</v>
      </c>
      <c r="U535" s="244" t="s">
        <v>333</v>
      </c>
      <c r="V535" s="297"/>
      <c r="W535" s="257"/>
      <c r="X535" s="257"/>
    </row>
    <row r="536" spans="1:24" s="313" customFormat="1">
      <c r="A536" s="244" t="s">
        <v>1599</v>
      </c>
      <c r="B536" s="297">
        <v>777</v>
      </c>
      <c r="C536" s="242" t="str">
        <f t="shared" si="27"/>
        <v>Beregnungsstop Blaubasalt nass 80 km/h 1075 rpm   mittel</v>
      </c>
      <c r="D536" s="297"/>
      <c r="E536" s="256"/>
      <c r="F536" s="257"/>
      <c r="G536" s="257"/>
      <c r="H536" s="257"/>
      <c r="I536" s="257"/>
      <c r="J536" s="244" t="str">
        <f t="shared" si="29"/>
        <v>10 s</v>
      </c>
      <c r="K536" s="242" t="str">
        <f t="shared" si="28"/>
        <v>kl. Oval</v>
      </c>
      <c r="L536" s="297" t="s">
        <v>86</v>
      </c>
      <c r="M536" s="258" t="s">
        <v>1187</v>
      </c>
      <c r="N536" s="257" t="s">
        <v>50</v>
      </c>
      <c r="O536" s="257"/>
      <c r="P536" s="244" t="s">
        <v>34</v>
      </c>
      <c r="Q536" s="244">
        <v>12</v>
      </c>
      <c r="R536" s="244"/>
      <c r="S536" s="244"/>
      <c r="T536" s="304" t="s">
        <v>1040</v>
      </c>
      <c r="U536" s="244" t="s">
        <v>333</v>
      </c>
      <c r="V536" s="297"/>
      <c r="W536" s="257"/>
      <c r="X536" s="257"/>
    </row>
    <row r="537" spans="1:24" s="313" customFormat="1">
      <c r="A537" s="244" t="s">
        <v>1600</v>
      </c>
      <c r="B537" s="298">
        <v>778</v>
      </c>
      <c r="C537" s="242" t="str">
        <f t="shared" si="27"/>
        <v>Beregnungsstop Blaubasalt nass 80 km/h 1075 rpm   mittel</v>
      </c>
      <c r="D537" s="298"/>
      <c r="E537" s="280"/>
      <c r="F537" s="281"/>
      <c r="G537" s="281"/>
      <c r="H537" s="281"/>
      <c r="I537" s="281"/>
      <c r="J537" s="244" t="str">
        <f t="shared" si="29"/>
        <v>10 s</v>
      </c>
      <c r="K537" s="242" t="str">
        <f t="shared" si="28"/>
        <v>kl. Oval</v>
      </c>
      <c r="L537" s="298" t="s">
        <v>86</v>
      </c>
      <c r="M537" s="282" t="s">
        <v>1187</v>
      </c>
      <c r="N537" s="281" t="s">
        <v>50</v>
      </c>
      <c r="O537" s="281"/>
      <c r="P537" s="244" t="s">
        <v>34</v>
      </c>
      <c r="Q537" s="244">
        <v>12</v>
      </c>
      <c r="R537" s="244"/>
      <c r="S537" s="244"/>
      <c r="T537" s="306" t="s">
        <v>1040</v>
      </c>
      <c r="U537" s="244" t="s">
        <v>333</v>
      </c>
      <c r="V537" s="298"/>
      <c r="W537" s="281"/>
      <c r="X537" s="281"/>
    </row>
    <row r="538" spans="1:24" s="313" customFormat="1" ht="15" thickBot="1">
      <c r="A538" s="244" t="s">
        <v>1601</v>
      </c>
      <c r="B538" s="299">
        <v>779</v>
      </c>
      <c r="C538" s="242" t="str">
        <f t="shared" ref="C538:C601" si="30">IF(OR(M538="Stillstand Motor aus",M538="Stillstand Leerlauf"),M538&amp;" "&amp;U538,IF(OR(M538="Stillstand Drehzahl"),M538&amp;" "&amp;U538&amp;" "&amp;P538,M538&amp;IF(NOT(K538="Fahrdyn.Fl.")," "&amp;L538,)&amp;" "&amp;U538&amp;IF(NOT(OR(M538="Beschleunigungsfahrt",M538="Verzögerungsfahrt",M538="Stat. Kreisfahrt (links)",M538="Stat. Kreisfahrt (rechts)"))," "&amp;N538,)&amp;IF(NOT(P538="-")," "&amp;P538,)&amp;IF(NOT(R538="0 m/s²")," "&amp;R538,)&amp;IF(NOT((OR(S538="0 m/s²",S538="-")))," "&amp;S538,))) &amp; IF(NOT(T538="-")," "&amp; T538,)</f>
        <v>Beregnungsstop Blaubasalt nass 80 km/h 1075 rpm   mittel</v>
      </c>
      <c r="D538" s="299"/>
      <c r="E538" s="283"/>
      <c r="F538" s="284"/>
      <c r="G538" s="284"/>
      <c r="H538" s="284"/>
      <c r="I538" s="284"/>
      <c r="J538" s="244" t="str">
        <f t="shared" si="29"/>
        <v>10 s</v>
      </c>
      <c r="K538" s="242" t="str">
        <f t="shared" si="28"/>
        <v>kl. Oval</v>
      </c>
      <c r="L538" s="299" t="s">
        <v>86</v>
      </c>
      <c r="M538" s="285" t="s">
        <v>1187</v>
      </c>
      <c r="N538" s="284" t="s">
        <v>50</v>
      </c>
      <c r="O538" s="284"/>
      <c r="P538" s="244" t="s">
        <v>34</v>
      </c>
      <c r="Q538" s="244">
        <v>12</v>
      </c>
      <c r="R538" s="244"/>
      <c r="S538" s="244"/>
      <c r="T538" s="305" t="s">
        <v>1040</v>
      </c>
      <c r="U538" s="244" t="s">
        <v>333</v>
      </c>
      <c r="V538" s="299"/>
      <c r="W538" s="284"/>
      <c r="X538" s="284"/>
    </row>
    <row r="539" spans="1:24" s="322" customFormat="1">
      <c r="A539" s="269" t="s">
        <v>1602</v>
      </c>
      <c r="B539" s="321">
        <v>487</v>
      </c>
      <c r="C539" s="266" t="str">
        <f t="shared" si="30"/>
        <v>Stillstand Motor aus trocken voll</v>
      </c>
      <c r="D539" s="321"/>
      <c r="E539" s="264"/>
      <c r="F539" s="268"/>
      <c r="G539" s="268"/>
      <c r="H539" s="268"/>
      <c r="I539" s="268"/>
      <c r="J539" s="269" t="str">
        <f t="shared" si="29"/>
        <v>60 s</v>
      </c>
      <c r="K539" s="266" t="str">
        <f t="shared" si="28"/>
        <v>kl. Oval</v>
      </c>
      <c r="L539" s="321" t="s">
        <v>24</v>
      </c>
      <c r="M539" s="264" t="s">
        <v>25</v>
      </c>
      <c r="N539" s="268" t="s">
        <v>26</v>
      </c>
      <c r="O539" s="268"/>
      <c r="P539" s="269" t="s">
        <v>27</v>
      </c>
      <c r="Q539" s="269">
        <v>0</v>
      </c>
      <c r="R539" s="269"/>
      <c r="S539" s="269"/>
      <c r="T539" s="315" t="s">
        <v>1042</v>
      </c>
      <c r="U539" s="269" t="s">
        <v>28</v>
      </c>
      <c r="V539" s="321"/>
      <c r="W539" s="268"/>
      <c r="X539" s="268"/>
    </row>
    <row r="540" spans="1:24" s="322" customFormat="1">
      <c r="A540" s="269" t="s">
        <v>1603</v>
      </c>
      <c r="B540" s="316">
        <v>488</v>
      </c>
      <c r="C540" s="266" t="str">
        <f t="shared" si="30"/>
        <v>Stillstand Leerlauf trocken voll</v>
      </c>
      <c r="D540" s="316"/>
      <c r="E540" s="266"/>
      <c r="F540" s="269"/>
      <c r="G540" s="269"/>
      <c r="H540" s="269"/>
      <c r="I540" s="269"/>
      <c r="J540" s="269" t="str">
        <f t="shared" si="29"/>
        <v>60 s</v>
      </c>
      <c r="K540" s="266" t="str">
        <f t="shared" si="28"/>
        <v>kl. Oval</v>
      </c>
      <c r="L540" s="316" t="s">
        <v>24</v>
      </c>
      <c r="M540" s="266" t="s">
        <v>29</v>
      </c>
      <c r="N540" s="269" t="s">
        <v>26</v>
      </c>
      <c r="O540" s="269"/>
      <c r="P540" s="269" t="s">
        <v>27</v>
      </c>
      <c r="Q540" s="269">
        <v>0</v>
      </c>
      <c r="R540" s="269"/>
      <c r="S540" s="269"/>
      <c r="T540" s="315" t="s">
        <v>1042</v>
      </c>
      <c r="U540" s="269" t="s">
        <v>28</v>
      </c>
      <c r="V540" s="316"/>
      <c r="W540" s="269"/>
      <c r="X540" s="269"/>
    </row>
    <row r="541" spans="1:24" s="322" customFormat="1">
      <c r="A541" s="269" t="s">
        <v>1604</v>
      </c>
      <c r="B541" s="316">
        <v>489</v>
      </c>
      <c r="C541" s="266" t="str">
        <f t="shared" si="30"/>
        <v>Stillstand Drehzahl trocken 710 rpm voll</v>
      </c>
      <c r="D541" s="316"/>
      <c r="E541" s="266"/>
      <c r="F541" s="269"/>
      <c r="G541" s="269"/>
      <c r="H541" s="269"/>
      <c r="I541" s="269"/>
      <c r="J541" s="269" t="str">
        <f t="shared" si="29"/>
        <v>60 s</v>
      </c>
      <c r="K541" s="266" t="str">
        <f t="shared" si="28"/>
        <v>kl. Oval</v>
      </c>
      <c r="L541" s="316" t="s">
        <v>24</v>
      </c>
      <c r="M541" s="266" t="s">
        <v>30</v>
      </c>
      <c r="N541" s="269" t="s">
        <v>26</v>
      </c>
      <c r="O541" s="269"/>
      <c r="P541" s="269" t="s">
        <v>31</v>
      </c>
      <c r="Q541" s="269">
        <v>0</v>
      </c>
      <c r="R541" s="269"/>
      <c r="S541" s="269"/>
      <c r="T541" s="315" t="s">
        <v>1042</v>
      </c>
      <c r="U541" s="269" t="s">
        <v>28</v>
      </c>
      <c r="V541" s="316"/>
      <c r="W541" s="269"/>
      <c r="X541" s="269"/>
    </row>
    <row r="542" spans="1:24" s="322" customFormat="1">
      <c r="A542" s="269" t="s">
        <v>1605</v>
      </c>
      <c r="B542" s="316">
        <v>490</v>
      </c>
      <c r="C542" s="266" t="str">
        <f t="shared" si="30"/>
        <v>Stillstand Drehzahl trocken 890 rpm voll</v>
      </c>
      <c r="D542" s="316"/>
      <c r="E542" s="266"/>
      <c r="F542" s="269"/>
      <c r="G542" s="269"/>
      <c r="H542" s="269"/>
      <c r="I542" s="269"/>
      <c r="J542" s="269" t="str">
        <f t="shared" si="29"/>
        <v>60 s</v>
      </c>
      <c r="K542" s="266" t="str">
        <f t="shared" si="28"/>
        <v>kl. Oval</v>
      </c>
      <c r="L542" s="316" t="s">
        <v>24</v>
      </c>
      <c r="M542" s="266" t="s">
        <v>30</v>
      </c>
      <c r="N542" s="269" t="s">
        <v>26</v>
      </c>
      <c r="O542" s="269"/>
      <c r="P542" s="269" t="s">
        <v>32</v>
      </c>
      <c r="Q542" s="269">
        <v>0</v>
      </c>
      <c r="R542" s="269"/>
      <c r="S542" s="269"/>
      <c r="T542" s="315" t="s">
        <v>1042</v>
      </c>
      <c r="U542" s="269" t="s">
        <v>28</v>
      </c>
      <c r="V542" s="316"/>
      <c r="W542" s="269"/>
      <c r="X542" s="269"/>
    </row>
    <row r="543" spans="1:24" s="322" customFormat="1">
      <c r="A543" s="269" t="s">
        <v>1606</v>
      </c>
      <c r="B543" s="316">
        <v>491</v>
      </c>
      <c r="C543" s="266" t="str">
        <f t="shared" si="30"/>
        <v>Stillstand Drehzahl trocken 930 rpm voll</v>
      </c>
      <c r="D543" s="316"/>
      <c r="E543" s="266"/>
      <c r="F543" s="269"/>
      <c r="G543" s="269"/>
      <c r="H543" s="269"/>
      <c r="I543" s="269"/>
      <c r="J543" s="269" t="str">
        <f t="shared" si="29"/>
        <v>60 s</v>
      </c>
      <c r="K543" s="266" t="str">
        <f t="shared" si="28"/>
        <v>kl. Oval</v>
      </c>
      <c r="L543" s="316" t="s">
        <v>24</v>
      </c>
      <c r="M543" s="266" t="s">
        <v>30</v>
      </c>
      <c r="N543" s="269" t="s">
        <v>26</v>
      </c>
      <c r="O543" s="269"/>
      <c r="P543" s="269" t="s">
        <v>33</v>
      </c>
      <c r="Q543" s="269">
        <v>0</v>
      </c>
      <c r="R543" s="269"/>
      <c r="S543" s="269"/>
      <c r="T543" s="315" t="s">
        <v>1042</v>
      </c>
      <c r="U543" s="269" t="s">
        <v>28</v>
      </c>
      <c r="V543" s="316"/>
      <c r="W543" s="269"/>
      <c r="X543" s="269"/>
    </row>
    <row r="544" spans="1:24" s="322" customFormat="1">
      <c r="A544" s="269" t="s">
        <v>1607</v>
      </c>
      <c r="B544" s="316">
        <v>492</v>
      </c>
      <c r="C544" s="266" t="str">
        <f t="shared" si="30"/>
        <v>Stillstand Drehzahl trocken 1075 rpm voll</v>
      </c>
      <c r="D544" s="316"/>
      <c r="E544" s="266"/>
      <c r="F544" s="269"/>
      <c r="G544" s="269"/>
      <c r="H544" s="269"/>
      <c r="I544" s="269"/>
      <c r="J544" s="269" t="str">
        <f t="shared" si="29"/>
        <v>60 s</v>
      </c>
      <c r="K544" s="266" t="str">
        <f t="shared" si="28"/>
        <v>kl. Oval</v>
      </c>
      <c r="L544" s="316" t="s">
        <v>24</v>
      </c>
      <c r="M544" s="266" t="s">
        <v>30</v>
      </c>
      <c r="N544" s="269" t="s">
        <v>26</v>
      </c>
      <c r="O544" s="269"/>
      <c r="P544" s="269" t="s">
        <v>34</v>
      </c>
      <c r="Q544" s="269">
        <v>0</v>
      </c>
      <c r="R544" s="269"/>
      <c r="S544" s="269"/>
      <c r="T544" s="315" t="s">
        <v>1042</v>
      </c>
      <c r="U544" s="269" t="s">
        <v>28</v>
      </c>
      <c r="V544" s="316"/>
      <c r="W544" s="269"/>
      <c r="X544" s="269"/>
    </row>
    <row r="545" spans="1:24" s="322" customFormat="1" ht="15" thickBot="1">
      <c r="A545" s="269" t="s">
        <v>1608</v>
      </c>
      <c r="B545" s="314">
        <v>493</v>
      </c>
      <c r="C545" s="266" t="str">
        <f t="shared" si="30"/>
        <v>Stillstand Drehzahl trocken 1150 rpm voll</v>
      </c>
      <c r="D545" s="314"/>
      <c r="E545" s="263"/>
      <c r="F545" s="265"/>
      <c r="G545" s="265"/>
      <c r="H545" s="265"/>
      <c r="I545" s="265"/>
      <c r="J545" s="269" t="str">
        <f t="shared" si="29"/>
        <v>60 s</v>
      </c>
      <c r="K545" s="266" t="str">
        <f t="shared" si="28"/>
        <v>kl. Oval</v>
      </c>
      <c r="L545" s="314" t="s">
        <v>24</v>
      </c>
      <c r="M545" s="263" t="s">
        <v>30</v>
      </c>
      <c r="N545" s="265" t="s">
        <v>26</v>
      </c>
      <c r="O545" s="265"/>
      <c r="P545" s="269" t="s">
        <v>35</v>
      </c>
      <c r="Q545" s="269">
        <v>0</v>
      </c>
      <c r="R545" s="269"/>
      <c r="S545" s="269"/>
      <c r="T545" s="315" t="s">
        <v>1042</v>
      </c>
      <c r="U545" s="269" t="s">
        <v>28</v>
      </c>
      <c r="V545" s="316"/>
      <c r="W545" s="269"/>
      <c r="X545" s="269"/>
    </row>
    <row r="546" spans="1:24" s="322" customFormat="1">
      <c r="A546" s="269" t="s">
        <v>1609</v>
      </c>
      <c r="B546" s="321">
        <v>494</v>
      </c>
      <c r="C546" s="266" t="str">
        <f t="shared" si="30"/>
        <v>Konstantfahrt Asphalt trocken 30 km/h 710 rpm   voll</v>
      </c>
      <c r="D546" s="321"/>
      <c r="E546" s="264"/>
      <c r="F546" s="268"/>
      <c r="G546" s="268"/>
      <c r="H546" s="268"/>
      <c r="I546" s="268"/>
      <c r="J546" s="269" t="str">
        <f t="shared" si="29"/>
        <v>20 s</v>
      </c>
      <c r="K546" s="266" t="str">
        <f t="shared" si="28"/>
        <v>kl. Oval</v>
      </c>
      <c r="L546" s="321" t="s">
        <v>24</v>
      </c>
      <c r="M546" s="264" t="s">
        <v>38</v>
      </c>
      <c r="N546" s="268" t="s">
        <v>39</v>
      </c>
      <c r="O546" s="268"/>
      <c r="P546" s="269" t="s">
        <v>31</v>
      </c>
      <c r="Q546" s="269">
        <v>10</v>
      </c>
      <c r="R546" s="269"/>
      <c r="S546" s="269"/>
      <c r="T546" s="315" t="s">
        <v>1042</v>
      </c>
      <c r="U546" s="269" t="s">
        <v>28</v>
      </c>
      <c r="V546" s="316"/>
      <c r="W546" s="269"/>
      <c r="X546" s="269"/>
    </row>
    <row r="547" spans="1:24">
      <c r="A547" s="207" t="s">
        <v>1610</v>
      </c>
      <c r="B547" s="288">
        <v>495</v>
      </c>
      <c r="C547" s="3" t="str">
        <f t="shared" si="30"/>
        <v>Konstantfahrt Asphalt trocken 30 km/h 930 rpm   voll</v>
      </c>
      <c r="D547" s="288"/>
      <c r="E547" s="3"/>
      <c r="F547" s="207"/>
      <c r="G547" s="207"/>
      <c r="H547" s="207"/>
      <c r="I547" s="207"/>
      <c r="J547" s="207" t="str">
        <f t="shared" si="29"/>
        <v>20 s</v>
      </c>
      <c r="K547" s="3" t="str">
        <f t="shared" si="28"/>
        <v>kl. Oval</v>
      </c>
      <c r="L547" s="288" t="s">
        <v>24</v>
      </c>
      <c r="M547" s="3" t="s">
        <v>38</v>
      </c>
      <c r="N547" s="207" t="s">
        <v>39</v>
      </c>
      <c r="O547" s="207"/>
      <c r="P547" s="207" t="s">
        <v>33</v>
      </c>
      <c r="Q547" s="207">
        <v>9</v>
      </c>
      <c r="R547" s="207"/>
      <c r="S547" s="207"/>
      <c r="T547" s="302" t="s">
        <v>1042</v>
      </c>
      <c r="U547" s="207" t="s">
        <v>28</v>
      </c>
      <c r="V547" s="288"/>
      <c r="W547" s="207"/>
      <c r="X547" s="207"/>
    </row>
    <row r="548" spans="1:24" s="322" customFormat="1">
      <c r="A548" s="269" t="s">
        <v>1611</v>
      </c>
      <c r="B548" s="316">
        <v>496</v>
      </c>
      <c r="C548" s="266" t="str">
        <f t="shared" si="30"/>
        <v>Konstantfahrt Asphalt trocken 50 km/h 890 rpm   voll</v>
      </c>
      <c r="D548" s="316"/>
      <c r="E548" s="266"/>
      <c r="F548" s="269"/>
      <c r="G548" s="269"/>
      <c r="H548" s="269"/>
      <c r="I548" s="269"/>
      <c r="J548" s="269" t="str">
        <f t="shared" si="29"/>
        <v>15 s</v>
      </c>
      <c r="K548" s="266" t="str">
        <f t="shared" si="28"/>
        <v>kl. Oval</v>
      </c>
      <c r="L548" s="316" t="s">
        <v>24</v>
      </c>
      <c r="M548" s="266" t="s">
        <v>38</v>
      </c>
      <c r="N548" s="269" t="s">
        <v>45</v>
      </c>
      <c r="O548" s="269"/>
      <c r="P548" s="269" t="s">
        <v>32</v>
      </c>
      <c r="Q548" s="269">
        <v>11</v>
      </c>
      <c r="R548" s="269"/>
      <c r="S548" s="269"/>
      <c r="T548" s="315" t="s">
        <v>1042</v>
      </c>
      <c r="U548" s="269" t="s">
        <v>28</v>
      </c>
      <c r="V548" s="316"/>
      <c r="W548" s="269"/>
      <c r="X548" s="269"/>
    </row>
    <row r="549" spans="1:24">
      <c r="A549" s="207" t="s">
        <v>1612</v>
      </c>
      <c r="B549" s="288">
        <v>497</v>
      </c>
      <c r="C549" s="3" t="str">
        <f t="shared" si="30"/>
        <v>Konstantfahrt Asphalt trocken 50 km/h 930 rpm   voll</v>
      </c>
      <c r="D549" s="288"/>
      <c r="E549" s="3"/>
      <c r="F549" s="207"/>
      <c r="G549" s="207"/>
      <c r="H549" s="207"/>
      <c r="I549" s="207"/>
      <c r="J549" s="207" t="str">
        <f t="shared" si="29"/>
        <v>15 s</v>
      </c>
      <c r="K549" s="3" t="str">
        <f t="shared" si="28"/>
        <v>kl. Oval</v>
      </c>
      <c r="L549" s="288" t="s">
        <v>24</v>
      </c>
      <c r="M549" s="3" t="s">
        <v>38</v>
      </c>
      <c r="N549" s="207" t="s">
        <v>45</v>
      </c>
      <c r="O549" s="207"/>
      <c r="P549" s="207" t="s">
        <v>33</v>
      </c>
      <c r="Q549" s="207">
        <v>11</v>
      </c>
      <c r="R549" s="207"/>
      <c r="S549" s="207"/>
      <c r="T549" s="302" t="s">
        <v>1042</v>
      </c>
      <c r="U549" s="207" t="s">
        <v>28</v>
      </c>
      <c r="V549" s="288"/>
      <c r="W549" s="207"/>
      <c r="X549" s="207"/>
    </row>
    <row r="550" spans="1:24" s="322" customFormat="1">
      <c r="A550" s="269" t="s">
        <v>1613</v>
      </c>
      <c r="B550" s="316">
        <v>498</v>
      </c>
      <c r="C550" s="266" t="str">
        <f t="shared" si="30"/>
        <v>Konstantfahrt Asphalt trocken 80 km/h 1075 rpm   voll</v>
      </c>
      <c r="D550" s="316"/>
      <c r="E550" s="266"/>
      <c r="F550" s="269"/>
      <c r="G550" s="269"/>
      <c r="H550" s="269"/>
      <c r="I550" s="269"/>
      <c r="J550" s="269" t="str">
        <f t="shared" si="29"/>
        <v>10 s</v>
      </c>
      <c r="K550" s="266" t="str">
        <f t="shared" si="28"/>
        <v>kl. Oval</v>
      </c>
      <c r="L550" s="316" t="s">
        <v>24</v>
      </c>
      <c r="M550" s="266" t="s">
        <v>38</v>
      </c>
      <c r="N550" s="269" t="s">
        <v>50</v>
      </c>
      <c r="O550" s="269"/>
      <c r="P550" s="269" t="s">
        <v>34</v>
      </c>
      <c r="Q550" s="269">
        <v>12</v>
      </c>
      <c r="R550" s="269"/>
      <c r="S550" s="269"/>
      <c r="T550" s="315" t="s">
        <v>1042</v>
      </c>
      <c r="U550" s="269" t="s">
        <v>28</v>
      </c>
      <c r="V550" s="316"/>
      <c r="W550" s="269"/>
      <c r="X550" s="269"/>
    </row>
    <row r="551" spans="1:24">
      <c r="A551" s="207" t="s">
        <v>1614</v>
      </c>
      <c r="B551" s="288">
        <v>499</v>
      </c>
      <c r="C551" s="3" t="str">
        <f t="shared" si="30"/>
        <v>Konstantfahrt Asphalt trocken 80 km/h 1150 rpm   voll</v>
      </c>
      <c r="D551" s="288"/>
      <c r="E551" s="3"/>
      <c r="F551" s="207"/>
      <c r="G551" s="207"/>
      <c r="H551" s="207"/>
      <c r="I551" s="207"/>
      <c r="J551" s="207" t="str">
        <f t="shared" si="29"/>
        <v>10 s</v>
      </c>
      <c r="K551" s="3" t="str">
        <f t="shared" si="28"/>
        <v>kl. Oval</v>
      </c>
      <c r="L551" s="288" t="s">
        <v>24</v>
      </c>
      <c r="M551" s="3" t="s">
        <v>38</v>
      </c>
      <c r="N551" s="207" t="s">
        <v>50</v>
      </c>
      <c r="O551" s="207"/>
      <c r="P551" s="207" t="s">
        <v>35</v>
      </c>
      <c r="Q551" s="207">
        <v>12</v>
      </c>
      <c r="R551" s="207"/>
      <c r="S551" s="207"/>
      <c r="T551" s="302" t="s">
        <v>1042</v>
      </c>
      <c r="U551" s="207" t="s">
        <v>28</v>
      </c>
      <c r="V551" s="288"/>
      <c r="W551" s="207"/>
      <c r="X551" s="207"/>
    </row>
    <row r="552" spans="1:24" s="322" customFormat="1">
      <c r="A552" s="269" t="s">
        <v>1615</v>
      </c>
      <c r="B552" s="316">
        <v>500</v>
      </c>
      <c r="C552" s="266" t="str">
        <f t="shared" si="30"/>
        <v>Konstantfahrt Beton trocken 30 km/h 710 rpm   voll</v>
      </c>
      <c r="D552" s="316"/>
      <c r="E552" s="266"/>
      <c r="F552" s="269"/>
      <c r="G552" s="269"/>
      <c r="H552" s="269"/>
      <c r="I552" s="269"/>
      <c r="J552" s="269" t="str">
        <f t="shared" si="29"/>
        <v>20 s</v>
      </c>
      <c r="K552" s="266" t="str">
        <f t="shared" si="28"/>
        <v>kl. Oval</v>
      </c>
      <c r="L552" s="316" t="s">
        <v>56</v>
      </c>
      <c r="M552" s="266" t="s">
        <v>38</v>
      </c>
      <c r="N552" s="269" t="s">
        <v>39</v>
      </c>
      <c r="O552" s="269"/>
      <c r="P552" s="269" t="s">
        <v>31</v>
      </c>
      <c r="Q552" s="269">
        <v>10</v>
      </c>
      <c r="R552" s="269"/>
      <c r="S552" s="269"/>
      <c r="T552" s="315" t="s">
        <v>1042</v>
      </c>
      <c r="U552" s="269" t="s">
        <v>28</v>
      </c>
      <c r="V552" s="316"/>
      <c r="W552" s="269"/>
      <c r="X552" s="269"/>
    </row>
    <row r="553" spans="1:24">
      <c r="A553" s="207" t="s">
        <v>1616</v>
      </c>
      <c r="B553" s="288">
        <v>501</v>
      </c>
      <c r="C553" s="3" t="str">
        <f t="shared" si="30"/>
        <v>Konstantfahrt Beton trocken 30 km/h 930 rpm   voll</v>
      </c>
      <c r="D553" s="288"/>
      <c r="E553" s="3"/>
      <c r="F553" s="207"/>
      <c r="G553" s="207"/>
      <c r="H553" s="207"/>
      <c r="I553" s="207"/>
      <c r="J553" s="207" t="str">
        <f t="shared" si="29"/>
        <v>20 s</v>
      </c>
      <c r="K553" s="3" t="str">
        <f t="shared" si="28"/>
        <v>kl. Oval</v>
      </c>
      <c r="L553" s="288" t="s">
        <v>56</v>
      </c>
      <c r="M553" s="3" t="s">
        <v>38</v>
      </c>
      <c r="N553" s="207" t="s">
        <v>39</v>
      </c>
      <c r="O553" s="207"/>
      <c r="P553" s="207" t="s">
        <v>33</v>
      </c>
      <c r="Q553" s="207">
        <v>9</v>
      </c>
      <c r="R553" s="207"/>
      <c r="S553" s="207"/>
      <c r="T553" s="302" t="s">
        <v>1042</v>
      </c>
      <c r="U553" s="207" t="s">
        <v>28</v>
      </c>
      <c r="V553" s="288"/>
      <c r="W553" s="207"/>
      <c r="X553" s="207"/>
    </row>
    <row r="554" spans="1:24" s="322" customFormat="1">
      <c r="A554" s="269" t="s">
        <v>1617</v>
      </c>
      <c r="B554" s="316">
        <v>502</v>
      </c>
      <c r="C554" s="266" t="str">
        <f t="shared" si="30"/>
        <v>Konstantfahrt Beton trocken 50 km/h 890 rpm   voll</v>
      </c>
      <c r="D554" s="316"/>
      <c r="E554" s="266"/>
      <c r="F554" s="269"/>
      <c r="G554" s="269"/>
      <c r="H554" s="269"/>
      <c r="I554" s="269"/>
      <c r="J554" s="269" t="str">
        <f t="shared" si="29"/>
        <v>15 s</v>
      </c>
      <c r="K554" s="266" t="str">
        <f t="shared" si="28"/>
        <v>kl. Oval</v>
      </c>
      <c r="L554" s="316" t="s">
        <v>56</v>
      </c>
      <c r="M554" s="266" t="s">
        <v>38</v>
      </c>
      <c r="N554" s="269" t="s">
        <v>45</v>
      </c>
      <c r="O554" s="269"/>
      <c r="P554" s="269" t="s">
        <v>32</v>
      </c>
      <c r="Q554" s="269">
        <v>11</v>
      </c>
      <c r="R554" s="269"/>
      <c r="S554" s="269"/>
      <c r="T554" s="315" t="s">
        <v>1042</v>
      </c>
      <c r="U554" s="269" t="s">
        <v>28</v>
      </c>
      <c r="V554" s="316"/>
      <c r="W554" s="269"/>
      <c r="X554" s="269"/>
    </row>
    <row r="555" spans="1:24">
      <c r="A555" s="207" t="s">
        <v>1618</v>
      </c>
      <c r="B555" s="288">
        <v>503</v>
      </c>
      <c r="C555" s="3" t="str">
        <f t="shared" si="30"/>
        <v>Konstantfahrt Beton trocken 50 km/h 930 rpm   voll</v>
      </c>
      <c r="D555" s="288"/>
      <c r="E555" s="209"/>
      <c r="F555" s="210"/>
      <c r="G555" s="210"/>
      <c r="H555" s="210"/>
      <c r="I555" s="207"/>
      <c r="J555" s="207" t="str">
        <f t="shared" si="29"/>
        <v>15 s</v>
      </c>
      <c r="K555" s="3" t="str">
        <f t="shared" ref="K555:K618" si="31">IF(OR(M555="Stillstand Motor aus",M555="Stillstand Leerlauf",M555="Stillstand Drehzahl",M555="Konstantfahrt",M555="Rollen (Leerlauf)",M555="Spurwechsel",M555="Motor aus",M555="Beschleunigungsfahrt",M555="Verzögerungsfahrt",M555="Beregnungsstop",M555="µ-Split (Asphalt)",M555="µ-Split (Blaubasalt)"),"kl. Oval",IF(OR(M555="Sinus-Fahrt (langsam)",M555="Sinus-Fahrt (schnell)",M555="Klothoid (links)",M555="Klothoid (rechts)",M555="Sweep",M555="Stat. Kreisfahrt (links)",M555="Stat. Kreisfahrt (rechts)"),"Fahrdyn.Fl."))</f>
        <v>kl. Oval</v>
      </c>
      <c r="L555" s="288" t="s">
        <v>56</v>
      </c>
      <c r="M555" s="3" t="s">
        <v>38</v>
      </c>
      <c r="N555" s="207" t="s">
        <v>45</v>
      </c>
      <c r="O555" s="207"/>
      <c r="P555" s="207" t="s">
        <v>33</v>
      </c>
      <c r="Q555" s="207">
        <v>11</v>
      </c>
      <c r="R555" s="207"/>
      <c r="S555" s="207"/>
      <c r="T555" s="302" t="s">
        <v>1042</v>
      </c>
      <c r="U555" s="207" t="s">
        <v>28</v>
      </c>
      <c r="V555" s="288"/>
      <c r="W555" s="207"/>
      <c r="X555" s="207"/>
    </row>
    <row r="556" spans="1:24" s="322" customFormat="1">
      <c r="A556" s="269" t="s">
        <v>1619</v>
      </c>
      <c r="B556" s="316">
        <v>504</v>
      </c>
      <c r="C556" s="266" t="str">
        <f t="shared" si="30"/>
        <v>Konstantfahrt Beton trocken 80 km/h 1075 rpm   voll</v>
      </c>
      <c r="D556" s="316"/>
      <c r="E556" s="266"/>
      <c r="F556" s="269"/>
      <c r="G556" s="269"/>
      <c r="H556" s="269"/>
      <c r="I556" s="269"/>
      <c r="J556" s="269" t="str">
        <f t="shared" si="29"/>
        <v>10 s</v>
      </c>
      <c r="K556" s="266" t="str">
        <f t="shared" si="31"/>
        <v>kl. Oval</v>
      </c>
      <c r="L556" s="316" t="s">
        <v>56</v>
      </c>
      <c r="M556" s="266" t="s">
        <v>38</v>
      </c>
      <c r="N556" s="269" t="s">
        <v>50</v>
      </c>
      <c r="O556" s="269"/>
      <c r="P556" s="269" t="s">
        <v>34</v>
      </c>
      <c r="Q556" s="269">
        <v>12</v>
      </c>
      <c r="R556" s="269"/>
      <c r="S556" s="269"/>
      <c r="T556" s="315" t="s">
        <v>1042</v>
      </c>
      <c r="U556" s="269" t="s">
        <v>28</v>
      </c>
      <c r="V556" s="316"/>
      <c r="W556" s="269"/>
      <c r="X556" s="269"/>
    </row>
    <row r="557" spans="1:24">
      <c r="A557" s="207" t="s">
        <v>1620</v>
      </c>
      <c r="B557" s="288">
        <v>505</v>
      </c>
      <c r="C557" s="3" t="str">
        <f t="shared" si="30"/>
        <v>Konstantfahrt Beton trocken 80 km/h 1150 rpm   voll</v>
      </c>
      <c r="D557" s="288"/>
      <c r="E557" s="3"/>
      <c r="F557" s="207"/>
      <c r="G557" s="207"/>
      <c r="H557" s="207"/>
      <c r="I557" s="207"/>
      <c r="J557" s="207" t="str">
        <f t="shared" si="29"/>
        <v>10 s</v>
      </c>
      <c r="K557" s="3" t="str">
        <f t="shared" si="31"/>
        <v>kl. Oval</v>
      </c>
      <c r="L557" s="288" t="s">
        <v>56</v>
      </c>
      <c r="M557" s="3" t="s">
        <v>38</v>
      </c>
      <c r="N557" s="207" t="s">
        <v>50</v>
      </c>
      <c r="O557" s="207"/>
      <c r="P557" s="207" t="s">
        <v>35</v>
      </c>
      <c r="Q557" s="207">
        <v>12</v>
      </c>
      <c r="R557" s="207"/>
      <c r="S557" s="207"/>
      <c r="T557" s="302" t="s">
        <v>1042</v>
      </c>
      <c r="U557" s="207" t="s">
        <v>28</v>
      </c>
      <c r="V557" s="288"/>
      <c r="W557" s="207"/>
      <c r="X557" s="207"/>
    </row>
    <row r="558" spans="1:24" s="322" customFormat="1">
      <c r="A558" s="269" t="s">
        <v>1621</v>
      </c>
      <c r="B558" s="316">
        <v>506</v>
      </c>
      <c r="C558" s="266" t="str">
        <f t="shared" si="30"/>
        <v>Konstantfahrt Blaubasalt trocken 30 km/h 710 rpm   voll</v>
      </c>
      <c r="D558" s="316"/>
      <c r="E558" s="266"/>
      <c r="F558" s="269"/>
      <c r="G558" s="269"/>
      <c r="H558" s="269"/>
      <c r="I558" s="269"/>
      <c r="J558" s="269" t="str">
        <f t="shared" si="29"/>
        <v>20 s</v>
      </c>
      <c r="K558" s="266" t="str">
        <f t="shared" si="31"/>
        <v>kl. Oval</v>
      </c>
      <c r="L558" s="316" t="s">
        <v>86</v>
      </c>
      <c r="M558" s="266" t="s">
        <v>38</v>
      </c>
      <c r="N558" s="269" t="s">
        <v>39</v>
      </c>
      <c r="O558" s="269"/>
      <c r="P558" s="269" t="s">
        <v>31</v>
      </c>
      <c r="Q558" s="269">
        <v>10</v>
      </c>
      <c r="R558" s="269"/>
      <c r="S558" s="269"/>
      <c r="T558" s="315" t="s">
        <v>1042</v>
      </c>
      <c r="U558" s="269" t="s">
        <v>28</v>
      </c>
      <c r="V558" s="316"/>
      <c r="W558" s="269"/>
      <c r="X558" s="269"/>
    </row>
    <row r="559" spans="1:24">
      <c r="A559" s="207" t="s">
        <v>1622</v>
      </c>
      <c r="B559" s="288">
        <v>507</v>
      </c>
      <c r="C559" s="3" t="str">
        <f t="shared" si="30"/>
        <v>Konstantfahrt Blaubasalt trocken 30 km/h 930 rpm   voll</v>
      </c>
      <c r="D559" s="288"/>
      <c r="E559" s="3"/>
      <c r="F559" s="207"/>
      <c r="G559" s="207"/>
      <c r="H559" s="207"/>
      <c r="I559" s="207"/>
      <c r="J559" s="207" t="str">
        <f t="shared" si="29"/>
        <v>20 s</v>
      </c>
      <c r="K559" s="3" t="str">
        <f t="shared" si="31"/>
        <v>kl. Oval</v>
      </c>
      <c r="L559" s="288" t="s">
        <v>86</v>
      </c>
      <c r="M559" s="3" t="s">
        <v>38</v>
      </c>
      <c r="N559" s="207" t="s">
        <v>39</v>
      </c>
      <c r="O559" s="207"/>
      <c r="P559" s="207" t="s">
        <v>33</v>
      </c>
      <c r="Q559" s="207">
        <v>9</v>
      </c>
      <c r="R559" s="207"/>
      <c r="S559" s="207"/>
      <c r="T559" s="302" t="s">
        <v>1042</v>
      </c>
      <c r="U559" s="207" t="s">
        <v>28</v>
      </c>
      <c r="V559" s="288"/>
      <c r="W559" s="207"/>
      <c r="X559" s="207"/>
    </row>
    <row r="560" spans="1:24" s="322" customFormat="1">
      <c r="A560" s="269" t="s">
        <v>1623</v>
      </c>
      <c r="B560" s="316">
        <v>508</v>
      </c>
      <c r="C560" s="266" t="str">
        <f t="shared" si="30"/>
        <v>Konstantfahrt Blaubasalt trocken 50 km/h 890 rpm   voll</v>
      </c>
      <c r="D560" s="316"/>
      <c r="E560" s="266"/>
      <c r="F560" s="269"/>
      <c r="G560" s="269"/>
      <c r="H560" s="269"/>
      <c r="I560" s="269"/>
      <c r="J560" s="269" t="str">
        <f t="shared" si="29"/>
        <v>15 s</v>
      </c>
      <c r="K560" s="266" t="str">
        <f t="shared" si="31"/>
        <v>kl. Oval</v>
      </c>
      <c r="L560" s="316" t="s">
        <v>86</v>
      </c>
      <c r="M560" s="266" t="s">
        <v>38</v>
      </c>
      <c r="N560" s="269" t="s">
        <v>45</v>
      </c>
      <c r="O560" s="269"/>
      <c r="P560" s="269" t="s">
        <v>32</v>
      </c>
      <c r="Q560" s="269">
        <v>11</v>
      </c>
      <c r="R560" s="269"/>
      <c r="S560" s="269"/>
      <c r="T560" s="315" t="s">
        <v>1042</v>
      </c>
      <c r="U560" s="269" t="s">
        <v>28</v>
      </c>
      <c r="V560" s="316"/>
      <c r="W560" s="269"/>
      <c r="X560" s="269"/>
    </row>
    <row r="561" spans="1:24">
      <c r="A561" s="207" t="s">
        <v>1624</v>
      </c>
      <c r="B561" s="288">
        <v>509</v>
      </c>
      <c r="C561" s="3" t="str">
        <f t="shared" si="30"/>
        <v>Konstantfahrt Blaubasalt trocken 50 km/h 930 rpm   voll</v>
      </c>
      <c r="D561" s="288"/>
      <c r="E561" s="3"/>
      <c r="F561" s="207"/>
      <c r="G561" s="207"/>
      <c r="H561" s="207"/>
      <c r="I561" s="207"/>
      <c r="J561" s="207" t="str">
        <f t="shared" si="29"/>
        <v>15 s</v>
      </c>
      <c r="K561" s="3" t="str">
        <f t="shared" si="31"/>
        <v>kl. Oval</v>
      </c>
      <c r="L561" s="288" t="s">
        <v>86</v>
      </c>
      <c r="M561" s="3" t="s">
        <v>38</v>
      </c>
      <c r="N561" s="207" t="s">
        <v>45</v>
      </c>
      <c r="O561" s="207"/>
      <c r="P561" s="207" t="s">
        <v>33</v>
      </c>
      <c r="Q561" s="207">
        <v>11</v>
      </c>
      <c r="R561" s="207"/>
      <c r="S561" s="207"/>
      <c r="T561" s="302" t="s">
        <v>1042</v>
      </c>
      <c r="U561" s="207" t="s">
        <v>28</v>
      </c>
      <c r="V561" s="288"/>
      <c r="W561" s="207"/>
      <c r="X561" s="207"/>
    </row>
    <row r="562" spans="1:24">
      <c r="A562" s="269" t="s">
        <v>1625</v>
      </c>
      <c r="B562" s="316">
        <v>510</v>
      </c>
      <c r="C562" s="266" t="str">
        <f t="shared" si="30"/>
        <v>Konstantfahrt Blaubasalt trocken 80 km/h 1075 rpm   voll</v>
      </c>
      <c r="D562" s="316"/>
      <c r="E562" s="266"/>
      <c r="F562" s="269"/>
      <c r="G562" s="269"/>
      <c r="H562" s="269"/>
      <c r="I562" s="269"/>
      <c r="J562" s="269" t="str">
        <f t="shared" si="29"/>
        <v>10 s</v>
      </c>
      <c r="K562" s="266" t="str">
        <f t="shared" si="31"/>
        <v>kl. Oval</v>
      </c>
      <c r="L562" s="316" t="s">
        <v>86</v>
      </c>
      <c r="M562" s="266" t="s">
        <v>38</v>
      </c>
      <c r="N562" s="269" t="s">
        <v>50</v>
      </c>
      <c r="O562" s="269"/>
      <c r="P562" s="269" t="s">
        <v>34</v>
      </c>
      <c r="Q562" s="269">
        <v>12</v>
      </c>
      <c r="R562" s="269"/>
      <c r="S562" s="269"/>
      <c r="T562" s="315" t="s">
        <v>1042</v>
      </c>
      <c r="U562" s="269" t="s">
        <v>28</v>
      </c>
      <c r="V562" s="288"/>
      <c r="W562" s="207"/>
      <c r="X562" s="207"/>
    </row>
    <row r="563" spans="1:24" ht="15" thickBot="1">
      <c r="A563" s="207" t="s">
        <v>1626</v>
      </c>
      <c r="B563" s="289">
        <v>511</v>
      </c>
      <c r="C563" s="3" t="str">
        <f t="shared" si="30"/>
        <v>Konstantfahrt Blaubasalt trocken 80 km/h 1150 rpm   voll</v>
      </c>
      <c r="D563" s="289"/>
      <c r="E563" s="8"/>
      <c r="F563" s="208"/>
      <c r="G563" s="208"/>
      <c r="H563" s="208"/>
      <c r="I563" s="208"/>
      <c r="J563" s="207" t="str">
        <f t="shared" si="29"/>
        <v>10 s</v>
      </c>
      <c r="K563" s="3" t="str">
        <f t="shared" si="31"/>
        <v>kl. Oval</v>
      </c>
      <c r="L563" s="289" t="s">
        <v>86</v>
      </c>
      <c r="M563" s="8" t="s">
        <v>38</v>
      </c>
      <c r="N563" s="208" t="s">
        <v>50</v>
      </c>
      <c r="O563" s="208"/>
      <c r="P563" s="207" t="s">
        <v>35</v>
      </c>
      <c r="Q563" s="207">
        <v>12</v>
      </c>
      <c r="R563" s="207"/>
      <c r="S563" s="207"/>
      <c r="T563" s="302" t="s">
        <v>1042</v>
      </c>
      <c r="U563" s="207" t="s">
        <v>28</v>
      </c>
      <c r="V563" s="288"/>
      <c r="W563" s="207"/>
      <c r="X563" s="207"/>
    </row>
    <row r="564" spans="1:24">
      <c r="A564" s="207" t="s">
        <v>1627</v>
      </c>
      <c r="B564" s="287">
        <v>512</v>
      </c>
      <c r="C564" s="3" t="str">
        <f t="shared" si="30"/>
        <v>Rollen (Leerlauf) Asphalt trocken 80 km/h - x   voll</v>
      </c>
      <c r="D564" s="287"/>
      <c r="E564" s="6"/>
      <c r="F564" s="206"/>
      <c r="G564" s="206"/>
      <c r="H564" s="206"/>
      <c r="I564" s="206"/>
      <c r="J564" s="207" t="str">
        <f t="shared" si="29"/>
        <v>-</v>
      </c>
      <c r="K564" s="3" t="str">
        <f t="shared" si="31"/>
        <v>kl. Oval</v>
      </c>
      <c r="L564" s="287" t="s">
        <v>24</v>
      </c>
      <c r="M564" s="6" t="s">
        <v>99</v>
      </c>
      <c r="N564" s="206" t="s">
        <v>100</v>
      </c>
      <c r="O564" s="206"/>
      <c r="P564" s="207" t="s">
        <v>27</v>
      </c>
      <c r="Q564" s="207" t="s">
        <v>27</v>
      </c>
      <c r="R564" s="207"/>
      <c r="S564" s="207"/>
      <c r="T564" s="302" t="s">
        <v>1042</v>
      </c>
      <c r="U564" s="207" t="s">
        <v>28</v>
      </c>
      <c r="V564" s="288"/>
      <c r="W564" s="207"/>
      <c r="X564" s="207"/>
    </row>
    <row r="565" spans="1:24">
      <c r="A565" s="207" t="s">
        <v>1628</v>
      </c>
      <c r="B565" s="288">
        <v>513</v>
      </c>
      <c r="C565" s="3" t="str">
        <f t="shared" si="30"/>
        <v>Rollen (Leerlauf) Beton trocken 80 km/h - x   voll</v>
      </c>
      <c r="D565" s="288"/>
      <c r="E565" s="3"/>
      <c r="F565" s="207"/>
      <c r="G565" s="207"/>
      <c r="H565" s="207"/>
      <c r="I565" s="207"/>
      <c r="J565" s="207" t="str">
        <f t="shared" si="29"/>
        <v>-</v>
      </c>
      <c r="K565" s="3" t="str">
        <f t="shared" si="31"/>
        <v>kl. Oval</v>
      </c>
      <c r="L565" s="288" t="s">
        <v>56</v>
      </c>
      <c r="M565" s="3" t="s">
        <v>99</v>
      </c>
      <c r="N565" s="207" t="s">
        <v>100</v>
      </c>
      <c r="O565" s="207"/>
      <c r="P565" s="207" t="s">
        <v>27</v>
      </c>
      <c r="Q565" s="207" t="s">
        <v>27</v>
      </c>
      <c r="R565" s="207"/>
      <c r="S565" s="207"/>
      <c r="T565" s="302" t="s">
        <v>1042</v>
      </c>
      <c r="U565" s="207" t="s">
        <v>28</v>
      </c>
      <c r="V565" s="288"/>
      <c r="W565" s="207"/>
      <c r="X565" s="207"/>
    </row>
    <row r="566" spans="1:24" ht="15" thickBot="1">
      <c r="A566" s="207" t="s">
        <v>1629</v>
      </c>
      <c r="B566" s="289">
        <v>514</v>
      </c>
      <c r="C566" s="3" t="str">
        <f t="shared" si="30"/>
        <v>Rollen (Leerlauf) Blaubasalt trocken 80 km/h - x   voll</v>
      </c>
      <c r="D566" s="289"/>
      <c r="E566" s="8"/>
      <c r="F566" s="208"/>
      <c r="G566" s="208"/>
      <c r="H566" s="208"/>
      <c r="I566" s="208"/>
      <c r="J566" s="207" t="str">
        <f t="shared" si="29"/>
        <v>-</v>
      </c>
      <c r="K566" s="3" t="str">
        <f t="shared" si="31"/>
        <v>kl. Oval</v>
      </c>
      <c r="L566" s="289" t="s">
        <v>86</v>
      </c>
      <c r="M566" s="8" t="s">
        <v>99</v>
      </c>
      <c r="N566" s="208" t="s">
        <v>100</v>
      </c>
      <c r="O566" s="208"/>
      <c r="P566" s="207" t="s">
        <v>27</v>
      </c>
      <c r="Q566" s="207" t="s">
        <v>27</v>
      </c>
      <c r="R566" s="207"/>
      <c r="S566" s="207"/>
      <c r="T566" s="302" t="s">
        <v>1042</v>
      </c>
      <c r="U566" s="207" t="s">
        <v>28</v>
      </c>
      <c r="V566" s="288"/>
      <c r="W566" s="207"/>
      <c r="X566" s="207"/>
    </row>
    <row r="567" spans="1:24">
      <c r="A567" s="207" t="s">
        <v>1630</v>
      </c>
      <c r="B567" s="287">
        <v>515</v>
      </c>
      <c r="C567" s="3" t="str">
        <f t="shared" si="30"/>
        <v>Motor aus Asphalt trocken 35 km/h - x    voll</v>
      </c>
      <c r="D567" s="287"/>
      <c r="E567" s="6"/>
      <c r="F567" s="206"/>
      <c r="G567" s="206"/>
      <c r="H567" s="206"/>
      <c r="I567" s="206"/>
      <c r="J567" s="207" t="str">
        <f t="shared" si="29"/>
        <v>-</v>
      </c>
      <c r="K567" s="3" t="str">
        <f t="shared" si="31"/>
        <v>kl. Oval</v>
      </c>
      <c r="L567" s="287" t="s">
        <v>24</v>
      </c>
      <c r="M567" s="6" t="s">
        <v>140</v>
      </c>
      <c r="N567" s="206" t="s">
        <v>141</v>
      </c>
      <c r="O567" s="206"/>
      <c r="P567" s="207" t="s">
        <v>27</v>
      </c>
      <c r="Q567" s="207" t="s">
        <v>27</v>
      </c>
      <c r="R567" s="207"/>
      <c r="S567" s="207"/>
      <c r="T567" s="302" t="s">
        <v>1042</v>
      </c>
      <c r="U567" s="207" t="s">
        <v>28</v>
      </c>
      <c r="V567" s="288"/>
      <c r="W567" s="207"/>
      <c r="X567" s="207"/>
    </row>
    <row r="568" spans="1:24">
      <c r="A568" s="207" t="s">
        <v>1631</v>
      </c>
      <c r="B568" s="288">
        <v>516</v>
      </c>
      <c r="C568" s="3" t="str">
        <f t="shared" si="30"/>
        <v>Motor aus Asphalt trocken 55 km/h - x   voll</v>
      </c>
      <c r="D568" s="288"/>
      <c r="E568" s="3"/>
      <c r="F568" s="207"/>
      <c r="G568" s="207"/>
      <c r="H568" s="207"/>
      <c r="I568" s="207"/>
      <c r="J568" s="207" t="str">
        <f t="shared" si="29"/>
        <v>-</v>
      </c>
      <c r="K568" s="3" t="str">
        <f t="shared" si="31"/>
        <v>kl. Oval</v>
      </c>
      <c r="L568" s="288" t="s">
        <v>24</v>
      </c>
      <c r="M568" s="3" t="s">
        <v>140</v>
      </c>
      <c r="N568" s="207" t="s">
        <v>142</v>
      </c>
      <c r="O568" s="207"/>
      <c r="P568" s="207" t="s">
        <v>27</v>
      </c>
      <c r="Q568" s="207" t="s">
        <v>27</v>
      </c>
      <c r="R568" s="207"/>
      <c r="S568" s="207"/>
      <c r="T568" s="302" t="s">
        <v>1042</v>
      </c>
      <c r="U568" s="207" t="s">
        <v>28</v>
      </c>
      <c r="V568" s="288"/>
      <c r="W568" s="207"/>
      <c r="X568" s="207"/>
    </row>
    <row r="569" spans="1:24">
      <c r="A569" s="207" t="s">
        <v>1632</v>
      </c>
      <c r="B569" s="288">
        <v>517</v>
      </c>
      <c r="C569" s="3" t="str">
        <f t="shared" si="30"/>
        <v>Motor aus Asphalt trocken 85 km/h - x   voll</v>
      </c>
      <c r="D569" s="288"/>
      <c r="E569" s="3"/>
      <c r="F569" s="207"/>
      <c r="G569" s="207"/>
      <c r="H569" s="207"/>
      <c r="I569" s="207"/>
      <c r="J569" s="207" t="str">
        <f t="shared" si="29"/>
        <v>-</v>
      </c>
      <c r="K569" s="3" t="str">
        <f t="shared" si="31"/>
        <v>kl. Oval</v>
      </c>
      <c r="L569" s="288" t="s">
        <v>24</v>
      </c>
      <c r="M569" s="3" t="s">
        <v>140</v>
      </c>
      <c r="N569" s="207" t="s">
        <v>143</v>
      </c>
      <c r="O569" s="207"/>
      <c r="P569" s="207" t="s">
        <v>27</v>
      </c>
      <c r="Q569" s="207" t="s">
        <v>27</v>
      </c>
      <c r="R569" s="207"/>
      <c r="S569" s="207"/>
      <c r="T569" s="302" t="s">
        <v>1042</v>
      </c>
      <c r="U569" s="207" t="s">
        <v>28</v>
      </c>
      <c r="V569" s="288"/>
      <c r="W569" s="207"/>
      <c r="X569" s="207"/>
    </row>
    <row r="570" spans="1:24">
      <c r="A570" s="207" t="s">
        <v>1633</v>
      </c>
      <c r="B570" s="288">
        <v>518</v>
      </c>
      <c r="C570" s="3" t="str">
        <f t="shared" si="30"/>
        <v>Motor aus Beton trocken 35 km/h - x    voll</v>
      </c>
      <c r="D570" s="288"/>
      <c r="E570" s="3"/>
      <c r="F570" s="207"/>
      <c r="G570" s="207"/>
      <c r="H570" s="207"/>
      <c r="I570" s="207"/>
      <c r="J570" s="207" t="str">
        <f t="shared" si="29"/>
        <v>-</v>
      </c>
      <c r="K570" s="3" t="str">
        <f t="shared" si="31"/>
        <v>kl. Oval</v>
      </c>
      <c r="L570" s="288" t="s">
        <v>56</v>
      </c>
      <c r="M570" s="3" t="s">
        <v>140</v>
      </c>
      <c r="N570" s="207" t="s">
        <v>141</v>
      </c>
      <c r="O570" s="207"/>
      <c r="P570" s="207" t="s">
        <v>27</v>
      </c>
      <c r="Q570" s="207" t="s">
        <v>27</v>
      </c>
      <c r="R570" s="207"/>
      <c r="S570" s="207"/>
      <c r="T570" s="302" t="s">
        <v>1042</v>
      </c>
      <c r="U570" s="207" t="s">
        <v>28</v>
      </c>
      <c r="V570" s="288"/>
      <c r="W570" s="207"/>
      <c r="X570" s="207"/>
    </row>
    <row r="571" spans="1:24">
      <c r="A571" s="207" t="s">
        <v>1634</v>
      </c>
      <c r="B571" s="288">
        <v>519</v>
      </c>
      <c r="C571" s="3" t="str">
        <f t="shared" si="30"/>
        <v>Motor aus Beton trocken 55 km/h - x   voll</v>
      </c>
      <c r="D571" s="288"/>
      <c r="E571" s="3"/>
      <c r="F571" s="207"/>
      <c r="G571" s="207"/>
      <c r="H571" s="207"/>
      <c r="I571" s="207"/>
      <c r="J571" s="207" t="str">
        <f t="shared" si="29"/>
        <v>-</v>
      </c>
      <c r="K571" s="3" t="str">
        <f t="shared" si="31"/>
        <v>kl. Oval</v>
      </c>
      <c r="L571" s="288" t="s">
        <v>56</v>
      </c>
      <c r="M571" s="3" t="s">
        <v>140</v>
      </c>
      <c r="N571" s="207" t="s">
        <v>142</v>
      </c>
      <c r="O571" s="207"/>
      <c r="P571" s="207" t="s">
        <v>27</v>
      </c>
      <c r="Q571" s="207" t="s">
        <v>27</v>
      </c>
      <c r="R571" s="207"/>
      <c r="S571" s="207"/>
      <c r="T571" s="302" t="s">
        <v>1042</v>
      </c>
      <c r="U571" s="207" t="s">
        <v>28</v>
      </c>
      <c r="V571" s="288"/>
      <c r="W571" s="207"/>
      <c r="X571" s="207"/>
    </row>
    <row r="572" spans="1:24">
      <c r="A572" s="207" t="s">
        <v>1635</v>
      </c>
      <c r="B572" s="288">
        <v>520</v>
      </c>
      <c r="C572" s="3" t="str">
        <f t="shared" si="30"/>
        <v>Motor aus Beton trocken 85 km/h - x   voll</v>
      </c>
      <c r="D572" s="288"/>
      <c r="E572" s="3"/>
      <c r="F572" s="207"/>
      <c r="G572" s="207"/>
      <c r="H572" s="207"/>
      <c r="I572" s="207"/>
      <c r="J572" s="207" t="str">
        <f t="shared" si="29"/>
        <v>-</v>
      </c>
      <c r="K572" s="3" t="str">
        <f t="shared" si="31"/>
        <v>kl. Oval</v>
      </c>
      <c r="L572" s="288" t="s">
        <v>56</v>
      </c>
      <c r="M572" s="3" t="s">
        <v>140</v>
      </c>
      <c r="N572" s="207" t="s">
        <v>143</v>
      </c>
      <c r="O572" s="207"/>
      <c r="P572" s="207" t="s">
        <v>27</v>
      </c>
      <c r="Q572" s="207" t="s">
        <v>27</v>
      </c>
      <c r="R572" s="207"/>
      <c r="S572" s="207"/>
      <c r="T572" s="302" t="s">
        <v>1042</v>
      </c>
      <c r="U572" s="207" t="s">
        <v>28</v>
      </c>
      <c r="V572" s="288"/>
      <c r="W572" s="207"/>
      <c r="X572" s="207"/>
    </row>
    <row r="573" spans="1:24">
      <c r="A573" s="207" t="s">
        <v>1636</v>
      </c>
      <c r="B573" s="288">
        <v>521</v>
      </c>
      <c r="C573" s="3" t="str">
        <f t="shared" si="30"/>
        <v>Motor aus Blaubasalt trocken 35 km/h - x    voll</v>
      </c>
      <c r="D573" s="288"/>
      <c r="E573" s="3"/>
      <c r="F573" s="207"/>
      <c r="G573" s="207"/>
      <c r="H573" s="207"/>
      <c r="I573" s="207"/>
      <c r="J573" s="207" t="str">
        <f t="shared" si="29"/>
        <v>-</v>
      </c>
      <c r="K573" s="3" t="str">
        <f t="shared" si="31"/>
        <v>kl. Oval</v>
      </c>
      <c r="L573" s="288" t="s">
        <v>86</v>
      </c>
      <c r="M573" s="3" t="s">
        <v>140</v>
      </c>
      <c r="N573" s="207" t="s">
        <v>141</v>
      </c>
      <c r="O573" s="207"/>
      <c r="P573" s="207" t="s">
        <v>27</v>
      </c>
      <c r="Q573" s="207" t="s">
        <v>27</v>
      </c>
      <c r="R573" s="207"/>
      <c r="S573" s="207"/>
      <c r="T573" s="302" t="s">
        <v>1042</v>
      </c>
      <c r="U573" s="207" t="s">
        <v>28</v>
      </c>
      <c r="V573" s="288"/>
      <c r="W573" s="207"/>
      <c r="X573" s="207"/>
    </row>
    <row r="574" spans="1:24">
      <c r="A574" s="207" t="s">
        <v>1637</v>
      </c>
      <c r="B574" s="288">
        <v>522</v>
      </c>
      <c r="C574" s="3" t="str">
        <f t="shared" si="30"/>
        <v>Motor aus Blaubasalt trocken 55 km/h - x   voll</v>
      </c>
      <c r="D574" s="288"/>
      <c r="E574" s="3"/>
      <c r="F574" s="207"/>
      <c r="G574" s="207"/>
      <c r="H574" s="207"/>
      <c r="I574" s="207"/>
      <c r="J574" s="207" t="str">
        <f t="shared" si="29"/>
        <v>-</v>
      </c>
      <c r="K574" s="3" t="str">
        <f t="shared" si="31"/>
        <v>kl. Oval</v>
      </c>
      <c r="L574" s="288" t="s">
        <v>86</v>
      </c>
      <c r="M574" s="3" t="s">
        <v>140</v>
      </c>
      <c r="N574" s="207" t="s">
        <v>142</v>
      </c>
      <c r="O574" s="207"/>
      <c r="P574" s="207" t="s">
        <v>27</v>
      </c>
      <c r="Q574" s="207" t="s">
        <v>27</v>
      </c>
      <c r="R574" s="207"/>
      <c r="S574" s="207"/>
      <c r="T574" s="302" t="s">
        <v>1042</v>
      </c>
      <c r="U574" s="207" t="s">
        <v>28</v>
      </c>
      <c r="V574" s="288"/>
      <c r="W574" s="207"/>
      <c r="X574" s="207"/>
    </row>
    <row r="575" spans="1:24" ht="15" thickBot="1">
      <c r="A575" s="207" t="s">
        <v>1638</v>
      </c>
      <c r="B575" s="289">
        <v>523</v>
      </c>
      <c r="C575" s="3" t="str">
        <f t="shared" si="30"/>
        <v>Motor aus Blaubasalt trocken 85 km/h - x   voll</v>
      </c>
      <c r="D575" s="289"/>
      <c r="E575" s="8"/>
      <c r="F575" s="208"/>
      <c r="G575" s="208"/>
      <c r="H575" s="208"/>
      <c r="I575" s="208"/>
      <c r="J575" s="207" t="str">
        <f t="shared" si="29"/>
        <v>-</v>
      </c>
      <c r="K575" s="3" t="str">
        <f t="shared" si="31"/>
        <v>kl. Oval</v>
      </c>
      <c r="L575" s="289" t="s">
        <v>86</v>
      </c>
      <c r="M575" s="8" t="s">
        <v>140</v>
      </c>
      <c r="N575" s="208" t="s">
        <v>143</v>
      </c>
      <c r="O575" s="208"/>
      <c r="P575" s="207" t="s">
        <v>27</v>
      </c>
      <c r="Q575" s="207" t="s">
        <v>27</v>
      </c>
      <c r="R575" s="207"/>
      <c r="S575" s="207"/>
      <c r="T575" s="302" t="s">
        <v>1042</v>
      </c>
      <c r="U575" s="207" t="s">
        <v>28</v>
      </c>
      <c r="V575" s="288"/>
      <c r="W575" s="207"/>
      <c r="X575" s="207"/>
    </row>
    <row r="576" spans="1:24" s="322" customFormat="1">
      <c r="A576" s="207" t="s">
        <v>1639</v>
      </c>
      <c r="B576" s="321">
        <v>568</v>
      </c>
      <c r="C576" s="266" t="str">
        <f t="shared" si="30"/>
        <v>Stillstand Motor aus nass voll</v>
      </c>
      <c r="D576" s="321"/>
      <c r="E576" s="264"/>
      <c r="F576" s="268"/>
      <c r="G576" s="268"/>
      <c r="H576" s="268"/>
      <c r="I576" s="268"/>
      <c r="J576" s="269" t="str">
        <f t="shared" si="29"/>
        <v>60 s</v>
      </c>
      <c r="K576" s="266" t="str">
        <f t="shared" si="31"/>
        <v>kl. Oval</v>
      </c>
      <c r="L576" s="321" t="s">
        <v>24</v>
      </c>
      <c r="M576" s="264" t="s">
        <v>25</v>
      </c>
      <c r="N576" s="268" t="s">
        <v>26</v>
      </c>
      <c r="O576" s="268"/>
      <c r="P576" s="269" t="s">
        <v>27</v>
      </c>
      <c r="Q576" s="269">
        <v>0</v>
      </c>
      <c r="R576" s="269"/>
      <c r="S576" s="269"/>
      <c r="T576" s="315" t="s">
        <v>1042</v>
      </c>
      <c r="U576" s="269" t="s">
        <v>333</v>
      </c>
      <c r="V576" s="316"/>
      <c r="W576" s="269"/>
      <c r="X576" s="269"/>
    </row>
    <row r="577" spans="1:24" s="322" customFormat="1">
      <c r="A577" s="207" t="s">
        <v>1640</v>
      </c>
      <c r="B577" s="321">
        <v>569</v>
      </c>
      <c r="C577" s="266" t="str">
        <f t="shared" si="30"/>
        <v>Stillstand Leerlauf nass voll</v>
      </c>
      <c r="D577" s="316"/>
      <c r="E577" s="266"/>
      <c r="F577" s="269"/>
      <c r="G577" s="269"/>
      <c r="H577" s="269"/>
      <c r="I577" s="269"/>
      <c r="J577" s="269" t="str">
        <f t="shared" si="29"/>
        <v>60 s</v>
      </c>
      <c r="K577" s="266" t="str">
        <f t="shared" si="31"/>
        <v>kl. Oval</v>
      </c>
      <c r="L577" s="316" t="s">
        <v>24</v>
      </c>
      <c r="M577" s="266" t="s">
        <v>29</v>
      </c>
      <c r="N577" s="269" t="s">
        <v>26</v>
      </c>
      <c r="O577" s="269"/>
      <c r="P577" s="269" t="s">
        <v>27</v>
      </c>
      <c r="Q577" s="269">
        <v>0</v>
      </c>
      <c r="R577" s="269"/>
      <c r="S577" s="269"/>
      <c r="T577" s="315" t="s">
        <v>1042</v>
      </c>
      <c r="U577" s="269" t="s">
        <v>333</v>
      </c>
      <c r="V577" s="316"/>
      <c r="W577" s="269"/>
      <c r="X577" s="269"/>
    </row>
    <row r="578" spans="1:24" s="322" customFormat="1">
      <c r="A578" s="207" t="s">
        <v>1641</v>
      </c>
      <c r="B578" s="316">
        <v>570</v>
      </c>
      <c r="C578" s="266" t="str">
        <f t="shared" si="30"/>
        <v>Stillstand Drehzahl nass 710 rpm voll</v>
      </c>
      <c r="D578" s="316"/>
      <c r="E578" s="266"/>
      <c r="F578" s="269"/>
      <c r="G578" s="269"/>
      <c r="H578" s="269"/>
      <c r="I578" s="269"/>
      <c r="J578" s="269" t="str">
        <f t="shared" si="29"/>
        <v>60 s</v>
      </c>
      <c r="K578" s="266" t="str">
        <f t="shared" si="31"/>
        <v>kl. Oval</v>
      </c>
      <c r="L578" s="316" t="s">
        <v>24</v>
      </c>
      <c r="M578" s="266" t="s">
        <v>30</v>
      </c>
      <c r="N578" s="269" t="s">
        <v>26</v>
      </c>
      <c r="O578" s="269"/>
      <c r="P578" s="269" t="s">
        <v>31</v>
      </c>
      <c r="Q578" s="269">
        <v>0</v>
      </c>
      <c r="R578" s="269"/>
      <c r="S578" s="269"/>
      <c r="T578" s="315" t="s">
        <v>1042</v>
      </c>
      <c r="U578" s="269" t="s">
        <v>333</v>
      </c>
      <c r="V578" s="316"/>
      <c r="W578" s="269"/>
      <c r="X578" s="269"/>
    </row>
    <row r="579" spans="1:24" s="322" customFormat="1">
      <c r="A579" s="207" t="s">
        <v>1642</v>
      </c>
      <c r="B579" s="316">
        <v>571</v>
      </c>
      <c r="C579" s="266" t="str">
        <f t="shared" si="30"/>
        <v>Stillstand Drehzahl nass 890 rpm voll</v>
      </c>
      <c r="D579" s="316"/>
      <c r="E579" s="266"/>
      <c r="F579" s="269"/>
      <c r="G579" s="269"/>
      <c r="H579" s="269"/>
      <c r="I579" s="269"/>
      <c r="J579" s="269" t="str">
        <f t="shared" si="29"/>
        <v>60 s</v>
      </c>
      <c r="K579" s="266" t="str">
        <f t="shared" si="31"/>
        <v>kl. Oval</v>
      </c>
      <c r="L579" s="316" t="s">
        <v>24</v>
      </c>
      <c r="M579" s="266" t="s">
        <v>30</v>
      </c>
      <c r="N579" s="269" t="s">
        <v>26</v>
      </c>
      <c r="O579" s="269"/>
      <c r="P579" s="269" t="s">
        <v>32</v>
      </c>
      <c r="Q579" s="269">
        <v>0</v>
      </c>
      <c r="R579" s="269"/>
      <c r="S579" s="269"/>
      <c r="T579" s="315" t="s">
        <v>1042</v>
      </c>
      <c r="U579" s="269" t="s">
        <v>333</v>
      </c>
      <c r="V579" s="316"/>
      <c r="W579" s="269"/>
      <c r="X579" s="269"/>
    </row>
    <row r="580" spans="1:24" s="322" customFormat="1">
      <c r="A580" s="207" t="s">
        <v>1643</v>
      </c>
      <c r="B580" s="316">
        <v>572</v>
      </c>
      <c r="C580" s="266" t="str">
        <f t="shared" si="30"/>
        <v>Stillstand Drehzahl nass 930 rpm voll</v>
      </c>
      <c r="D580" s="316"/>
      <c r="E580" s="266"/>
      <c r="F580" s="269"/>
      <c r="G580" s="269"/>
      <c r="H580" s="269"/>
      <c r="I580" s="269"/>
      <c r="J580" s="269" t="str">
        <f t="shared" si="29"/>
        <v>60 s</v>
      </c>
      <c r="K580" s="266" t="str">
        <f t="shared" si="31"/>
        <v>kl. Oval</v>
      </c>
      <c r="L580" s="316" t="s">
        <v>24</v>
      </c>
      <c r="M580" s="266" t="s">
        <v>30</v>
      </c>
      <c r="N580" s="269" t="s">
        <v>26</v>
      </c>
      <c r="O580" s="269"/>
      <c r="P580" s="269" t="s">
        <v>33</v>
      </c>
      <c r="Q580" s="269">
        <v>0</v>
      </c>
      <c r="R580" s="269"/>
      <c r="S580" s="269"/>
      <c r="T580" s="315" t="s">
        <v>1042</v>
      </c>
      <c r="U580" s="269" t="s">
        <v>333</v>
      </c>
      <c r="V580" s="316"/>
      <c r="W580" s="269"/>
      <c r="X580" s="269"/>
    </row>
    <row r="581" spans="1:24" s="322" customFormat="1">
      <c r="A581" s="207" t="s">
        <v>1644</v>
      </c>
      <c r="B581" s="316">
        <v>573</v>
      </c>
      <c r="C581" s="266" t="str">
        <f t="shared" si="30"/>
        <v>Stillstand Drehzahl nass 1075 rpm voll</v>
      </c>
      <c r="D581" s="316"/>
      <c r="E581" s="266"/>
      <c r="F581" s="269"/>
      <c r="G581" s="269"/>
      <c r="H581" s="269"/>
      <c r="I581" s="269"/>
      <c r="J581" s="269" t="str">
        <f t="shared" si="29"/>
        <v>60 s</v>
      </c>
      <c r="K581" s="266" t="str">
        <f t="shared" si="31"/>
        <v>kl. Oval</v>
      </c>
      <c r="L581" s="316" t="s">
        <v>24</v>
      </c>
      <c r="M581" s="266" t="s">
        <v>30</v>
      </c>
      <c r="N581" s="269" t="s">
        <v>26</v>
      </c>
      <c r="O581" s="269"/>
      <c r="P581" s="269" t="s">
        <v>34</v>
      </c>
      <c r="Q581" s="269">
        <v>0</v>
      </c>
      <c r="R581" s="269"/>
      <c r="S581" s="269"/>
      <c r="T581" s="315" t="s">
        <v>1042</v>
      </c>
      <c r="U581" s="269" t="s">
        <v>333</v>
      </c>
      <c r="V581" s="316"/>
      <c r="W581" s="269"/>
      <c r="X581" s="269"/>
    </row>
    <row r="582" spans="1:24" s="322" customFormat="1" ht="15" thickBot="1">
      <c r="A582" s="207" t="s">
        <v>1645</v>
      </c>
      <c r="B582" s="314">
        <v>574</v>
      </c>
      <c r="C582" s="266" t="str">
        <f t="shared" si="30"/>
        <v>Stillstand Drehzahl nass 1150 rpm voll</v>
      </c>
      <c r="D582" s="314"/>
      <c r="E582" s="263"/>
      <c r="F582" s="265"/>
      <c r="G582" s="265"/>
      <c r="H582" s="265"/>
      <c r="I582" s="265"/>
      <c r="J582" s="269" t="str">
        <f t="shared" ref="J582:J645" si="32">IF(N582="30 km/h","20 s",IF(N582="50 km/h","15 s",IF(N582="80 km/h","10 s",IF(N582="0 km/h","60 s","-"))))</f>
        <v>60 s</v>
      </c>
      <c r="K582" s="266" t="str">
        <f t="shared" si="31"/>
        <v>kl. Oval</v>
      </c>
      <c r="L582" s="314" t="s">
        <v>24</v>
      </c>
      <c r="M582" s="263" t="s">
        <v>30</v>
      </c>
      <c r="N582" s="265" t="s">
        <v>26</v>
      </c>
      <c r="O582" s="265"/>
      <c r="P582" s="269" t="s">
        <v>35</v>
      </c>
      <c r="Q582" s="269">
        <v>0</v>
      </c>
      <c r="R582" s="269"/>
      <c r="S582" s="269"/>
      <c r="T582" s="315" t="s">
        <v>1042</v>
      </c>
      <c r="U582" s="269" t="s">
        <v>333</v>
      </c>
      <c r="V582" s="316"/>
      <c r="W582" s="269"/>
      <c r="X582" s="269"/>
    </row>
    <row r="583" spans="1:24" s="322" customFormat="1">
      <c r="A583" s="207" t="s">
        <v>1646</v>
      </c>
      <c r="B583" s="321">
        <v>575</v>
      </c>
      <c r="C583" s="266" t="str">
        <f t="shared" si="30"/>
        <v>Konstantfahrt Asphalt nass 30 km/h 710 rpm   voll</v>
      </c>
      <c r="D583" s="321"/>
      <c r="E583" s="264"/>
      <c r="F583" s="268"/>
      <c r="G583" s="268"/>
      <c r="H583" s="268"/>
      <c r="I583" s="268"/>
      <c r="J583" s="269" t="str">
        <f t="shared" si="32"/>
        <v>20 s</v>
      </c>
      <c r="K583" s="266" t="str">
        <f t="shared" si="31"/>
        <v>kl. Oval</v>
      </c>
      <c r="L583" s="321" t="s">
        <v>24</v>
      </c>
      <c r="M583" s="264" t="s">
        <v>38</v>
      </c>
      <c r="N583" s="268" t="s">
        <v>39</v>
      </c>
      <c r="O583" s="268"/>
      <c r="P583" s="269" t="s">
        <v>31</v>
      </c>
      <c r="Q583" s="269">
        <v>10</v>
      </c>
      <c r="R583" s="269"/>
      <c r="S583" s="269"/>
      <c r="T583" s="315" t="s">
        <v>1042</v>
      </c>
      <c r="U583" s="269" t="s">
        <v>333</v>
      </c>
      <c r="V583" s="316"/>
      <c r="W583" s="269"/>
      <c r="X583" s="269"/>
    </row>
    <row r="584" spans="1:24">
      <c r="A584" s="207" t="s">
        <v>1647</v>
      </c>
      <c r="B584" s="288">
        <v>576</v>
      </c>
      <c r="C584" s="3" t="str">
        <f t="shared" si="30"/>
        <v>Konstantfahrt Asphalt nass 30 km/h 930 rpm   voll</v>
      </c>
      <c r="D584" s="288"/>
      <c r="E584" s="3"/>
      <c r="F584" s="207"/>
      <c r="G584" s="207"/>
      <c r="H584" s="207"/>
      <c r="I584" s="207"/>
      <c r="J584" s="207" t="str">
        <f t="shared" si="32"/>
        <v>20 s</v>
      </c>
      <c r="K584" s="3" t="str">
        <f t="shared" si="31"/>
        <v>kl. Oval</v>
      </c>
      <c r="L584" s="288" t="s">
        <v>24</v>
      </c>
      <c r="M584" s="3" t="s">
        <v>38</v>
      </c>
      <c r="N584" s="207" t="s">
        <v>39</v>
      </c>
      <c r="O584" s="207"/>
      <c r="P584" s="207" t="s">
        <v>33</v>
      </c>
      <c r="Q584" s="207">
        <v>9</v>
      </c>
      <c r="R584" s="207"/>
      <c r="S584" s="207"/>
      <c r="T584" s="302" t="s">
        <v>1042</v>
      </c>
      <c r="U584" s="207" t="s">
        <v>333</v>
      </c>
      <c r="V584" s="288"/>
      <c r="W584" s="207"/>
      <c r="X584" s="207"/>
    </row>
    <row r="585" spans="1:24" s="322" customFormat="1">
      <c r="A585" s="269" t="s">
        <v>1648</v>
      </c>
      <c r="B585" s="316">
        <v>577</v>
      </c>
      <c r="C585" s="266" t="str">
        <f t="shared" si="30"/>
        <v>Konstantfahrt Asphalt nass 50 km/h 890 rpm   voll</v>
      </c>
      <c r="D585" s="316"/>
      <c r="E585" s="266"/>
      <c r="F585" s="269"/>
      <c r="G585" s="269"/>
      <c r="H585" s="269"/>
      <c r="I585" s="269"/>
      <c r="J585" s="269" t="str">
        <f t="shared" si="32"/>
        <v>15 s</v>
      </c>
      <c r="K585" s="266" t="str">
        <f t="shared" si="31"/>
        <v>kl. Oval</v>
      </c>
      <c r="L585" s="316" t="s">
        <v>24</v>
      </c>
      <c r="M585" s="266" t="s">
        <v>38</v>
      </c>
      <c r="N585" s="269" t="s">
        <v>45</v>
      </c>
      <c r="O585" s="269"/>
      <c r="P585" s="269" t="s">
        <v>32</v>
      </c>
      <c r="Q585" s="269">
        <v>11</v>
      </c>
      <c r="R585" s="269"/>
      <c r="S585" s="269"/>
      <c r="T585" s="315" t="s">
        <v>1042</v>
      </c>
      <c r="U585" s="269" t="s">
        <v>333</v>
      </c>
      <c r="V585" s="316"/>
      <c r="W585" s="269"/>
      <c r="X585" s="269"/>
    </row>
    <row r="586" spans="1:24">
      <c r="A586" s="207" t="s">
        <v>1649</v>
      </c>
      <c r="B586" s="288">
        <v>578</v>
      </c>
      <c r="C586" s="3" t="str">
        <f t="shared" si="30"/>
        <v>Konstantfahrt Asphalt nass 50 km/h 930 rpm   voll</v>
      </c>
      <c r="D586" s="288"/>
      <c r="E586" s="3"/>
      <c r="F586" s="207"/>
      <c r="G586" s="207"/>
      <c r="H586" s="207"/>
      <c r="I586" s="207"/>
      <c r="J586" s="207" t="str">
        <f t="shared" si="32"/>
        <v>15 s</v>
      </c>
      <c r="K586" s="3" t="str">
        <f t="shared" si="31"/>
        <v>kl. Oval</v>
      </c>
      <c r="L586" s="288" t="s">
        <v>24</v>
      </c>
      <c r="M586" s="3" t="s">
        <v>38</v>
      </c>
      <c r="N586" s="207" t="s">
        <v>45</v>
      </c>
      <c r="O586" s="207"/>
      <c r="P586" s="207" t="s">
        <v>33</v>
      </c>
      <c r="Q586" s="207">
        <v>11</v>
      </c>
      <c r="R586" s="207"/>
      <c r="S586" s="207"/>
      <c r="T586" s="302" t="s">
        <v>1042</v>
      </c>
      <c r="U586" s="207" t="s">
        <v>333</v>
      </c>
      <c r="V586" s="288"/>
      <c r="W586" s="207"/>
      <c r="X586" s="207"/>
    </row>
    <row r="587" spans="1:24" s="322" customFormat="1">
      <c r="A587" s="269" t="s">
        <v>1650</v>
      </c>
      <c r="B587" s="316">
        <v>579</v>
      </c>
      <c r="C587" s="266" t="str">
        <f t="shared" si="30"/>
        <v>Konstantfahrt Asphalt nass 80 km/h 1075 rpm   voll</v>
      </c>
      <c r="D587" s="316"/>
      <c r="E587" s="266"/>
      <c r="F587" s="269"/>
      <c r="G587" s="269"/>
      <c r="H587" s="269"/>
      <c r="I587" s="269"/>
      <c r="J587" s="269" t="str">
        <f t="shared" si="32"/>
        <v>10 s</v>
      </c>
      <c r="K587" s="266" t="str">
        <f t="shared" si="31"/>
        <v>kl. Oval</v>
      </c>
      <c r="L587" s="316" t="s">
        <v>24</v>
      </c>
      <c r="M587" s="266" t="s">
        <v>38</v>
      </c>
      <c r="N587" s="269" t="s">
        <v>50</v>
      </c>
      <c r="O587" s="269"/>
      <c r="P587" s="269" t="s">
        <v>34</v>
      </c>
      <c r="Q587" s="269">
        <v>12</v>
      </c>
      <c r="R587" s="269"/>
      <c r="S587" s="269"/>
      <c r="T587" s="315" t="s">
        <v>1042</v>
      </c>
      <c r="U587" s="269" t="s">
        <v>333</v>
      </c>
      <c r="V587" s="316"/>
      <c r="W587" s="269"/>
      <c r="X587" s="269"/>
    </row>
    <row r="588" spans="1:24">
      <c r="A588" s="207" t="s">
        <v>1651</v>
      </c>
      <c r="B588" s="288">
        <v>580</v>
      </c>
      <c r="C588" s="3" t="str">
        <f t="shared" si="30"/>
        <v>Konstantfahrt Asphalt nass 80 km/h 1150 rpm   voll</v>
      </c>
      <c r="D588" s="288"/>
      <c r="E588" s="3"/>
      <c r="F588" s="207"/>
      <c r="G588" s="207"/>
      <c r="H588" s="207"/>
      <c r="I588" s="207"/>
      <c r="J588" s="207" t="str">
        <f t="shared" si="32"/>
        <v>10 s</v>
      </c>
      <c r="K588" s="3" t="str">
        <f t="shared" si="31"/>
        <v>kl. Oval</v>
      </c>
      <c r="L588" s="288" t="s">
        <v>24</v>
      </c>
      <c r="M588" s="3" t="s">
        <v>38</v>
      </c>
      <c r="N588" s="207" t="s">
        <v>50</v>
      </c>
      <c r="O588" s="207"/>
      <c r="P588" s="207" t="s">
        <v>35</v>
      </c>
      <c r="Q588" s="207">
        <v>12</v>
      </c>
      <c r="R588" s="207"/>
      <c r="S588" s="207"/>
      <c r="T588" s="302" t="s">
        <v>1042</v>
      </c>
      <c r="U588" s="207" t="s">
        <v>333</v>
      </c>
      <c r="V588" s="288"/>
      <c r="W588" s="207"/>
      <c r="X588" s="207"/>
    </row>
    <row r="589" spans="1:24" s="322" customFormat="1">
      <c r="A589" s="269" t="s">
        <v>1652</v>
      </c>
      <c r="B589" s="316">
        <v>581</v>
      </c>
      <c r="C589" s="266" t="str">
        <f t="shared" si="30"/>
        <v>Konstantfahrt Beton nass 30 km/h 710 rpm   voll</v>
      </c>
      <c r="D589" s="316"/>
      <c r="E589" s="266"/>
      <c r="F589" s="269"/>
      <c r="G589" s="269"/>
      <c r="H589" s="269"/>
      <c r="I589" s="269"/>
      <c r="J589" s="269" t="str">
        <f t="shared" si="32"/>
        <v>20 s</v>
      </c>
      <c r="K589" s="266" t="str">
        <f t="shared" si="31"/>
        <v>kl. Oval</v>
      </c>
      <c r="L589" s="316" t="s">
        <v>56</v>
      </c>
      <c r="M589" s="266" t="s">
        <v>38</v>
      </c>
      <c r="N589" s="269" t="s">
        <v>39</v>
      </c>
      <c r="O589" s="269"/>
      <c r="P589" s="269" t="s">
        <v>31</v>
      </c>
      <c r="Q589" s="269">
        <v>10</v>
      </c>
      <c r="R589" s="269"/>
      <c r="S589" s="269"/>
      <c r="T589" s="315" t="s">
        <v>1042</v>
      </c>
      <c r="U589" s="269" t="s">
        <v>333</v>
      </c>
      <c r="V589" s="316"/>
      <c r="W589" s="269"/>
      <c r="X589" s="269"/>
    </row>
    <row r="590" spans="1:24">
      <c r="A590" s="207" t="s">
        <v>1653</v>
      </c>
      <c r="B590" s="288">
        <v>582</v>
      </c>
      <c r="C590" s="3" t="str">
        <f t="shared" si="30"/>
        <v>Konstantfahrt Beton nass 30 km/h 930 rpm   voll</v>
      </c>
      <c r="D590" s="288"/>
      <c r="E590" s="3"/>
      <c r="F590" s="207"/>
      <c r="G590" s="207"/>
      <c r="H590" s="207"/>
      <c r="I590" s="207"/>
      <c r="J590" s="207" t="str">
        <f t="shared" si="32"/>
        <v>20 s</v>
      </c>
      <c r="K590" s="3" t="str">
        <f t="shared" si="31"/>
        <v>kl. Oval</v>
      </c>
      <c r="L590" s="288" t="s">
        <v>56</v>
      </c>
      <c r="M590" s="3" t="s">
        <v>38</v>
      </c>
      <c r="N590" s="207" t="s">
        <v>39</v>
      </c>
      <c r="O590" s="207"/>
      <c r="P590" s="207" t="s">
        <v>33</v>
      </c>
      <c r="Q590" s="207">
        <v>9</v>
      </c>
      <c r="R590" s="207"/>
      <c r="S590" s="207"/>
      <c r="T590" s="302" t="s">
        <v>1042</v>
      </c>
      <c r="U590" s="207" t="s">
        <v>333</v>
      </c>
      <c r="V590" s="288"/>
      <c r="W590" s="207"/>
      <c r="X590" s="207"/>
    </row>
    <row r="591" spans="1:24" s="322" customFormat="1">
      <c r="A591" s="269" t="s">
        <v>1654</v>
      </c>
      <c r="B591" s="316">
        <v>583</v>
      </c>
      <c r="C591" s="266" t="str">
        <f t="shared" si="30"/>
        <v>Konstantfahrt Beton nass 50 km/h 890 rpm   voll</v>
      </c>
      <c r="D591" s="316"/>
      <c r="E591" s="266"/>
      <c r="F591" s="269"/>
      <c r="G591" s="269"/>
      <c r="H591" s="269"/>
      <c r="I591" s="269"/>
      <c r="J591" s="269" t="str">
        <f t="shared" si="32"/>
        <v>15 s</v>
      </c>
      <c r="K591" s="266" t="str">
        <f t="shared" si="31"/>
        <v>kl. Oval</v>
      </c>
      <c r="L591" s="316" t="s">
        <v>56</v>
      </c>
      <c r="M591" s="266" t="s">
        <v>38</v>
      </c>
      <c r="N591" s="269" t="s">
        <v>45</v>
      </c>
      <c r="O591" s="269"/>
      <c r="P591" s="269" t="s">
        <v>32</v>
      </c>
      <c r="Q591" s="269">
        <v>11</v>
      </c>
      <c r="R591" s="269"/>
      <c r="S591" s="269"/>
      <c r="T591" s="315" t="s">
        <v>1042</v>
      </c>
      <c r="U591" s="269" t="s">
        <v>333</v>
      </c>
      <c r="V591" s="316"/>
      <c r="W591" s="269"/>
      <c r="X591" s="269"/>
    </row>
    <row r="592" spans="1:24">
      <c r="A592" s="207" t="s">
        <v>1655</v>
      </c>
      <c r="B592" s="288">
        <v>584</v>
      </c>
      <c r="C592" s="3" t="str">
        <f t="shared" si="30"/>
        <v>Konstantfahrt Beton nass 50 km/h 930 rpm   voll</v>
      </c>
      <c r="D592" s="288"/>
      <c r="E592" s="209"/>
      <c r="F592" s="210"/>
      <c r="G592" s="210"/>
      <c r="H592" s="210"/>
      <c r="I592" s="207"/>
      <c r="J592" s="207" t="str">
        <f t="shared" si="32"/>
        <v>15 s</v>
      </c>
      <c r="K592" s="3" t="str">
        <f t="shared" si="31"/>
        <v>kl. Oval</v>
      </c>
      <c r="L592" s="288" t="s">
        <v>56</v>
      </c>
      <c r="M592" s="3" t="s">
        <v>38</v>
      </c>
      <c r="N592" s="207" t="s">
        <v>45</v>
      </c>
      <c r="O592" s="207"/>
      <c r="P592" s="207" t="s">
        <v>33</v>
      </c>
      <c r="Q592" s="207">
        <v>11</v>
      </c>
      <c r="R592" s="207"/>
      <c r="S592" s="207"/>
      <c r="T592" s="302" t="s">
        <v>1042</v>
      </c>
      <c r="U592" s="207" t="s">
        <v>333</v>
      </c>
      <c r="V592" s="288"/>
      <c r="W592" s="207"/>
      <c r="X592" s="207"/>
    </row>
    <row r="593" spans="1:24" s="322" customFormat="1">
      <c r="A593" s="269" t="s">
        <v>1656</v>
      </c>
      <c r="B593" s="316">
        <v>585</v>
      </c>
      <c r="C593" s="266" t="str">
        <f t="shared" si="30"/>
        <v>Konstantfahrt Beton nass 80 km/h 1075 rpm   voll</v>
      </c>
      <c r="D593" s="316"/>
      <c r="E593" s="266"/>
      <c r="F593" s="269"/>
      <c r="G593" s="269"/>
      <c r="H593" s="269"/>
      <c r="I593" s="269"/>
      <c r="J593" s="269" t="str">
        <f t="shared" si="32"/>
        <v>10 s</v>
      </c>
      <c r="K593" s="266" t="str">
        <f t="shared" si="31"/>
        <v>kl. Oval</v>
      </c>
      <c r="L593" s="316" t="s">
        <v>56</v>
      </c>
      <c r="M593" s="266" t="s">
        <v>38</v>
      </c>
      <c r="N593" s="269" t="s">
        <v>50</v>
      </c>
      <c r="O593" s="269"/>
      <c r="P593" s="269" t="s">
        <v>34</v>
      </c>
      <c r="Q593" s="269">
        <v>12</v>
      </c>
      <c r="R593" s="269"/>
      <c r="S593" s="269"/>
      <c r="T593" s="315" t="s">
        <v>1042</v>
      </c>
      <c r="U593" s="269" t="s">
        <v>333</v>
      </c>
      <c r="V593" s="316"/>
      <c r="W593" s="269"/>
      <c r="X593" s="269"/>
    </row>
    <row r="594" spans="1:24">
      <c r="A594" s="207" t="s">
        <v>1657</v>
      </c>
      <c r="B594" s="288">
        <v>586</v>
      </c>
      <c r="C594" s="3" t="str">
        <f t="shared" si="30"/>
        <v>Konstantfahrt Beton nass 80 km/h 1150 rpm   voll</v>
      </c>
      <c r="D594" s="288"/>
      <c r="E594" s="3"/>
      <c r="F594" s="207"/>
      <c r="G594" s="207"/>
      <c r="H594" s="207"/>
      <c r="I594" s="207"/>
      <c r="J594" s="207" t="str">
        <f t="shared" si="32"/>
        <v>10 s</v>
      </c>
      <c r="K594" s="3" t="str">
        <f t="shared" si="31"/>
        <v>kl. Oval</v>
      </c>
      <c r="L594" s="288" t="s">
        <v>56</v>
      </c>
      <c r="M594" s="3" t="s">
        <v>38</v>
      </c>
      <c r="N594" s="207" t="s">
        <v>50</v>
      </c>
      <c r="O594" s="207"/>
      <c r="P594" s="207" t="s">
        <v>35</v>
      </c>
      <c r="Q594" s="207">
        <v>12</v>
      </c>
      <c r="R594" s="207"/>
      <c r="S594" s="207"/>
      <c r="T594" s="302" t="s">
        <v>1042</v>
      </c>
      <c r="U594" s="207" t="s">
        <v>333</v>
      </c>
      <c r="V594" s="288"/>
      <c r="W594" s="207"/>
      <c r="X594" s="207"/>
    </row>
    <row r="595" spans="1:24" s="322" customFormat="1">
      <c r="A595" s="269" t="s">
        <v>1658</v>
      </c>
      <c r="B595" s="316">
        <v>587</v>
      </c>
      <c r="C595" s="266" t="str">
        <f t="shared" si="30"/>
        <v>Konstantfahrt Blaubasalt nass 30 km/h 710 rpm   voll</v>
      </c>
      <c r="D595" s="316"/>
      <c r="E595" s="266"/>
      <c r="F595" s="269"/>
      <c r="G595" s="269"/>
      <c r="H595" s="269"/>
      <c r="I595" s="269"/>
      <c r="J595" s="269" t="str">
        <f t="shared" si="32"/>
        <v>20 s</v>
      </c>
      <c r="K595" s="266" t="str">
        <f t="shared" si="31"/>
        <v>kl. Oval</v>
      </c>
      <c r="L595" s="316" t="s">
        <v>86</v>
      </c>
      <c r="M595" s="266" t="s">
        <v>38</v>
      </c>
      <c r="N595" s="269" t="s">
        <v>39</v>
      </c>
      <c r="O595" s="269"/>
      <c r="P595" s="269" t="s">
        <v>31</v>
      </c>
      <c r="Q595" s="269">
        <v>10</v>
      </c>
      <c r="R595" s="269"/>
      <c r="S595" s="269"/>
      <c r="T595" s="315" t="s">
        <v>1042</v>
      </c>
      <c r="U595" s="269" t="s">
        <v>333</v>
      </c>
      <c r="V595" s="316"/>
      <c r="W595" s="269"/>
      <c r="X595" s="269"/>
    </row>
    <row r="596" spans="1:24">
      <c r="A596" s="207" t="s">
        <v>1659</v>
      </c>
      <c r="B596" s="288">
        <v>588</v>
      </c>
      <c r="C596" s="3" t="str">
        <f t="shared" si="30"/>
        <v>Konstantfahrt Blaubasalt nass 30 km/h 930 rpm   voll</v>
      </c>
      <c r="D596" s="288"/>
      <c r="E596" s="3"/>
      <c r="F596" s="207"/>
      <c r="G596" s="207"/>
      <c r="H596" s="207"/>
      <c r="I596" s="207"/>
      <c r="J596" s="207" t="str">
        <f t="shared" si="32"/>
        <v>20 s</v>
      </c>
      <c r="K596" s="3" t="str">
        <f t="shared" si="31"/>
        <v>kl. Oval</v>
      </c>
      <c r="L596" s="288" t="s">
        <v>86</v>
      </c>
      <c r="M596" s="3" t="s">
        <v>38</v>
      </c>
      <c r="N596" s="207" t="s">
        <v>39</v>
      </c>
      <c r="O596" s="207"/>
      <c r="P596" s="207" t="s">
        <v>33</v>
      </c>
      <c r="Q596" s="207">
        <v>9</v>
      </c>
      <c r="R596" s="207"/>
      <c r="S596" s="207"/>
      <c r="T596" s="302" t="s">
        <v>1042</v>
      </c>
      <c r="U596" s="207" t="s">
        <v>333</v>
      </c>
      <c r="V596" s="288"/>
      <c r="W596" s="207"/>
      <c r="X596" s="207"/>
    </row>
    <row r="597" spans="1:24" s="322" customFormat="1">
      <c r="A597" s="269" t="s">
        <v>1660</v>
      </c>
      <c r="B597" s="316">
        <v>589</v>
      </c>
      <c r="C597" s="266" t="str">
        <f t="shared" si="30"/>
        <v>Konstantfahrt Blaubasalt nass 50 km/h 890 rpm   voll</v>
      </c>
      <c r="D597" s="316"/>
      <c r="E597" s="266"/>
      <c r="F597" s="269"/>
      <c r="G597" s="269"/>
      <c r="H597" s="269"/>
      <c r="I597" s="269"/>
      <c r="J597" s="269" t="str">
        <f t="shared" si="32"/>
        <v>15 s</v>
      </c>
      <c r="K597" s="266" t="str">
        <f t="shared" si="31"/>
        <v>kl. Oval</v>
      </c>
      <c r="L597" s="316" t="s">
        <v>86</v>
      </c>
      <c r="M597" s="266" t="s">
        <v>38</v>
      </c>
      <c r="N597" s="269" t="s">
        <v>45</v>
      </c>
      <c r="O597" s="269"/>
      <c r="P597" s="269" t="s">
        <v>32</v>
      </c>
      <c r="Q597" s="269">
        <v>11</v>
      </c>
      <c r="R597" s="269"/>
      <c r="S597" s="269"/>
      <c r="T597" s="315" t="s">
        <v>1042</v>
      </c>
      <c r="U597" s="269" t="s">
        <v>333</v>
      </c>
      <c r="V597" s="316"/>
      <c r="W597" s="269"/>
      <c r="X597" s="269"/>
    </row>
    <row r="598" spans="1:24">
      <c r="A598" s="207" t="s">
        <v>1661</v>
      </c>
      <c r="B598" s="294">
        <v>590</v>
      </c>
      <c r="C598" s="3" t="str">
        <f t="shared" si="30"/>
        <v>Konstantfahrt Blaubasalt nass 50 km/h 930 rpm   voll</v>
      </c>
      <c r="D598" s="294"/>
      <c r="E598" s="217"/>
      <c r="F598" s="218"/>
      <c r="G598" s="218"/>
      <c r="H598" s="218"/>
      <c r="I598" s="218"/>
      <c r="J598" s="207" t="str">
        <f t="shared" si="32"/>
        <v>15 s</v>
      </c>
      <c r="K598" s="3" t="str">
        <f t="shared" si="31"/>
        <v>kl. Oval</v>
      </c>
      <c r="L598" s="294" t="s">
        <v>86</v>
      </c>
      <c r="M598" s="217" t="s">
        <v>38</v>
      </c>
      <c r="N598" s="218" t="s">
        <v>45</v>
      </c>
      <c r="O598" s="218"/>
      <c r="P598" s="218" t="s">
        <v>33</v>
      </c>
      <c r="Q598" s="218">
        <v>11</v>
      </c>
      <c r="R598" s="218"/>
      <c r="S598" s="218"/>
      <c r="T598" s="302" t="s">
        <v>1042</v>
      </c>
      <c r="U598" s="207" t="s">
        <v>333</v>
      </c>
      <c r="V598" s="294"/>
      <c r="W598" s="218"/>
      <c r="X598" s="218"/>
    </row>
    <row r="599" spans="1:24" s="313" customFormat="1">
      <c r="A599" s="244" t="s">
        <v>1662</v>
      </c>
      <c r="B599" s="290">
        <v>512</v>
      </c>
      <c r="C599" s="242" t="str">
        <f t="shared" si="30"/>
        <v>Rollen (Leerlauf) Asphalt nass 80 km/h - x   voll</v>
      </c>
      <c r="D599" s="290"/>
      <c r="E599" s="241"/>
      <c r="F599" s="243"/>
      <c r="G599" s="243"/>
      <c r="H599" s="243"/>
      <c r="I599" s="243"/>
      <c r="J599" s="244" t="str">
        <f t="shared" si="32"/>
        <v>-</v>
      </c>
      <c r="K599" s="242" t="str">
        <f t="shared" si="31"/>
        <v>kl. Oval</v>
      </c>
      <c r="L599" s="290" t="s">
        <v>24</v>
      </c>
      <c r="M599" s="241" t="s">
        <v>99</v>
      </c>
      <c r="N599" s="243" t="s">
        <v>100</v>
      </c>
      <c r="O599" s="243"/>
      <c r="P599" s="244" t="s">
        <v>27</v>
      </c>
      <c r="Q599" s="244" t="s">
        <v>27</v>
      </c>
      <c r="R599" s="244"/>
      <c r="S599" s="244"/>
      <c r="T599" s="304" t="s">
        <v>1042</v>
      </c>
      <c r="U599" s="244" t="s">
        <v>333</v>
      </c>
      <c r="V599" s="291"/>
      <c r="W599" s="244"/>
      <c r="X599" s="244"/>
    </row>
    <row r="600" spans="1:24" s="313" customFormat="1">
      <c r="A600" s="244" t="s">
        <v>1663</v>
      </c>
      <c r="B600" s="290" t="s">
        <v>1664</v>
      </c>
      <c r="C600" s="242" t="str">
        <f t="shared" si="30"/>
        <v>Rollen (Leerlauf) Asphalt nass 80 km/h - x   voll</v>
      </c>
      <c r="D600" s="290"/>
      <c r="E600" s="241"/>
      <c r="F600" s="243"/>
      <c r="G600" s="243"/>
      <c r="H600" s="243"/>
      <c r="I600" s="243"/>
      <c r="J600" s="244" t="str">
        <f t="shared" si="32"/>
        <v>-</v>
      </c>
      <c r="K600" s="242" t="str">
        <f t="shared" si="31"/>
        <v>kl. Oval</v>
      </c>
      <c r="L600" s="290" t="s">
        <v>24</v>
      </c>
      <c r="M600" s="241" t="s">
        <v>99</v>
      </c>
      <c r="N600" s="243" t="s">
        <v>100</v>
      </c>
      <c r="O600" s="243"/>
      <c r="P600" s="244" t="s">
        <v>27</v>
      </c>
      <c r="Q600" s="244" t="s">
        <v>27</v>
      </c>
      <c r="R600" s="244"/>
      <c r="S600" s="244"/>
      <c r="T600" s="304" t="s">
        <v>1042</v>
      </c>
      <c r="U600" s="244" t="s">
        <v>333</v>
      </c>
      <c r="V600" s="291"/>
      <c r="W600" s="244"/>
      <c r="X600" s="244"/>
    </row>
    <row r="601" spans="1:24" s="313" customFormat="1">
      <c r="A601" s="244" t="s">
        <v>1665</v>
      </c>
      <c r="B601" s="290" t="s">
        <v>1666</v>
      </c>
      <c r="C601" s="242" t="str">
        <f t="shared" si="30"/>
        <v>Rollen (Leerlauf) Asphalt nass 80 km/h - x   voll</v>
      </c>
      <c r="D601" s="290"/>
      <c r="E601" s="241"/>
      <c r="F601" s="243"/>
      <c r="G601" s="243"/>
      <c r="H601" s="243"/>
      <c r="I601" s="243"/>
      <c r="J601" s="244" t="str">
        <f t="shared" si="32"/>
        <v>-</v>
      </c>
      <c r="K601" s="242" t="str">
        <f t="shared" si="31"/>
        <v>kl. Oval</v>
      </c>
      <c r="L601" s="290" t="s">
        <v>24</v>
      </c>
      <c r="M601" s="241" t="s">
        <v>99</v>
      </c>
      <c r="N601" s="243" t="s">
        <v>100</v>
      </c>
      <c r="O601" s="243"/>
      <c r="P601" s="244" t="s">
        <v>27</v>
      </c>
      <c r="Q601" s="244" t="s">
        <v>27</v>
      </c>
      <c r="R601" s="244"/>
      <c r="S601" s="244"/>
      <c r="T601" s="304" t="s">
        <v>1042</v>
      </c>
      <c r="U601" s="244" t="s">
        <v>333</v>
      </c>
      <c r="V601" s="291"/>
      <c r="W601" s="244"/>
      <c r="X601" s="244"/>
    </row>
    <row r="602" spans="1:24" s="313" customFormat="1">
      <c r="A602" s="244" t="s">
        <v>1667</v>
      </c>
      <c r="B602" s="291">
        <v>513</v>
      </c>
      <c r="C602" s="242" t="str">
        <f t="shared" ref="C602:C665" si="33">IF(OR(M602="Stillstand Motor aus",M602="Stillstand Leerlauf"),M602&amp;" "&amp;U602,IF(OR(M602="Stillstand Drehzahl"),M602&amp;" "&amp;U602&amp;" "&amp;P602,M602&amp;IF(NOT(K602="Fahrdyn.Fl.")," "&amp;L602,)&amp;" "&amp;U602&amp;IF(NOT(OR(M602="Beschleunigungsfahrt",M602="Verzögerungsfahrt",M602="Stat. Kreisfahrt (links)",M602="Stat. Kreisfahrt (rechts)"))," "&amp;N602,)&amp;IF(NOT(P602="-")," "&amp;P602,)&amp;IF(NOT(R602="0 m/s²")," "&amp;R602,)&amp;IF(NOT((OR(S602="0 m/s²",S602="-")))," "&amp;S602,))) &amp; IF(NOT(T602="-")," "&amp; T602,)</f>
        <v>Rollen (Leerlauf) Beton nass 80 km/h - x   voll</v>
      </c>
      <c r="D602" s="291"/>
      <c r="E602" s="242"/>
      <c r="F602" s="244"/>
      <c r="G602" s="244"/>
      <c r="H602" s="244"/>
      <c r="I602" s="244"/>
      <c r="J602" s="244" t="str">
        <f t="shared" si="32"/>
        <v>-</v>
      </c>
      <c r="K602" s="242" t="str">
        <f t="shared" si="31"/>
        <v>kl. Oval</v>
      </c>
      <c r="L602" s="291" t="s">
        <v>56</v>
      </c>
      <c r="M602" s="242" t="s">
        <v>99</v>
      </c>
      <c r="N602" s="244" t="s">
        <v>100</v>
      </c>
      <c r="O602" s="244"/>
      <c r="P602" s="244" t="s">
        <v>27</v>
      </c>
      <c r="Q602" s="244" t="s">
        <v>27</v>
      </c>
      <c r="R602" s="244"/>
      <c r="S602" s="244"/>
      <c r="T602" s="304" t="s">
        <v>1042</v>
      </c>
      <c r="U602" s="244" t="s">
        <v>333</v>
      </c>
      <c r="V602" s="291"/>
      <c r="W602" s="244"/>
      <c r="X602" s="244"/>
    </row>
    <row r="603" spans="1:24" s="313" customFormat="1">
      <c r="A603" s="244" t="s">
        <v>1668</v>
      </c>
      <c r="B603" s="291" t="s">
        <v>1669</v>
      </c>
      <c r="C603" s="242" t="str">
        <f t="shared" si="33"/>
        <v>Rollen (Leerlauf) Beton nass 80 km/h - x   voll</v>
      </c>
      <c r="D603" s="291"/>
      <c r="E603" s="242"/>
      <c r="F603" s="244"/>
      <c r="G603" s="244"/>
      <c r="H603" s="244"/>
      <c r="I603" s="244"/>
      <c r="J603" s="244" t="str">
        <f t="shared" si="32"/>
        <v>-</v>
      </c>
      <c r="K603" s="242" t="str">
        <f t="shared" si="31"/>
        <v>kl. Oval</v>
      </c>
      <c r="L603" s="291" t="s">
        <v>56</v>
      </c>
      <c r="M603" s="242" t="s">
        <v>99</v>
      </c>
      <c r="N603" s="244" t="s">
        <v>100</v>
      </c>
      <c r="O603" s="244"/>
      <c r="P603" s="244" t="s">
        <v>27</v>
      </c>
      <c r="Q603" s="244" t="s">
        <v>27</v>
      </c>
      <c r="R603" s="244"/>
      <c r="S603" s="244"/>
      <c r="T603" s="304" t="s">
        <v>1042</v>
      </c>
      <c r="U603" s="244" t="s">
        <v>333</v>
      </c>
      <c r="V603" s="291"/>
      <c r="W603" s="244"/>
      <c r="X603" s="244"/>
    </row>
    <row r="604" spans="1:24" s="313" customFormat="1">
      <c r="A604" s="244" t="s">
        <v>1670</v>
      </c>
      <c r="B604" s="291" t="s">
        <v>1671</v>
      </c>
      <c r="C604" s="242" t="str">
        <f t="shared" si="33"/>
        <v>Rollen (Leerlauf) Beton nass 80 km/h - x   voll</v>
      </c>
      <c r="D604" s="291"/>
      <c r="E604" s="242"/>
      <c r="F604" s="244"/>
      <c r="G604" s="244"/>
      <c r="H604" s="244"/>
      <c r="I604" s="244"/>
      <c r="J604" s="244" t="str">
        <f t="shared" si="32"/>
        <v>-</v>
      </c>
      <c r="K604" s="242" t="str">
        <f t="shared" si="31"/>
        <v>kl. Oval</v>
      </c>
      <c r="L604" s="291" t="s">
        <v>56</v>
      </c>
      <c r="M604" s="242" t="s">
        <v>99</v>
      </c>
      <c r="N604" s="244" t="s">
        <v>100</v>
      </c>
      <c r="O604" s="244"/>
      <c r="P604" s="244" t="s">
        <v>27</v>
      </c>
      <c r="Q604" s="244" t="s">
        <v>27</v>
      </c>
      <c r="R604" s="244"/>
      <c r="S604" s="244"/>
      <c r="T604" s="304" t="s">
        <v>1042</v>
      </c>
      <c r="U604" s="244" t="s">
        <v>333</v>
      </c>
      <c r="V604" s="291"/>
      <c r="W604" s="244"/>
      <c r="X604" s="244"/>
    </row>
    <row r="605" spans="1:24" s="313" customFormat="1" ht="15" thickBot="1">
      <c r="A605" s="244" t="s">
        <v>1672</v>
      </c>
      <c r="B605" s="293">
        <v>514</v>
      </c>
      <c r="C605" s="242" t="str">
        <f t="shared" si="33"/>
        <v>Rollen (Leerlauf) Blaubasalt nass 80 km/h - x   voll</v>
      </c>
      <c r="D605" s="293"/>
      <c r="E605" s="247"/>
      <c r="F605" s="248"/>
      <c r="G605" s="248"/>
      <c r="H605" s="248"/>
      <c r="I605" s="248"/>
      <c r="J605" s="244" t="str">
        <f t="shared" si="32"/>
        <v>-</v>
      </c>
      <c r="K605" s="242" t="str">
        <f t="shared" si="31"/>
        <v>kl. Oval</v>
      </c>
      <c r="L605" s="293" t="s">
        <v>86</v>
      </c>
      <c r="M605" s="247" t="s">
        <v>99</v>
      </c>
      <c r="N605" s="248" t="s">
        <v>100</v>
      </c>
      <c r="O605" s="248"/>
      <c r="P605" s="244" t="s">
        <v>27</v>
      </c>
      <c r="Q605" s="244" t="s">
        <v>27</v>
      </c>
      <c r="R605" s="244"/>
      <c r="S605" s="244"/>
      <c r="T605" s="304" t="s">
        <v>1042</v>
      </c>
      <c r="U605" s="244" t="s">
        <v>333</v>
      </c>
      <c r="V605" s="291"/>
      <c r="W605" s="244"/>
      <c r="X605" s="244"/>
    </row>
    <row r="606" spans="1:24" s="313" customFormat="1" ht="15" thickBot="1">
      <c r="A606" s="244" t="s">
        <v>1673</v>
      </c>
      <c r="B606" s="293" t="s">
        <v>1674</v>
      </c>
      <c r="C606" s="242" t="str">
        <f t="shared" si="33"/>
        <v>Rollen (Leerlauf) Blaubasalt nass 80 km/h - x   voll</v>
      </c>
      <c r="D606" s="293"/>
      <c r="E606" s="247"/>
      <c r="F606" s="248"/>
      <c r="G606" s="248"/>
      <c r="H606" s="248"/>
      <c r="I606" s="248"/>
      <c r="J606" s="244" t="str">
        <f t="shared" si="32"/>
        <v>-</v>
      </c>
      <c r="K606" s="242" t="str">
        <f t="shared" si="31"/>
        <v>kl. Oval</v>
      </c>
      <c r="L606" s="293" t="s">
        <v>86</v>
      </c>
      <c r="M606" s="247" t="s">
        <v>99</v>
      </c>
      <c r="N606" s="248" t="s">
        <v>100</v>
      </c>
      <c r="O606" s="248"/>
      <c r="P606" s="244" t="s">
        <v>27</v>
      </c>
      <c r="Q606" s="244" t="s">
        <v>27</v>
      </c>
      <c r="R606" s="244"/>
      <c r="S606" s="244"/>
      <c r="T606" s="304" t="s">
        <v>1042</v>
      </c>
      <c r="U606" s="244" t="s">
        <v>333</v>
      </c>
      <c r="V606" s="291"/>
      <c r="W606" s="244"/>
      <c r="X606" s="244"/>
    </row>
    <row r="607" spans="1:24" s="313" customFormat="1" ht="15" thickBot="1">
      <c r="A607" s="244" t="s">
        <v>1675</v>
      </c>
      <c r="B607" s="293" t="s">
        <v>1676</v>
      </c>
      <c r="C607" s="242" t="str">
        <f t="shared" si="33"/>
        <v>Rollen (Leerlauf) Blaubasalt nass 80 km/h - x   voll</v>
      </c>
      <c r="D607" s="293"/>
      <c r="E607" s="247"/>
      <c r="F607" s="248"/>
      <c r="G607" s="248"/>
      <c r="H607" s="248"/>
      <c r="I607" s="248"/>
      <c r="J607" s="244" t="str">
        <f t="shared" si="32"/>
        <v>-</v>
      </c>
      <c r="K607" s="242" t="str">
        <f t="shared" si="31"/>
        <v>kl. Oval</v>
      </c>
      <c r="L607" s="293" t="s">
        <v>86</v>
      </c>
      <c r="M607" s="247" t="s">
        <v>99</v>
      </c>
      <c r="N607" s="248" t="s">
        <v>100</v>
      </c>
      <c r="O607" s="248"/>
      <c r="P607" s="244" t="s">
        <v>27</v>
      </c>
      <c r="Q607" s="244" t="s">
        <v>27</v>
      </c>
      <c r="R607" s="244"/>
      <c r="S607" s="244"/>
      <c r="T607" s="304" t="s">
        <v>1042</v>
      </c>
      <c r="U607" s="244" t="s">
        <v>333</v>
      </c>
      <c r="V607" s="291"/>
      <c r="W607" s="244"/>
      <c r="X607" s="244"/>
    </row>
    <row r="608" spans="1:24" s="313" customFormat="1">
      <c r="A608" s="244" t="s">
        <v>1677</v>
      </c>
      <c r="B608" s="290">
        <v>515</v>
      </c>
      <c r="C608" s="242" t="str">
        <f t="shared" si="33"/>
        <v>Motor aus Asphalt nass 35 km/h - x    voll</v>
      </c>
      <c r="D608" s="290"/>
      <c r="E608" s="241"/>
      <c r="F608" s="243"/>
      <c r="G608" s="243"/>
      <c r="H608" s="243"/>
      <c r="I608" s="243"/>
      <c r="J608" s="244" t="str">
        <f t="shared" si="32"/>
        <v>-</v>
      </c>
      <c r="K608" s="242" t="str">
        <f t="shared" si="31"/>
        <v>kl. Oval</v>
      </c>
      <c r="L608" s="290" t="s">
        <v>24</v>
      </c>
      <c r="M608" s="241" t="s">
        <v>140</v>
      </c>
      <c r="N608" s="243" t="s">
        <v>141</v>
      </c>
      <c r="O608" s="243"/>
      <c r="P608" s="244" t="s">
        <v>27</v>
      </c>
      <c r="Q608" s="244" t="s">
        <v>27</v>
      </c>
      <c r="R608" s="244"/>
      <c r="S608" s="244"/>
      <c r="T608" s="304" t="s">
        <v>1042</v>
      </c>
      <c r="U608" s="244" t="s">
        <v>333</v>
      </c>
      <c r="V608" s="291"/>
      <c r="W608" s="244"/>
      <c r="X608" s="244"/>
    </row>
    <row r="609" spans="1:24" s="313" customFormat="1">
      <c r="A609" s="244" t="s">
        <v>1678</v>
      </c>
      <c r="B609" s="291">
        <v>516</v>
      </c>
      <c r="C609" s="242" t="str">
        <f t="shared" si="33"/>
        <v>Motor aus Asphalt nass 55 km/h - x   voll</v>
      </c>
      <c r="D609" s="291"/>
      <c r="E609" s="242"/>
      <c r="F609" s="244"/>
      <c r="G609" s="244"/>
      <c r="H609" s="244"/>
      <c r="I609" s="244"/>
      <c r="J609" s="244" t="str">
        <f t="shared" si="32"/>
        <v>-</v>
      </c>
      <c r="K609" s="242" t="str">
        <f t="shared" si="31"/>
        <v>kl. Oval</v>
      </c>
      <c r="L609" s="291" t="s">
        <v>24</v>
      </c>
      <c r="M609" s="242" t="s">
        <v>140</v>
      </c>
      <c r="N609" s="244" t="s">
        <v>142</v>
      </c>
      <c r="O609" s="244"/>
      <c r="P609" s="244" t="s">
        <v>27</v>
      </c>
      <c r="Q609" s="244" t="s">
        <v>27</v>
      </c>
      <c r="R609" s="244"/>
      <c r="S609" s="244"/>
      <c r="T609" s="304" t="s">
        <v>1042</v>
      </c>
      <c r="U609" s="244" t="s">
        <v>333</v>
      </c>
      <c r="V609" s="291"/>
      <c r="W609" s="244"/>
      <c r="X609" s="244"/>
    </row>
    <row r="610" spans="1:24" s="313" customFormat="1">
      <c r="A610" s="244" t="s">
        <v>1679</v>
      </c>
      <c r="B610" s="291">
        <v>517</v>
      </c>
      <c r="C610" s="242" t="str">
        <f t="shared" si="33"/>
        <v>Motor aus Asphalt nass 85 km/h - x   voll</v>
      </c>
      <c r="D610" s="291"/>
      <c r="E610" s="242"/>
      <c r="F610" s="244"/>
      <c r="G610" s="244"/>
      <c r="H610" s="244"/>
      <c r="I610" s="244"/>
      <c r="J610" s="244" t="str">
        <f t="shared" si="32"/>
        <v>-</v>
      </c>
      <c r="K610" s="242" t="str">
        <f t="shared" si="31"/>
        <v>kl. Oval</v>
      </c>
      <c r="L610" s="291" t="s">
        <v>24</v>
      </c>
      <c r="M610" s="242" t="s">
        <v>140</v>
      </c>
      <c r="N610" s="244" t="s">
        <v>143</v>
      </c>
      <c r="O610" s="244"/>
      <c r="P610" s="244" t="s">
        <v>27</v>
      </c>
      <c r="Q610" s="244" t="s">
        <v>27</v>
      </c>
      <c r="R610" s="244"/>
      <c r="S610" s="244"/>
      <c r="T610" s="304" t="s">
        <v>1042</v>
      </c>
      <c r="U610" s="244" t="s">
        <v>333</v>
      </c>
      <c r="V610" s="291"/>
      <c r="W610" s="244"/>
      <c r="X610" s="244"/>
    </row>
    <row r="611" spans="1:24" s="313" customFormat="1">
      <c r="A611" s="244" t="s">
        <v>1680</v>
      </c>
      <c r="B611" s="291">
        <v>518</v>
      </c>
      <c r="C611" s="242" t="str">
        <f t="shared" si="33"/>
        <v>Motor aus Beton nass 35 km/h - x    voll</v>
      </c>
      <c r="D611" s="291"/>
      <c r="E611" s="242"/>
      <c r="F611" s="244"/>
      <c r="G611" s="244"/>
      <c r="H611" s="244"/>
      <c r="I611" s="244"/>
      <c r="J611" s="244" t="str">
        <f t="shared" si="32"/>
        <v>-</v>
      </c>
      <c r="K611" s="242" t="str">
        <f t="shared" si="31"/>
        <v>kl. Oval</v>
      </c>
      <c r="L611" s="291" t="s">
        <v>56</v>
      </c>
      <c r="M611" s="242" t="s">
        <v>140</v>
      </c>
      <c r="N611" s="244" t="s">
        <v>141</v>
      </c>
      <c r="O611" s="244"/>
      <c r="P611" s="244" t="s">
        <v>27</v>
      </c>
      <c r="Q611" s="244" t="s">
        <v>27</v>
      </c>
      <c r="R611" s="244"/>
      <c r="S611" s="244"/>
      <c r="T611" s="304" t="s">
        <v>1042</v>
      </c>
      <c r="U611" s="244" t="s">
        <v>333</v>
      </c>
      <c r="V611" s="291"/>
      <c r="W611" s="244"/>
      <c r="X611" s="244"/>
    </row>
    <row r="612" spans="1:24" s="313" customFormat="1">
      <c r="A612" s="244" t="s">
        <v>1681</v>
      </c>
      <c r="B612" s="291">
        <v>519</v>
      </c>
      <c r="C612" s="242" t="str">
        <f t="shared" si="33"/>
        <v>Motor aus Beton nass 55 km/h - x   voll</v>
      </c>
      <c r="D612" s="291"/>
      <c r="E612" s="242"/>
      <c r="F612" s="244"/>
      <c r="G612" s="244"/>
      <c r="H612" s="244"/>
      <c r="I612" s="244"/>
      <c r="J612" s="244" t="str">
        <f t="shared" si="32"/>
        <v>-</v>
      </c>
      <c r="K612" s="242" t="str">
        <f t="shared" si="31"/>
        <v>kl. Oval</v>
      </c>
      <c r="L612" s="291" t="s">
        <v>56</v>
      </c>
      <c r="M612" s="242" t="s">
        <v>140</v>
      </c>
      <c r="N612" s="244" t="s">
        <v>142</v>
      </c>
      <c r="O612" s="244"/>
      <c r="P612" s="244" t="s">
        <v>27</v>
      </c>
      <c r="Q612" s="244" t="s">
        <v>27</v>
      </c>
      <c r="R612" s="244"/>
      <c r="S612" s="244"/>
      <c r="T612" s="304" t="s">
        <v>1042</v>
      </c>
      <c r="U612" s="244" t="s">
        <v>333</v>
      </c>
      <c r="V612" s="291"/>
      <c r="W612" s="244"/>
      <c r="X612" s="244"/>
    </row>
    <row r="613" spans="1:24" s="313" customFormat="1">
      <c r="A613" s="244" t="s">
        <v>1682</v>
      </c>
      <c r="B613" s="291">
        <v>520</v>
      </c>
      <c r="C613" s="242" t="str">
        <f t="shared" si="33"/>
        <v>Motor aus Beton nass 85 km/h - x   voll</v>
      </c>
      <c r="D613" s="291"/>
      <c r="E613" s="242"/>
      <c r="F613" s="244"/>
      <c r="G613" s="244"/>
      <c r="H613" s="244"/>
      <c r="I613" s="244"/>
      <c r="J613" s="244" t="str">
        <f t="shared" si="32"/>
        <v>-</v>
      </c>
      <c r="K613" s="242" t="str">
        <f t="shared" si="31"/>
        <v>kl. Oval</v>
      </c>
      <c r="L613" s="291" t="s">
        <v>56</v>
      </c>
      <c r="M613" s="242" t="s">
        <v>140</v>
      </c>
      <c r="N613" s="244" t="s">
        <v>143</v>
      </c>
      <c r="O613" s="244"/>
      <c r="P613" s="244" t="s">
        <v>27</v>
      </c>
      <c r="Q613" s="244" t="s">
        <v>27</v>
      </c>
      <c r="R613" s="244"/>
      <c r="S613" s="244"/>
      <c r="T613" s="304" t="s">
        <v>1042</v>
      </c>
      <c r="U613" s="244" t="s">
        <v>333</v>
      </c>
      <c r="V613" s="291"/>
      <c r="W613" s="244"/>
      <c r="X613" s="244"/>
    </row>
    <row r="614" spans="1:24" s="313" customFormat="1">
      <c r="A614" s="244" t="s">
        <v>1683</v>
      </c>
      <c r="B614" s="291">
        <v>521</v>
      </c>
      <c r="C614" s="242" t="str">
        <f t="shared" si="33"/>
        <v>Motor aus Blaubasalt nass 35 km/h - x    voll</v>
      </c>
      <c r="D614" s="291"/>
      <c r="E614" s="242"/>
      <c r="F614" s="244"/>
      <c r="G614" s="244"/>
      <c r="H614" s="244"/>
      <c r="I614" s="244"/>
      <c r="J614" s="244" t="str">
        <f t="shared" si="32"/>
        <v>-</v>
      </c>
      <c r="K614" s="242" t="str">
        <f t="shared" si="31"/>
        <v>kl. Oval</v>
      </c>
      <c r="L614" s="291" t="s">
        <v>86</v>
      </c>
      <c r="M614" s="242" t="s">
        <v>140</v>
      </c>
      <c r="N614" s="244" t="s">
        <v>141</v>
      </c>
      <c r="O614" s="244"/>
      <c r="P614" s="244" t="s">
        <v>27</v>
      </c>
      <c r="Q614" s="244" t="s">
        <v>27</v>
      </c>
      <c r="R614" s="244"/>
      <c r="S614" s="244"/>
      <c r="T614" s="304" t="s">
        <v>1042</v>
      </c>
      <c r="U614" s="244" t="s">
        <v>333</v>
      </c>
      <c r="V614" s="291"/>
      <c r="W614" s="244"/>
      <c r="X614" s="244"/>
    </row>
    <row r="615" spans="1:24" s="313" customFormat="1">
      <c r="A615" s="244" t="s">
        <v>1684</v>
      </c>
      <c r="B615" s="291">
        <v>522</v>
      </c>
      <c r="C615" s="242" t="str">
        <f t="shared" si="33"/>
        <v>Motor aus Blaubasalt nass 55 km/h - x   voll</v>
      </c>
      <c r="D615" s="291"/>
      <c r="E615" s="242"/>
      <c r="F615" s="244"/>
      <c r="G615" s="244"/>
      <c r="H615" s="244"/>
      <c r="I615" s="244"/>
      <c r="J615" s="244" t="str">
        <f t="shared" si="32"/>
        <v>-</v>
      </c>
      <c r="K615" s="242" t="str">
        <f t="shared" si="31"/>
        <v>kl. Oval</v>
      </c>
      <c r="L615" s="291" t="s">
        <v>86</v>
      </c>
      <c r="M615" s="242" t="s">
        <v>140</v>
      </c>
      <c r="N615" s="244" t="s">
        <v>142</v>
      </c>
      <c r="O615" s="244"/>
      <c r="P615" s="244" t="s">
        <v>27</v>
      </c>
      <c r="Q615" s="244" t="s">
        <v>27</v>
      </c>
      <c r="R615" s="244"/>
      <c r="S615" s="244"/>
      <c r="T615" s="304" t="s">
        <v>1042</v>
      </c>
      <c r="U615" s="244" t="s">
        <v>333</v>
      </c>
      <c r="V615" s="291"/>
      <c r="W615" s="244"/>
      <c r="X615" s="244"/>
    </row>
    <row r="616" spans="1:24" s="313" customFormat="1" ht="15" thickBot="1">
      <c r="A616" s="244" t="s">
        <v>1685</v>
      </c>
      <c r="B616" s="293">
        <v>523</v>
      </c>
      <c r="C616" s="242" t="str">
        <f t="shared" si="33"/>
        <v>Motor aus Blaubasalt nass 85 km/h - x   voll</v>
      </c>
      <c r="D616" s="293"/>
      <c r="E616" s="247"/>
      <c r="F616" s="248"/>
      <c r="G616" s="248"/>
      <c r="H616" s="248"/>
      <c r="I616" s="248"/>
      <c r="J616" s="244" t="str">
        <f t="shared" si="32"/>
        <v>-</v>
      </c>
      <c r="K616" s="242" t="str">
        <f t="shared" si="31"/>
        <v>kl. Oval</v>
      </c>
      <c r="L616" s="293" t="s">
        <v>86</v>
      </c>
      <c r="M616" s="247" t="s">
        <v>140</v>
      </c>
      <c r="N616" s="248" t="s">
        <v>143</v>
      </c>
      <c r="O616" s="248"/>
      <c r="P616" s="244" t="s">
        <v>27</v>
      </c>
      <c r="Q616" s="244" t="s">
        <v>27</v>
      </c>
      <c r="R616" s="244"/>
      <c r="S616" s="244"/>
      <c r="T616" s="305" t="s">
        <v>1042</v>
      </c>
      <c r="U616" s="244" t="s">
        <v>333</v>
      </c>
      <c r="V616" s="293"/>
      <c r="W616" s="248"/>
      <c r="X616" s="248"/>
    </row>
    <row r="617" spans="1:24">
      <c r="A617" s="310" t="s">
        <v>1686</v>
      </c>
      <c r="B617" s="287">
        <v>524</v>
      </c>
      <c r="C617" s="3" t="str">
        <f t="shared" si="33"/>
        <v>Beschleunigungsfahrt Asphalt trocken 1 m/s²  voll</v>
      </c>
      <c r="D617" s="287"/>
      <c r="E617" s="6"/>
      <c r="F617" s="206"/>
      <c r="G617" s="206"/>
      <c r="H617" s="206"/>
      <c r="I617" s="206"/>
      <c r="J617" s="207" t="str">
        <f t="shared" si="32"/>
        <v>-</v>
      </c>
      <c r="K617" s="3" t="str">
        <f t="shared" si="31"/>
        <v>kl. Oval</v>
      </c>
      <c r="L617" s="287" t="s">
        <v>24</v>
      </c>
      <c r="M617" s="6" t="s">
        <v>145</v>
      </c>
      <c r="N617" s="206" t="s">
        <v>146</v>
      </c>
      <c r="O617" s="206"/>
      <c r="P617" s="207" t="s">
        <v>27</v>
      </c>
      <c r="Q617" s="207" t="s">
        <v>27</v>
      </c>
      <c r="R617" s="207" t="s">
        <v>565</v>
      </c>
      <c r="S617" s="207"/>
      <c r="T617" s="302" t="s">
        <v>1042</v>
      </c>
      <c r="U617" s="207" t="s">
        <v>28</v>
      </c>
      <c r="V617" s="288"/>
      <c r="W617" s="207"/>
      <c r="X617" s="207"/>
    </row>
    <row r="618" spans="1:24">
      <c r="A618" s="207" t="s">
        <v>1687</v>
      </c>
      <c r="B618" s="288">
        <v>525</v>
      </c>
      <c r="C618" s="3" t="str">
        <f t="shared" si="33"/>
        <v>Beschleunigungsfahrt Asphalt trocken 2 m/s²  voll</v>
      </c>
      <c r="D618" s="288"/>
      <c r="E618" s="3"/>
      <c r="F618" s="207"/>
      <c r="G618" s="207"/>
      <c r="H618" s="207"/>
      <c r="I618" s="207"/>
      <c r="J618" s="207" t="str">
        <f t="shared" si="32"/>
        <v>-</v>
      </c>
      <c r="K618" s="3" t="str">
        <f t="shared" si="31"/>
        <v>kl. Oval</v>
      </c>
      <c r="L618" s="288" t="s">
        <v>24</v>
      </c>
      <c r="M618" s="3" t="s">
        <v>145</v>
      </c>
      <c r="N618" s="207" t="s">
        <v>146</v>
      </c>
      <c r="O618" s="207"/>
      <c r="P618" s="207" t="s">
        <v>27</v>
      </c>
      <c r="Q618" s="207" t="s">
        <v>27</v>
      </c>
      <c r="R618" s="207" t="s">
        <v>578</v>
      </c>
      <c r="S618" s="207"/>
      <c r="T618" s="302" t="s">
        <v>1042</v>
      </c>
      <c r="U618" s="207" t="s">
        <v>28</v>
      </c>
      <c r="V618" s="288"/>
      <c r="W618" s="207"/>
      <c r="X618" s="207"/>
    </row>
    <row r="619" spans="1:24" s="322" customFormat="1">
      <c r="A619" s="269" t="s">
        <v>1688</v>
      </c>
      <c r="B619" s="316">
        <v>526</v>
      </c>
      <c r="C619" s="266" t="str">
        <f t="shared" si="33"/>
        <v>Beschleunigungsfahrt Asphalt trocken 3 m/s²  voll</v>
      </c>
      <c r="D619" s="316"/>
      <c r="E619" s="266"/>
      <c r="F619" s="269"/>
      <c r="G619" s="269"/>
      <c r="H619" s="269"/>
      <c r="I619" s="269"/>
      <c r="J619" s="269" t="str">
        <f t="shared" si="32"/>
        <v>-</v>
      </c>
      <c r="K619" s="266" t="str">
        <f t="shared" ref="K619:K682" si="34">IF(OR(M619="Stillstand Motor aus",M619="Stillstand Leerlauf",M619="Stillstand Drehzahl",M619="Konstantfahrt",M619="Rollen (Leerlauf)",M619="Spurwechsel",M619="Motor aus",M619="Beschleunigungsfahrt",M619="Verzögerungsfahrt",M619="Beregnungsstop",M619="µ-Split (Asphalt)",M619="µ-Split (Blaubasalt)"),"kl. Oval",IF(OR(M619="Sinus-Fahrt (langsam)",M619="Sinus-Fahrt (schnell)",M619="Klothoid (links)",M619="Klothoid (rechts)",M619="Sweep",M619="Stat. Kreisfahrt (links)",M619="Stat. Kreisfahrt (rechts)"),"Fahrdyn.Fl."))</f>
        <v>kl. Oval</v>
      </c>
      <c r="L619" s="316" t="s">
        <v>24</v>
      </c>
      <c r="M619" s="266" t="s">
        <v>145</v>
      </c>
      <c r="N619" s="269" t="s">
        <v>146</v>
      </c>
      <c r="O619" s="269"/>
      <c r="P619" s="269" t="s">
        <v>27</v>
      </c>
      <c r="Q619" s="269" t="s">
        <v>27</v>
      </c>
      <c r="R619" s="269" t="s">
        <v>583</v>
      </c>
      <c r="S619" s="269"/>
      <c r="T619" s="315" t="s">
        <v>1042</v>
      </c>
      <c r="U619" s="269" t="s">
        <v>28</v>
      </c>
      <c r="V619" s="316"/>
      <c r="W619" s="269"/>
      <c r="X619" s="269"/>
    </row>
    <row r="620" spans="1:24">
      <c r="A620" s="207" t="s">
        <v>1689</v>
      </c>
      <c r="B620" s="288">
        <v>527</v>
      </c>
      <c r="C620" s="3" t="str">
        <f t="shared" si="33"/>
        <v>Beschleunigungsfahrt Asphalt trocken max m/s²  voll</v>
      </c>
      <c r="D620" s="288"/>
      <c r="E620" s="3"/>
      <c r="F620" s="207"/>
      <c r="G620" s="207"/>
      <c r="H620" s="207"/>
      <c r="I620" s="207"/>
      <c r="J620" s="207" t="str">
        <f t="shared" si="32"/>
        <v>-</v>
      </c>
      <c r="K620" s="3" t="str">
        <f t="shared" si="34"/>
        <v>kl. Oval</v>
      </c>
      <c r="L620" s="288" t="s">
        <v>24</v>
      </c>
      <c r="M620" s="3" t="s">
        <v>145</v>
      </c>
      <c r="N620" s="207" t="s">
        <v>146</v>
      </c>
      <c r="O620" s="207"/>
      <c r="P620" s="207" t="s">
        <v>27</v>
      </c>
      <c r="Q620" s="207" t="s">
        <v>27</v>
      </c>
      <c r="R620" s="207" t="s">
        <v>586</v>
      </c>
      <c r="S620" s="207"/>
      <c r="T620" s="302" t="s">
        <v>1042</v>
      </c>
      <c r="U620" s="207" t="s">
        <v>28</v>
      </c>
      <c r="V620" s="288"/>
      <c r="W620" s="207"/>
      <c r="X620" s="207"/>
    </row>
    <row r="621" spans="1:24">
      <c r="A621" s="207" t="s">
        <v>1690</v>
      </c>
      <c r="B621" s="288">
        <v>528</v>
      </c>
      <c r="C621" s="3" t="str">
        <f t="shared" si="33"/>
        <v>Beschleunigungsfahrt Beton trocken 1 m/s²  voll</v>
      </c>
      <c r="D621" s="288"/>
      <c r="E621" s="3"/>
      <c r="F621" s="207"/>
      <c r="G621" s="207"/>
      <c r="H621" s="207"/>
      <c r="I621" s="207"/>
      <c r="J621" s="207" t="str">
        <f t="shared" si="32"/>
        <v>-</v>
      </c>
      <c r="K621" s="3" t="str">
        <f t="shared" si="34"/>
        <v>kl. Oval</v>
      </c>
      <c r="L621" s="288" t="s">
        <v>56</v>
      </c>
      <c r="M621" s="3" t="s">
        <v>145</v>
      </c>
      <c r="N621" s="207" t="s">
        <v>146</v>
      </c>
      <c r="O621" s="207"/>
      <c r="P621" s="207" t="s">
        <v>27</v>
      </c>
      <c r="Q621" s="207" t="s">
        <v>27</v>
      </c>
      <c r="R621" s="207" t="s">
        <v>565</v>
      </c>
      <c r="S621" s="207"/>
      <c r="T621" s="302" t="s">
        <v>1042</v>
      </c>
      <c r="U621" s="207" t="s">
        <v>28</v>
      </c>
      <c r="V621" s="288"/>
      <c r="W621" s="207"/>
      <c r="X621" s="207"/>
    </row>
    <row r="622" spans="1:24">
      <c r="A622" s="207" t="s">
        <v>1691</v>
      </c>
      <c r="B622" s="288">
        <v>529</v>
      </c>
      <c r="C622" s="3" t="str">
        <f t="shared" si="33"/>
        <v>Beschleunigungsfahrt Beton trocken 2 m/s²  voll</v>
      </c>
      <c r="D622" s="288"/>
      <c r="E622" s="3"/>
      <c r="F622" s="207"/>
      <c r="G622" s="207"/>
      <c r="H622" s="207"/>
      <c r="I622" s="207"/>
      <c r="J622" s="207" t="str">
        <f t="shared" si="32"/>
        <v>-</v>
      </c>
      <c r="K622" s="3" t="str">
        <f t="shared" si="34"/>
        <v>kl. Oval</v>
      </c>
      <c r="L622" s="288" t="s">
        <v>56</v>
      </c>
      <c r="M622" s="3" t="s">
        <v>145</v>
      </c>
      <c r="N622" s="207" t="s">
        <v>146</v>
      </c>
      <c r="O622" s="207"/>
      <c r="P622" s="207" t="s">
        <v>27</v>
      </c>
      <c r="Q622" s="207" t="s">
        <v>27</v>
      </c>
      <c r="R622" s="207" t="s">
        <v>578</v>
      </c>
      <c r="S622" s="207"/>
      <c r="T622" s="302" t="s">
        <v>1042</v>
      </c>
      <c r="U622" s="207" t="s">
        <v>28</v>
      </c>
      <c r="V622" s="288"/>
      <c r="W622" s="207"/>
      <c r="X622" s="207"/>
    </row>
    <row r="623" spans="1:24" s="322" customFormat="1">
      <c r="A623" s="269" t="s">
        <v>1692</v>
      </c>
      <c r="B623" s="316">
        <v>530</v>
      </c>
      <c r="C623" s="266" t="str">
        <f t="shared" si="33"/>
        <v>Beschleunigungsfahrt Beton trocken 3 m/s²  voll</v>
      </c>
      <c r="D623" s="316"/>
      <c r="E623" s="266"/>
      <c r="F623" s="269"/>
      <c r="G623" s="269"/>
      <c r="H623" s="269"/>
      <c r="I623" s="269"/>
      <c r="J623" s="269" t="str">
        <f t="shared" si="32"/>
        <v>-</v>
      </c>
      <c r="K623" s="266" t="str">
        <f t="shared" si="34"/>
        <v>kl. Oval</v>
      </c>
      <c r="L623" s="316" t="s">
        <v>56</v>
      </c>
      <c r="M623" s="266" t="s">
        <v>145</v>
      </c>
      <c r="N623" s="269" t="s">
        <v>146</v>
      </c>
      <c r="O623" s="269"/>
      <c r="P623" s="269" t="s">
        <v>27</v>
      </c>
      <c r="Q623" s="269" t="s">
        <v>27</v>
      </c>
      <c r="R623" s="269" t="s">
        <v>583</v>
      </c>
      <c r="S623" s="269"/>
      <c r="T623" s="315" t="s">
        <v>1042</v>
      </c>
      <c r="U623" s="269" t="s">
        <v>28</v>
      </c>
      <c r="V623" s="316"/>
      <c r="W623" s="269"/>
      <c r="X623" s="269"/>
    </row>
    <row r="624" spans="1:24">
      <c r="A624" s="207" t="s">
        <v>1693</v>
      </c>
      <c r="B624" s="288">
        <v>531</v>
      </c>
      <c r="C624" s="3" t="str">
        <f t="shared" si="33"/>
        <v>Beschleunigungsfahrt Beton trocken max m/s²  voll</v>
      </c>
      <c r="D624" s="288"/>
      <c r="E624" s="3"/>
      <c r="F624" s="207"/>
      <c r="G624" s="207"/>
      <c r="H624" s="207"/>
      <c r="I624" s="207"/>
      <c r="J624" s="207" t="str">
        <f t="shared" si="32"/>
        <v>-</v>
      </c>
      <c r="K624" s="3" t="str">
        <f t="shared" si="34"/>
        <v>kl. Oval</v>
      </c>
      <c r="L624" s="288" t="s">
        <v>56</v>
      </c>
      <c r="M624" s="3" t="s">
        <v>145</v>
      </c>
      <c r="N624" s="207" t="s">
        <v>146</v>
      </c>
      <c r="O624" s="207"/>
      <c r="P624" s="207" t="s">
        <v>27</v>
      </c>
      <c r="Q624" s="207" t="s">
        <v>27</v>
      </c>
      <c r="R624" s="207" t="s">
        <v>586</v>
      </c>
      <c r="S624" s="207"/>
      <c r="T624" s="302" t="s">
        <v>1042</v>
      </c>
      <c r="U624" s="207" t="s">
        <v>28</v>
      </c>
      <c r="V624" s="288"/>
      <c r="W624" s="207"/>
      <c r="X624" s="207"/>
    </row>
    <row r="625" spans="1:24">
      <c r="A625" s="207" t="s">
        <v>1694</v>
      </c>
      <c r="B625" s="288">
        <v>532</v>
      </c>
      <c r="C625" s="3" t="str">
        <f t="shared" si="33"/>
        <v>Beschleunigungsfahrt Blaubasalt trocken 1 m/s²  voll</v>
      </c>
      <c r="D625" s="288"/>
      <c r="E625" s="3"/>
      <c r="F625" s="207"/>
      <c r="G625" s="207"/>
      <c r="H625" s="207"/>
      <c r="I625" s="207"/>
      <c r="J625" s="207" t="str">
        <f t="shared" si="32"/>
        <v>-</v>
      </c>
      <c r="K625" s="3" t="str">
        <f t="shared" si="34"/>
        <v>kl. Oval</v>
      </c>
      <c r="L625" s="288" t="s">
        <v>86</v>
      </c>
      <c r="M625" s="3" t="s">
        <v>145</v>
      </c>
      <c r="N625" s="207" t="s">
        <v>146</v>
      </c>
      <c r="O625" s="207"/>
      <c r="P625" s="207" t="s">
        <v>27</v>
      </c>
      <c r="Q625" s="207" t="s">
        <v>27</v>
      </c>
      <c r="R625" s="207" t="s">
        <v>565</v>
      </c>
      <c r="S625" s="207"/>
      <c r="T625" s="302" t="s">
        <v>1042</v>
      </c>
      <c r="U625" s="207" t="s">
        <v>28</v>
      </c>
      <c r="V625" s="288"/>
      <c r="W625" s="207"/>
      <c r="X625" s="207"/>
    </row>
    <row r="626" spans="1:24">
      <c r="A626" s="207" t="s">
        <v>1695</v>
      </c>
      <c r="B626" s="288">
        <v>533</v>
      </c>
      <c r="C626" s="3" t="str">
        <f t="shared" si="33"/>
        <v>Beschleunigungsfahrt Blaubasalt trocken 2 m/s²  voll</v>
      </c>
      <c r="D626" s="288"/>
      <c r="E626" s="3"/>
      <c r="F626" s="207"/>
      <c r="G626" s="207"/>
      <c r="H626" s="207"/>
      <c r="I626" s="207"/>
      <c r="J626" s="207" t="str">
        <f t="shared" si="32"/>
        <v>-</v>
      </c>
      <c r="K626" s="3" t="str">
        <f t="shared" si="34"/>
        <v>kl. Oval</v>
      </c>
      <c r="L626" s="288" t="s">
        <v>86</v>
      </c>
      <c r="M626" s="3" t="s">
        <v>145</v>
      </c>
      <c r="N626" s="207" t="s">
        <v>146</v>
      </c>
      <c r="O626" s="207"/>
      <c r="P626" s="207" t="s">
        <v>27</v>
      </c>
      <c r="Q626" s="207" t="s">
        <v>27</v>
      </c>
      <c r="R626" s="207" t="s">
        <v>578</v>
      </c>
      <c r="S626" s="207"/>
      <c r="T626" s="302" t="s">
        <v>1042</v>
      </c>
      <c r="U626" s="207" t="s">
        <v>28</v>
      </c>
      <c r="V626" s="288"/>
      <c r="W626" s="207"/>
      <c r="X626" s="207"/>
    </row>
    <row r="627" spans="1:24" s="322" customFormat="1">
      <c r="A627" s="269" t="s">
        <v>1696</v>
      </c>
      <c r="B627" s="316">
        <v>534</v>
      </c>
      <c r="C627" s="266" t="str">
        <f t="shared" si="33"/>
        <v>Beschleunigungsfahrt Blaubasalt trocken 3 m/s²  voll</v>
      </c>
      <c r="D627" s="316"/>
      <c r="E627" s="266"/>
      <c r="F627" s="269"/>
      <c r="G627" s="269"/>
      <c r="H627" s="269"/>
      <c r="I627" s="269"/>
      <c r="J627" s="269" t="str">
        <f t="shared" si="32"/>
        <v>-</v>
      </c>
      <c r="K627" s="266" t="str">
        <f t="shared" si="34"/>
        <v>kl. Oval</v>
      </c>
      <c r="L627" s="316" t="s">
        <v>86</v>
      </c>
      <c r="M627" s="266" t="s">
        <v>145</v>
      </c>
      <c r="N627" s="269" t="s">
        <v>146</v>
      </c>
      <c r="O627" s="269"/>
      <c r="P627" s="269" t="s">
        <v>27</v>
      </c>
      <c r="Q627" s="269" t="s">
        <v>27</v>
      </c>
      <c r="R627" s="269" t="s">
        <v>583</v>
      </c>
      <c r="S627" s="269"/>
      <c r="T627" s="315" t="s">
        <v>1042</v>
      </c>
      <c r="U627" s="269" t="s">
        <v>28</v>
      </c>
      <c r="V627" s="316"/>
      <c r="W627" s="269"/>
      <c r="X627" s="269"/>
    </row>
    <row r="628" spans="1:24" s="322" customFormat="1" ht="15" thickBot="1">
      <c r="A628" s="269" t="s">
        <v>1697</v>
      </c>
      <c r="B628" s="314">
        <v>535</v>
      </c>
      <c r="C628" s="266" t="str">
        <f t="shared" si="33"/>
        <v>Beschleunigungsfahrt Blaubasalt trocken max m/s²  voll</v>
      </c>
      <c r="D628" s="314"/>
      <c r="E628" s="263"/>
      <c r="F628" s="265"/>
      <c r="G628" s="265"/>
      <c r="H628" s="265"/>
      <c r="I628" s="265"/>
      <c r="J628" s="269" t="str">
        <f t="shared" si="32"/>
        <v>-</v>
      </c>
      <c r="K628" s="266" t="str">
        <f t="shared" si="34"/>
        <v>kl. Oval</v>
      </c>
      <c r="L628" s="314" t="s">
        <v>86</v>
      </c>
      <c r="M628" s="263" t="s">
        <v>145</v>
      </c>
      <c r="N628" s="265" t="s">
        <v>146</v>
      </c>
      <c r="O628" s="265"/>
      <c r="P628" s="269" t="s">
        <v>27</v>
      </c>
      <c r="Q628" s="269" t="s">
        <v>27</v>
      </c>
      <c r="R628" s="269" t="s">
        <v>586</v>
      </c>
      <c r="S628" s="269"/>
      <c r="T628" s="315" t="s">
        <v>1042</v>
      </c>
      <c r="U628" s="269" t="s">
        <v>28</v>
      </c>
      <c r="V628" s="316"/>
      <c r="W628" s="269"/>
      <c r="X628" s="269"/>
    </row>
    <row r="629" spans="1:24">
      <c r="A629" s="207" t="s">
        <v>1698</v>
      </c>
      <c r="B629" s="287">
        <v>536</v>
      </c>
      <c r="C629" s="3" t="str">
        <f t="shared" si="33"/>
        <v>Verzögerungsfahrt Asphalt trocken  -1 m/s²  voll</v>
      </c>
      <c r="D629" s="287"/>
      <c r="E629" s="6"/>
      <c r="F629" s="206"/>
      <c r="G629" s="206"/>
      <c r="H629" s="206"/>
      <c r="I629" s="206"/>
      <c r="J629" s="207" t="str">
        <f t="shared" si="32"/>
        <v>-</v>
      </c>
      <c r="K629" s="3" t="str">
        <f t="shared" si="34"/>
        <v>kl. Oval</v>
      </c>
      <c r="L629" s="287" t="s">
        <v>24</v>
      </c>
      <c r="M629" s="6" t="s">
        <v>200</v>
      </c>
      <c r="N629" s="206" t="s">
        <v>201</v>
      </c>
      <c r="O629" s="206"/>
      <c r="P629" s="207" t="s">
        <v>27</v>
      </c>
      <c r="Q629" s="207" t="s">
        <v>27</v>
      </c>
      <c r="R629" s="207" t="s">
        <v>1117</v>
      </c>
      <c r="S629" s="207"/>
      <c r="T629" s="302" t="s">
        <v>1042</v>
      </c>
      <c r="U629" s="207" t="s">
        <v>28</v>
      </c>
      <c r="V629" s="288"/>
      <c r="W629" s="207"/>
      <c r="X629" s="207"/>
    </row>
    <row r="630" spans="1:24">
      <c r="A630" s="207" t="s">
        <v>1699</v>
      </c>
      <c r="B630" s="288">
        <v>537</v>
      </c>
      <c r="C630" s="3" t="str">
        <f t="shared" si="33"/>
        <v>Verzögerungsfahrt Asphalt trocken  -2 m/s²  voll</v>
      </c>
      <c r="D630" s="288"/>
      <c r="E630" s="3"/>
      <c r="F630" s="207"/>
      <c r="G630" s="207"/>
      <c r="H630" s="207"/>
      <c r="I630" s="207"/>
      <c r="J630" s="207" t="str">
        <f t="shared" si="32"/>
        <v>-</v>
      </c>
      <c r="K630" s="3" t="str">
        <f t="shared" si="34"/>
        <v>kl. Oval</v>
      </c>
      <c r="L630" s="288" t="s">
        <v>24</v>
      </c>
      <c r="M630" s="3" t="s">
        <v>200</v>
      </c>
      <c r="N630" s="207" t="s">
        <v>201</v>
      </c>
      <c r="O630" s="207"/>
      <c r="P630" s="207" t="s">
        <v>27</v>
      </c>
      <c r="Q630" s="207" t="s">
        <v>27</v>
      </c>
      <c r="R630" s="207" t="s">
        <v>1121</v>
      </c>
      <c r="S630" s="207"/>
      <c r="T630" s="302" t="s">
        <v>1042</v>
      </c>
      <c r="U630" s="207" t="s">
        <v>28</v>
      </c>
      <c r="V630" s="288"/>
      <c r="W630" s="207"/>
      <c r="X630" s="207"/>
    </row>
    <row r="631" spans="1:24">
      <c r="A631" s="207" t="s">
        <v>1700</v>
      </c>
      <c r="B631" s="288">
        <v>538</v>
      </c>
      <c r="C631" s="3" t="str">
        <f t="shared" si="33"/>
        <v>Verzögerungsfahrt Asphalt trocken  -3 m/s²  voll</v>
      </c>
      <c r="D631" s="288"/>
      <c r="E631" s="3"/>
      <c r="F631" s="207"/>
      <c r="G631" s="207"/>
      <c r="H631" s="207"/>
      <c r="I631" s="207"/>
      <c r="J631" s="207" t="str">
        <f t="shared" si="32"/>
        <v>-</v>
      </c>
      <c r="K631" s="3" t="str">
        <f t="shared" si="34"/>
        <v>kl. Oval</v>
      </c>
      <c r="L631" s="288" t="s">
        <v>24</v>
      </c>
      <c r="M631" s="3" t="s">
        <v>200</v>
      </c>
      <c r="N631" s="207" t="s">
        <v>201</v>
      </c>
      <c r="O631" s="207"/>
      <c r="P631" s="207" t="s">
        <v>27</v>
      </c>
      <c r="Q631" s="207" t="s">
        <v>27</v>
      </c>
      <c r="R631" s="207" t="s">
        <v>1119</v>
      </c>
      <c r="S631" s="207"/>
      <c r="T631" s="302" t="s">
        <v>1042</v>
      </c>
      <c r="U631" s="207" t="s">
        <v>28</v>
      </c>
      <c r="V631" s="288"/>
      <c r="W631" s="207"/>
      <c r="X631" s="207"/>
    </row>
    <row r="632" spans="1:24" s="322" customFormat="1" ht="12.75" customHeight="1">
      <c r="A632" s="269" t="s">
        <v>1701</v>
      </c>
      <c r="B632" s="318">
        <v>539</v>
      </c>
      <c r="C632" s="266" t="str">
        <f t="shared" si="33"/>
        <v>Verzögerungsfahrt Asphalt trocken  -max m/s²  voll</v>
      </c>
      <c r="D632" s="318"/>
      <c r="E632" s="271"/>
      <c r="F632" s="272"/>
      <c r="G632" s="272"/>
      <c r="H632" s="272"/>
      <c r="I632" s="272"/>
      <c r="J632" s="269" t="str">
        <f t="shared" si="32"/>
        <v>-</v>
      </c>
      <c r="K632" s="266" t="str">
        <f t="shared" si="34"/>
        <v>kl. Oval</v>
      </c>
      <c r="L632" s="318" t="s">
        <v>24</v>
      </c>
      <c r="M632" s="271" t="s">
        <v>200</v>
      </c>
      <c r="N632" s="272" t="s">
        <v>201</v>
      </c>
      <c r="O632" s="272"/>
      <c r="P632" s="272" t="s">
        <v>27</v>
      </c>
      <c r="Q632" s="272" t="s">
        <v>27</v>
      </c>
      <c r="R632" s="272" t="s">
        <v>1131</v>
      </c>
      <c r="S632" s="272"/>
      <c r="T632" s="315" t="s">
        <v>1042</v>
      </c>
      <c r="U632" s="269" t="s">
        <v>28</v>
      </c>
      <c r="V632" s="316"/>
      <c r="W632" s="269"/>
      <c r="X632" s="269"/>
    </row>
    <row r="633" spans="1:24">
      <c r="A633" s="207" t="s">
        <v>1702</v>
      </c>
      <c r="B633" s="288">
        <v>540</v>
      </c>
      <c r="C633" s="3" t="str">
        <f t="shared" si="33"/>
        <v>Verzögerungsfahrt Beton trocken  -1 m/s²  voll</v>
      </c>
      <c r="D633" s="288"/>
      <c r="E633" s="3"/>
      <c r="F633" s="207"/>
      <c r="G633" s="207"/>
      <c r="H633" s="207"/>
      <c r="I633" s="207"/>
      <c r="J633" s="207" t="str">
        <f t="shared" si="32"/>
        <v>-</v>
      </c>
      <c r="K633" s="3" t="str">
        <f t="shared" si="34"/>
        <v>kl. Oval</v>
      </c>
      <c r="L633" s="288" t="s">
        <v>56</v>
      </c>
      <c r="M633" s="3" t="s">
        <v>200</v>
      </c>
      <c r="N633" s="207" t="s">
        <v>201</v>
      </c>
      <c r="O633" s="207"/>
      <c r="P633" s="207" t="s">
        <v>27</v>
      </c>
      <c r="Q633" s="207" t="s">
        <v>27</v>
      </c>
      <c r="R633" s="207" t="s">
        <v>1117</v>
      </c>
      <c r="S633" s="207"/>
      <c r="T633" s="302" t="s">
        <v>1042</v>
      </c>
      <c r="U633" s="207" t="s">
        <v>28</v>
      </c>
      <c r="V633" s="288"/>
      <c r="W633" s="207"/>
      <c r="X633" s="207"/>
    </row>
    <row r="634" spans="1:24">
      <c r="A634" s="207" t="s">
        <v>1703</v>
      </c>
      <c r="B634" s="288">
        <v>541</v>
      </c>
      <c r="C634" s="3" t="str">
        <f t="shared" si="33"/>
        <v>Verzögerungsfahrt Beton trocken  -2 m/s²  voll</v>
      </c>
      <c r="D634" s="288"/>
      <c r="E634" s="3"/>
      <c r="F634" s="207"/>
      <c r="G634" s="207"/>
      <c r="H634" s="207"/>
      <c r="I634" s="207"/>
      <c r="J634" s="207" t="str">
        <f t="shared" si="32"/>
        <v>-</v>
      </c>
      <c r="K634" s="3" t="str">
        <f t="shared" si="34"/>
        <v>kl. Oval</v>
      </c>
      <c r="L634" s="288" t="s">
        <v>56</v>
      </c>
      <c r="M634" s="3" t="s">
        <v>200</v>
      </c>
      <c r="N634" s="207" t="s">
        <v>201</v>
      </c>
      <c r="O634" s="207"/>
      <c r="P634" s="207" t="s">
        <v>27</v>
      </c>
      <c r="Q634" s="207" t="s">
        <v>27</v>
      </c>
      <c r="R634" s="207" t="s">
        <v>1121</v>
      </c>
      <c r="S634" s="207"/>
      <c r="T634" s="302" t="s">
        <v>1042</v>
      </c>
      <c r="U634" s="207" t="s">
        <v>28</v>
      </c>
      <c r="V634" s="288"/>
      <c r="W634" s="207"/>
      <c r="X634" s="207"/>
    </row>
    <row r="635" spans="1:24">
      <c r="A635" s="207" t="s">
        <v>1704</v>
      </c>
      <c r="B635" s="288">
        <v>542</v>
      </c>
      <c r="C635" s="3" t="str">
        <f t="shared" si="33"/>
        <v>Verzögerungsfahrt Beton trocken  -3 m/s²  voll</v>
      </c>
      <c r="D635" s="288"/>
      <c r="E635" s="3"/>
      <c r="F635" s="207"/>
      <c r="G635" s="207"/>
      <c r="H635" s="207"/>
      <c r="I635" s="207"/>
      <c r="J635" s="207" t="str">
        <f t="shared" si="32"/>
        <v>-</v>
      </c>
      <c r="K635" s="3" t="str">
        <f t="shared" si="34"/>
        <v>kl. Oval</v>
      </c>
      <c r="L635" s="288" t="s">
        <v>56</v>
      </c>
      <c r="M635" s="3" t="s">
        <v>200</v>
      </c>
      <c r="N635" s="207" t="s">
        <v>201</v>
      </c>
      <c r="O635" s="207"/>
      <c r="P635" s="207" t="s">
        <v>27</v>
      </c>
      <c r="Q635" s="207" t="s">
        <v>27</v>
      </c>
      <c r="R635" s="207" t="s">
        <v>1119</v>
      </c>
      <c r="S635" s="207"/>
      <c r="T635" s="302" t="s">
        <v>1042</v>
      </c>
      <c r="U635" s="207" t="s">
        <v>28</v>
      </c>
      <c r="V635" s="288"/>
      <c r="W635" s="207"/>
      <c r="X635" s="207"/>
    </row>
    <row r="636" spans="1:24" s="322" customFormat="1" ht="12.75" customHeight="1">
      <c r="A636" s="269" t="s">
        <v>1705</v>
      </c>
      <c r="B636" s="318">
        <v>543</v>
      </c>
      <c r="C636" s="266" t="str">
        <f t="shared" si="33"/>
        <v>Verzögerungsfahrt Beton trocken  -max m/s²  voll</v>
      </c>
      <c r="D636" s="318"/>
      <c r="E636" s="271"/>
      <c r="F636" s="272"/>
      <c r="G636" s="272"/>
      <c r="H636" s="272"/>
      <c r="I636" s="272"/>
      <c r="J636" s="269" t="str">
        <f t="shared" si="32"/>
        <v>-</v>
      </c>
      <c r="K636" s="266" t="str">
        <f t="shared" si="34"/>
        <v>kl. Oval</v>
      </c>
      <c r="L636" s="318" t="s">
        <v>56</v>
      </c>
      <c r="M636" s="271" t="s">
        <v>200</v>
      </c>
      <c r="N636" s="272" t="s">
        <v>201</v>
      </c>
      <c r="O636" s="272"/>
      <c r="P636" s="272" t="s">
        <v>27</v>
      </c>
      <c r="Q636" s="272" t="s">
        <v>27</v>
      </c>
      <c r="R636" s="272" t="s">
        <v>1131</v>
      </c>
      <c r="S636" s="272"/>
      <c r="T636" s="315" t="s">
        <v>1042</v>
      </c>
      <c r="U636" s="269" t="s">
        <v>28</v>
      </c>
      <c r="V636" s="316"/>
      <c r="W636" s="269"/>
      <c r="X636" s="269"/>
    </row>
    <row r="637" spans="1:24">
      <c r="A637" s="207" t="s">
        <v>1706</v>
      </c>
      <c r="B637" s="288">
        <v>544</v>
      </c>
      <c r="C637" s="3" t="str">
        <f t="shared" si="33"/>
        <v>Verzögerungsfahrt Blaubasalt trocken  -1 m/s²  voll</v>
      </c>
      <c r="D637" s="288"/>
      <c r="E637" s="3"/>
      <c r="F637" s="207"/>
      <c r="G637" s="207"/>
      <c r="H637" s="207"/>
      <c r="I637" s="207"/>
      <c r="J637" s="207" t="str">
        <f t="shared" si="32"/>
        <v>-</v>
      </c>
      <c r="K637" s="3" t="str">
        <f t="shared" si="34"/>
        <v>kl. Oval</v>
      </c>
      <c r="L637" s="288" t="s">
        <v>86</v>
      </c>
      <c r="M637" s="3" t="s">
        <v>200</v>
      </c>
      <c r="N637" s="207" t="s">
        <v>201</v>
      </c>
      <c r="O637" s="207"/>
      <c r="P637" s="207" t="s">
        <v>27</v>
      </c>
      <c r="Q637" s="207" t="s">
        <v>27</v>
      </c>
      <c r="R637" s="207" t="s">
        <v>1117</v>
      </c>
      <c r="S637" s="207"/>
      <c r="T637" s="302" t="s">
        <v>1042</v>
      </c>
      <c r="U637" s="207" t="s">
        <v>28</v>
      </c>
      <c r="V637" s="288"/>
      <c r="W637" s="207"/>
      <c r="X637" s="207"/>
    </row>
    <row r="638" spans="1:24">
      <c r="A638" s="207" t="s">
        <v>1707</v>
      </c>
      <c r="B638" s="288">
        <v>545</v>
      </c>
      <c r="C638" s="3" t="str">
        <f t="shared" si="33"/>
        <v>Verzögerungsfahrt Blaubasalt trocken  -2 m/s²  voll</v>
      </c>
      <c r="D638" s="288"/>
      <c r="E638" s="3"/>
      <c r="F638" s="207"/>
      <c r="G638" s="207"/>
      <c r="H638" s="207"/>
      <c r="I638" s="207"/>
      <c r="J638" s="207" t="str">
        <f t="shared" si="32"/>
        <v>-</v>
      </c>
      <c r="K638" s="3" t="str">
        <f t="shared" si="34"/>
        <v>kl. Oval</v>
      </c>
      <c r="L638" s="288" t="s">
        <v>86</v>
      </c>
      <c r="M638" s="3" t="s">
        <v>200</v>
      </c>
      <c r="N638" s="207" t="s">
        <v>201</v>
      </c>
      <c r="O638" s="207"/>
      <c r="P638" s="207" t="s">
        <v>27</v>
      </c>
      <c r="Q638" s="207" t="s">
        <v>27</v>
      </c>
      <c r="R638" s="207" t="s">
        <v>1121</v>
      </c>
      <c r="S638" s="207"/>
      <c r="T638" s="302" t="s">
        <v>1042</v>
      </c>
      <c r="U638" s="207" t="s">
        <v>28</v>
      </c>
      <c r="V638" s="288"/>
      <c r="W638" s="207"/>
      <c r="X638" s="207"/>
    </row>
    <row r="639" spans="1:24" s="322" customFormat="1" ht="12.75" customHeight="1">
      <c r="A639" s="269" t="s">
        <v>1708</v>
      </c>
      <c r="B639" s="318">
        <v>546</v>
      </c>
      <c r="C639" s="266" t="str">
        <f t="shared" si="33"/>
        <v>Verzögerungsfahrt Blaubasalt trocken  -3 m/s²  voll</v>
      </c>
      <c r="D639" s="318"/>
      <c r="E639" s="271"/>
      <c r="F639" s="272"/>
      <c r="G639" s="272"/>
      <c r="H639" s="272"/>
      <c r="I639" s="272"/>
      <c r="J639" s="269" t="str">
        <f t="shared" si="32"/>
        <v>-</v>
      </c>
      <c r="K639" s="266" t="str">
        <f t="shared" si="34"/>
        <v>kl. Oval</v>
      </c>
      <c r="L639" s="318" t="s">
        <v>86</v>
      </c>
      <c r="M639" s="271" t="s">
        <v>200</v>
      </c>
      <c r="N639" s="272" t="s">
        <v>201</v>
      </c>
      <c r="O639" s="272"/>
      <c r="P639" s="272" t="s">
        <v>27</v>
      </c>
      <c r="Q639" s="272" t="s">
        <v>27</v>
      </c>
      <c r="R639" s="272" t="s">
        <v>1119</v>
      </c>
      <c r="S639" s="272"/>
      <c r="T639" s="315" t="s">
        <v>1042</v>
      </c>
      <c r="U639" s="269" t="s">
        <v>28</v>
      </c>
      <c r="V639" s="316"/>
      <c r="W639" s="269"/>
      <c r="X639" s="269"/>
    </row>
    <row r="640" spans="1:24" s="322" customFormat="1" ht="12.75" customHeight="1" thickBot="1">
      <c r="A640" s="269" t="s">
        <v>1709</v>
      </c>
      <c r="B640" s="319">
        <v>547</v>
      </c>
      <c r="C640" s="266" t="str">
        <f t="shared" si="33"/>
        <v>Verzögerungsfahrt Blaubasalt trocken  -max m/s²  voll</v>
      </c>
      <c r="D640" s="320"/>
      <c r="E640" s="271"/>
      <c r="F640" s="275"/>
      <c r="G640" s="275"/>
      <c r="H640" s="275"/>
      <c r="I640" s="275"/>
      <c r="J640" s="269" t="str">
        <f t="shared" si="32"/>
        <v>-</v>
      </c>
      <c r="K640" s="266" t="str">
        <f t="shared" si="34"/>
        <v>kl. Oval</v>
      </c>
      <c r="L640" s="319" t="s">
        <v>86</v>
      </c>
      <c r="M640" s="273" t="s">
        <v>200</v>
      </c>
      <c r="N640" s="275" t="s">
        <v>201</v>
      </c>
      <c r="O640" s="275"/>
      <c r="P640" s="272" t="s">
        <v>27</v>
      </c>
      <c r="Q640" s="272" t="s">
        <v>27</v>
      </c>
      <c r="R640" s="272" t="s">
        <v>1131</v>
      </c>
      <c r="S640" s="272"/>
      <c r="T640" s="315" t="s">
        <v>1042</v>
      </c>
      <c r="U640" s="269" t="s">
        <v>28</v>
      </c>
      <c r="V640" s="316"/>
      <c r="W640" s="269"/>
      <c r="X640" s="269"/>
    </row>
    <row r="641" spans="1:24">
      <c r="A641" s="207" t="s">
        <v>1710</v>
      </c>
      <c r="B641" s="287">
        <v>548</v>
      </c>
      <c r="C641" s="3" t="str">
        <f t="shared" si="33"/>
        <v>µ-Split (Blaubasalt) Beton trocken 30 km/h 710 rpm   voll</v>
      </c>
      <c r="D641" s="287"/>
      <c r="E641" s="6"/>
      <c r="F641" s="206"/>
      <c r="G641" s="206"/>
      <c r="H641" s="206"/>
      <c r="I641" s="206"/>
      <c r="J641" s="207" t="str">
        <f t="shared" si="32"/>
        <v>20 s</v>
      </c>
      <c r="K641" s="3" t="str">
        <f t="shared" si="34"/>
        <v>kl. Oval</v>
      </c>
      <c r="L641" s="287" t="s">
        <v>56</v>
      </c>
      <c r="M641" s="11" t="s">
        <v>237</v>
      </c>
      <c r="N641" s="206" t="s">
        <v>39</v>
      </c>
      <c r="O641" s="206"/>
      <c r="P641" s="207" t="s">
        <v>31</v>
      </c>
      <c r="Q641" s="207">
        <v>10</v>
      </c>
      <c r="R641" s="207"/>
      <c r="S641" s="207"/>
      <c r="T641" s="302" t="s">
        <v>1042</v>
      </c>
      <c r="U641" s="207" t="s">
        <v>28</v>
      </c>
      <c r="V641" s="288"/>
      <c r="W641" s="207"/>
      <c r="X641" s="207"/>
    </row>
    <row r="642" spans="1:24">
      <c r="A642" s="207" t="s">
        <v>1711</v>
      </c>
      <c r="B642" s="288">
        <v>549</v>
      </c>
      <c r="C642" s="3" t="str">
        <f t="shared" si="33"/>
        <v>µ-Split (Blaubasalt) Beton trocken 30 km/h 930 rpm   voll</v>
      </c>
      <c r="D642" s="288"/>
      <c r="E642" s="3"/>
      <c r="F642" s="207"/>
      <c r="G642" s="207"/>
      <c r="H642" s="207"/>
      <c r="I642" s="207"/>
      <c r="J642" s="207" t="str">
        <f t="shared" si="32"/>
        <v>20 s</v>
      </c>
      <c r="K642" s="3" t="str">
        <f t="shared" si="34"/>
        <v>kl. Oval</v>
      </c>
      <c r="L642" s="287" t="s">
        <v>56</v>
      </c>
      <c r="M642" s="11" t="s">
        <v>237</v>
      </c>
      <c r="N642" s="207" t="s">
        <v>39</v>
      </c>
      <c r="O642" s="207"/>
      <c r="P642" s="207" t="s">
        <v>33</v>
      </c>
      <c r="Q642" s="207">
        <v>9</v>
      </c>
      <c r="R642" s="207"/>
      <c r="S642" s="207"/>
      <c r="T642" s="302" t="s">
        <v>1042</v>
      </c>
      <c r="U642" s="207" t="s">
        <v>28</v>
      </c>
      <c r="V642" s="288"/>
      <c r="W642" s="207"/>
      <c r="X642" s="207"/>
    </row>
    <row r="643" spans="1:24">
      <c r="A643" s="207" t="s">
        <v>1712</v>
      </c>
      <c r="B643" s="288">
        <v>550</v>
      </c>
      <c r="C643" s="3" t="str">
        <f t="shared" si="33"/>
        <v>µ-Split (Blaubasalt) Beton trocken 50 km/h 890 rpm   voll</v>
      </c>
      <c r="D643" s="288"/>
      <c r="E643" s="3"/>
      <c r="F643" s="207"/>
      <c r="G643" s="207"/>
      <c r="H643" s="207"/>
      <c r="I643" s="207"/>
      <c r="J643" s="207" t="str">
        <f t="shared" si="32"/>
        <v>15 s</v>
      </c>
      <c r="K643" s="3" t="str">
        <f t="shared" si="34"/>
        <v>kl. Oval</v>
      </c>
      <c r="L643" s="287" t="s">
        <v>56</v>
      </c>
      <c r="M643" s="11" t="s">
        <v>237</v>
      </c>
      <c r="N643" s="207" t="s">
        <v>45</v>
      </c>
      <c r="O643" s="207"/>
      <c r="P643" s="207" t="s">
        <v>32</v>
      </c>
      <c r="Q643" s="207">
        <v>11</v>
      </c>
      <c r="R643" s="207"/>
      <c r="S643" s="207"/>
      <c r="T643" s="302" t="s">
        <v>1042</v>
      </c>
      <c r="U643" s="207" t="s">
        <v>28</v>
      </c>
      <c r="V643" s="288"/>
      <c r="W643" s="207"/>
      <c r="X643" s="207"/>
    </row>
    <row r="644" spans="1:24">
      <c r="A644" s="207" t="s">
        <v>1713</v>
      </c>
      <c r="B644" s="288">
        <v>551</v>
      </c>
      <c r="C644" s="3" t="str">
        <f t="shared" si="33"/>
        <v>µ-Split (Blaubasalt) Beton trocken 50 km/h 930 rpm   voll</v>
      </c>
      <c r="D644" s="288"/>
      <c r="E644" s="3"/>
      <c r="F644" s="207"/>
      <c r="G644" s="207"/>
      <c r="H644" s="207"/>
      <c r="I644" s="207"/>
      <c r="J644" s="207" t="str">
        <f t="shared" si="32"/>
        <v>15 s</v>
      </c>
      <c r="K644" s="3" t="str">
        <f t="shared" si="34"/>
        <v>kl. Oval</v>
      </c>
      <c r="L644" s="287" t="s">
        <v>56</v>
      </c>
      <c r="M644" s="11" t="s">
        <v>237</v>
      </c>
      <c r="N644" s="207" t="s">
        <v>45</v>
      </c>
      <c r="O644" s="207"/>
      <c r="P644" s="207" t="s">
        <v>33</v>
      </c>
      <c r="Q644" s="207">
        <v>11</v>
      </c>
      <c r="R644" s="207"/>
      <c r="S644" s="207"/>
      <c r="T644" s="302" t="s">
        <v>1042</v>
      </c>
      <c r="U644" s="207" t="s">
        <v>28</v>
      </c>
      <c r="V644" s="288"/>
      <c r="W644" s="207"/>
      <c r="X644" s="207"/>
    </row>
    <row r="645" spans="1:24">
      <c r="A645" s="207" t="s">
        <v>1714</v>
      </c>
      <c r="B645" s="288">
        <v>552</v>
      </c>
      <c r="C645" s="3" t="str">
        <f t="shared" si="33"/>
        <v>µ-Split (Blaubasalt) Beton trocken 80 km/h 1075 rpm   voll</v>
      </c>
      <c r="D645" s="288"/>
      <c r="E645" s="3"/>
      <c r="F645" s="207"/>
      <c r="G645" s="207"/>
      <c r="H645" s="207"/>
      <c r="I645" s="207"/>
      <c r="J645" s="207" t="str">
        <f t="shared" si="32"/>
        <v>10 s</v>
      </c>
      <c r="K645" s="3" t="str">
        <f t="shared" si="34"/>
        <v>kl. Oval</v>
      </c>
      <c r="L645" s="287" t="s">
        <v>56</v>
      </c>
      <c r="M645" s="11" t="s">
        <v>237</v>
      </c>
      <c r="N645" s="207" t="s">
        <v>50</v>
      </c>
      <c r="O645" s="207"/>
      <c r="P645" s="207" t="s">
        <v>34</v>
      </c>
      <c r="Q645" s="207">
        <v>12</v>
      </c>
      <c r="R645" s="207"/>
      <c r="S645" s="207"/>
      <c r="T645" s="302" t="s">
        <v>1042</v>
      </c>
      <c r="U645" s="207" t="s">
        <v>28</v>
      </c>
      <c r="V645" s="288"/>
      <c r="W645" s="207"/>
      <c r="X645" s="207"/>
    </row>
    <row r="646" spans="1:24">
      <c r="A646" s="207" t="s">
        <v>1715</v>
      </c>
      <c r="B646" s="288">
        <v>553</v>
      </c>
      <c r="C646" s="3" t="str">
        <f t="shared" si="33"/>
        <v>µ-Split (Blaubasalt) Beton trocken 80 km/h 1150 rpm   voll</v>
      </c>
      <c r="D646" s="288"/>
      <c r="E646" s="3"/>
      <c r="F646" s="207"/>
      <c r="G646" s="207"/>
      <c r="H646" s="207"/>
      <c r="I646" s="207"/>
      <c r="J646" s="207" t="str">
        <f t="shared" ref="J646:J709" si="35">IF(N646="30 km/h","20 s",IF(N646="50 km/h","15 s",IF(N646="80 km/h","10 s",IF(N646="0 km/h","60 s","-"))))</f>
        <v>10 s</v>
      </c>
      <c r="K646" s="3" t="str">
        <f t="shared" si="34"/>
        <v>kl. Oval</v>
      </c>
      <c r="L646" s="287" t="s">
        <v>56</v>
      </c>
      <c r="M646" s="11" t="s">
        <v>237</v>
      </c>
      <c r="N646" s="207" t="s">
        <v>50</v>
      </c>
      <c r="O646" s="207"/>
      <c r="P646" s="207" t="s">
        <v>35</v>
      </c>
      <c r="Q646" s="207">
        <v>12</v>
      </c>
      <c r="R646" s="207"/>
      <c r="S646" s="207"/>
      <c r="T646" s="302" t="s">
        <v>1042</v>
      </c>
      <c r="U646" s="207" t="s">
        <v>28</v>
      </c>
      <c r="V646" s="288"/>
      <c r="W646" s="207"/>
      <c r="X646" s="207"/>
    </row>
    <row r="647" spans="1:24">
      <c r="A647" s="207" t="s">
        <v>1716</v>
      </c>
      <c r="B647" s="288">
        <v>554</v>
      </c>
      <c r="C647" s="3" t="str">
        <f t="shared" si="33"/>
        <v>µ-Split (Asphalt) Blaubasalt trocken 30 km/h 710 rpm   voll</v>
      </c>
      <c r="D647" s="288"/>
      <c r="E647" s="3"/>
      <c r="F647" s="207"/>
      <c r="G647" s="207"/>
      <c r="H647" s="207"/>
      <c r="I647" s="207"/>
      <c r="J647" s="207" t="str">
        <f t="shared" si="35"/>
        <v>20 s</v>
      </c>
      <c r="K647" s="3" t="str">
        <f t="shared" si="34"/>
        <v>kl. Oval</v>
      </c>
      <c r="L647" s="288" t="s">
        <v>86</v>
      </c>
      <c r="M647" s="10" t="s">
        <v>238</v>
      </c>
      <c r="N647" s="206" t="s">
        <v>39</v>
      </c>
      <c r="O647" s="206"/>
      <c r="P647" s="207" t="s">
        <v>31</v>
      </c>
      <c r="Q647" s="207">
        <v>10</v>
      </c>
      <c r="R647" s="207"/>
      <c r="S647" s="207"/>
      <c r="T647" s="302" t="s">
        <v>1042</v>
      </c>
      <c r="U647" s="207" t="s">
        <v>28</v>
      </c>
      <c r="V647" s="288"/>
      <c r="W647" s="207"/>
      <c r="X647" s="207"/>
    </row>
    <row r="648" spans="1:24">
      <c r="A648" s="207" t="s">
        <v>1717</v>
      </c>
      <c r="B648" s="288">
        <v>555</v>
      </c>
      <c r="C648" s="3" t="str">
        <f t="shared" si="33"/>
        <v>µ-Split (Asphalt) Blaubasalt trocken 30 km/h 930 rpm   voll</v>
      </c>
      <c r="D648" s="288"/>
      <c r="E648" s="3"/>
      <c r="F648" s="207"/>
      <c r="G648" s="207"/>
      <c r="H648" s="207"/>
      <c r="I648" s="207"/>
      <c r="J648" s="207" t="str">
        <f t="shared" si="35"/>
        <v>20 s</v>
      </c>
      <c r="K648" s="3" t="str">
        <f t="shared" si="34"/>
        <v>kl. Oval</v>
      </c>
      <c r="L648" s="288" t="s">
        <v>86</v>
      </c>
      <c r="M648" s="10" t="s">
        <v>238</v>
      </c>
      <c r="N648" s="207" t="s">
        <v>39</v>
      </c>
      <c r="O648" s="207"/>
      <c r="P648" s="207" t="s">
        <v>33</v>
      </c>
      <c r="Q648" s="207">
        <v>9</v>
      </c>
      <c r="R648" s="207"/>
      <c r="S648" s="207"/>
      <c r="T648" s="302" t="s">
        <v>1042</v>
      </c>
      <c r="U648" s="207" t="s">
        <v>28</v>
      </c>
      <c r="V648" s="288"/>
      <c r="W648" s="207"/>
      <c r="X648" s="207"/>
    </row>
    <row r="649" spans="1:24">
      <c r="A649" s="207" t="s">
        <v>1718</v>
      </c>
      <c r="B649" s="288">
        <v>556</v>
      </c>
      <c r="C649" s="3" t="str">
        <f t="shared" si="33"/>
        <v>µ-Split (Asphalt) Blaubasalt trocken 50 km/h 890 rpm   voll</v>
      </c>
      <c r="D649" s="288"/>
      <c r="E649" s="3"/>
      <c r="F649" s="207"/>
      <c r="G649" s="207"/>
      <c r="H649" s="207"/>
      <c r="I649" s="207"/>
      <c r="J649" s="207" t="str">
        <f t="shared" si="35"/>
        <v>15 s</v>
      </c>
      <c r="K649" s="3" t="str">
        <f t="shared" si="34"/>
        <v>kl. Oval</v>
      </c>
      <c r="L649" s="288" t="s">
        <v>86</v>
      </c>
      <c r="M649" s="10" t="s">
        <v>238</v>
      </c>
      <c r="N649" s="207" t="s">
        <v>45</v>
      </c>
      <c r="O649" s="207"/>
      <c r="P649" s="207" t="s">
        <v>32</v>
      </c>
      <c r="Q649" s="207">
        <v>11</v>
      </c>
      <c r="R649" s="207"/>
      <c r="S649" s="207"/>
      <c r="T649" s="302" t="s">
        <v>1042</v>
      </c>
      <c r="U649" s="207" t="s">
        <v>28</v>
      </c>
      <c r="V649" s="288"/>
      <c r="W649" s="207"/>
      <c r="X649" s="207"/>
    </row>
    <row r="650" spans="1:24">
      <c r="A650" s="207" t="s">
        <v>1719</v>
      </c>
      <c r="B650" s="288">
        <v>557</v>
      </c>
      <c r="C650" s="3" t="str">
        <f t="shared" si="33"/>
        <v>µ-Split (Asphalt) Blaubasalt trocken 50 km/h 930 rpm   voll</v>
      </c>
      <c r="D650" s="288"/>
      <c r="E650" s="3"/>
      <c r="F650" s="207"/>
      <c r="G650" s="207"/>
      <c r="H650" s="207"/>
      <c r="I650" s="207"/>
      <c r="J650" s="207" t="str">
        <f t="shared" si="35"/>
        <v>15 s</v>
      </c>
      <c r="K650" s="3" t="str">
        <f t="shared" si="34"/>
        <v>kl. Oval</v>
      </c>
      <c r="L650" s="288" t="s">
        <v>86</v>
      </c>
      <c r="M650" s="10" t="s">
        <v>238</v>
      </c>
      <c r="N650" s="207" t="s">
        <v>45</v>
      </c>
      <c r="O650" s="207"/>
      <c r="P650" s="207" t="s">
        <v>33</v>
      </c>
      <c r="Q650" s="207">
        <v>11</v>
      </c>
      <c r="R650" s="207"/>
      <c r="S650" s="207"/>
      <c r="T650" s="302" t="s">
        <v>1042</v>
      </c>
      <c r="U650" s="207" t="s">
        <v>28</v>
      </c>
      <c r="V650" s="288"/>
      <c r="W650" s="207"/>
      <c r="X650" s="207"/>
    </row>
    <row r="651" spans="1:24">
      <c r="A651" s="207" t="s">
        <v>1720</v>
      </c>
      <c r="B651" s="288">
        <v>558</v>
      </c>
      <c r="C651" s="3" t="str">
        <f t="shared" si="33"/>
        <v>µ-Split (Asphalt) Blaubasalt trocken 80 km/h 1075 rpm   voll</v>
      </c>
      <c r="D651" s="288"/>
      <c r="E651" s="3"/>
      <c r="F651" s="207"/>
      <c r="G651" s="207"/>
      <c r="H651" s="207"/>
      <c r="I651" s="207"/>
      <c r="J651" s="207" t="str">
        <f t="shared" si="35"/>
        <v>10 s</v>
      </c>
      <c r="K651" s="3" t="str">
        <f t="shared" si="34"/>
        <v>kl. Oval</v>
      </c>
      <c r="L651" s="288" t="s">
        <v>86</v>
      </c>
      <c r="M651" s="10" t="s">
        <v>238</v>
      </c>
      <c r="N651" s="207" t="s">
        <v>50</v>
      </c>
      <c r="O651" s="207"/>
      <c r="P651" s="207" t="s">
        <v>34</v>
      </c>
      <c r="Q651" s="207">
        <v>12</v>
      </c>
      <c r="R651" s="207"/>
      <c r="S651" s="207"/>
      <c r="T651" s="302" t="s">
        <v>1042</v>
      </c>
      <c r="U651" s="207" t="s">
        <v>28</v>
      </c>
      <c r="V651" s="288"/>
      <c r="W651" s="207"/>
      <c r="X651" s="207"/>
    </row>
    <row r="652" spans="1:24" ht="15" thickBot="1">
      <c r="A652" s="207" t="s">
        <v>1721</v>
      </c>
      <c r="B652" s="289">
        <v>559</v>
      </c>
      <c r="C652" s="3" t="str">
        <f t="shared" si="33"/>
        <v>µ-Split (Asphalt) Blaubasalt trocken 80 km/h 1150 rpm   voll</v>
      </c>
      <c r="D652" s="289"/>
      <c r="E652" s="8"/>
      <c r="F652" s="208"/>
      <c r="G652" s="208"/>
      <c r="H652" s="208"/>
      <c r="I652" s="208"/>
      <c r="J652" s="207" t="str">
        <f t="shared" si="35"/>
        <v>10 s</v>
      </c>
      <c r="K652" s="3" t="str">
        <f t="shared" si="34"/>
        <v>kl. Oval</v>
      </c>
      <c r="L652" s="289" t="s">
        <v>86</v>
      </c>
      <c r="M652" s="12" t="s">
        <v>238</v>
      </c>
      <c r="N652" s="208" t="s">
        <v>50</v>
      </c>
      <c r="O652" s="208"/>
      <c r="P652" s="207" t="s">
        <v>35</v>
      </c>
      <c r="Q652" s="207">
        <v>12</v>
      </c>
      <c r="R652" s="207"/>
      <c r="S652" s="207"/>
      <c r="T652" s="302" t="s">
        <v>1042</v>
      </c>
      <c r="U652" s="207" t="s">
        <v>28</v>
      </c>
      <c r="V652" s="288"/>
      <c r="W652" s="207"/>
      <c r="X652" s="207"/>
    </row>
    <row r="653" spans="1:24">
      <c r="A653" s="207" t="s">
        <v>1722</v>
      </c>
      <c r="B653" s="287">
        <v>560</v>
      </c>
      <c r="C653" s="3" t="str">
        <f t="shared" si="33"/>
        <v>Sinus-Fahrt (langsam) trocken 30 km/h   voll</v>
      </c>
      <c r="D653" s="287"/>
      <c r="E653" s="6"/>
      <c r="F653" s="206"/>
      <c r="G653" s="206"/>
      <c r="H653" s="206"/>
      <c r="I653" s="206"/>
      <c r="J653" s="207" t="str">
        <f t="shared" si="35"/>
        <v>20 s</v>
      </c>
      <c r="K653" s="3" t="str">
        <f t="shared" si="34"/>
        <v>Fahrdyn.Fl.</v>
      </c>
      <c r="L653" s="287" t="s">
        <v>24</v>
      </c>
      <c r="M653" s="6" t="s">
        <v>240</v>
      </c>
      <c r="N653" s="206" t="s">
        <v>39</v>
      </c>
      <c r="O653" s="206"/>
      <c r="P653" s="207" t="s">
        <v>27</v>
      </c>
      <c r="Q653" s="207" t="s">
        <v>27</v>
      </c>
      <c r="R653" s="207"/>
      <c r="S653" s="207"/>
      <c r="T653" s="302" t="s">
        <v>1042</v>
      </c>
      <c r="U653" s="207" t="s">
        <v>28</v>
      </c>
      <c r="V653" s="288"/>
      <c r="W653" s="207"/>
      <c r="X653" s="207"/>
    </row>
    <row r="654" spans="1:24" s="322" customFormat="1" ht="12.75" customHeight="1">
      <c r="A654" s="269" t="s">
        <v>1723</v>
      </c>
      <c r="B654" s="316">
        <v>561</v>
      </c>
      <c r="C654" s="266" t="str">
        <f t="shared" si="33"/>
        <v>Sinus-Fahrt (langsam) trocken 50 km/h   voll</v>
      </c>
      <c r="D654" s="316"/>
      <c r="E654" s="266"/>
      <c r="F654" s="269"/>
      <c r="G654" s="269"/>
      <c r="H654" s="269"/>
      <c r="I654" s="269"/>
      <c r="J654" s="269" t="str">
        <f t="shared" si="35"/>
        <v>15 s</v>
      </c>
      <c r="K654" s="266" t="str">
        <f t="shared" si="34"/>
        <v>Fahrdyn.Fl.</v>
      </c>
      <c r="L654" s="316" t="s">
        <v>24</v>
      </c>
      <c r="M654" s="266" t="s">
        <v>240</v>
      </c>
      <c r="N654" s="269" t="s">
        <v>45</v>
      </c>
      <c r="O654" s="269"/>
      <c r="P654" s="269" t="s">
        <v>27</v>
      </c>
      <c r="Q654" s="269" t="s">
        <v>27</v>
      </c>
      <c r="R654" s="269"/>
      <c r="S654" s="269"/>
      <c r="T654" s="315" t="s">
        <v>1042</v>
      </c>
      <c r="U654" s="269" t="s">
        <v>28</v>
      </c>
      <c r="V654" s="316"/>
      <c r="W654" s="269"/>
      <c r="X654" s="269"/>
    </row>
    <row r="655" spans="1:24">
      <c r="A655" s="207" t="s">
        <v>1724</v>
      </c>
      <c r="B655" s="288">
        <v>562</v>
      </c>
      <c r="C655" s="3" t="str">
        <f t="shared" si="33"/>
        <v>Sweep trocken 30 km/h   voll</v>
      </c>
      <c r="D655" s="288"/>
      <c r="E655" s="3"/>
      <c r="F655" s="207"/>
      <c r="G655" s="207"/>
      <c r="H655" s="207"/>
      <c r="I655" s="207"/>
      <c r="J655" s="207" t="str">
        <f t="shared" si="35"/>
        <v>20 s</v>
      </c>
      <c r="K655" s="3" t="str">
        <f t="shared" si="34"/>
        <v>Fahrdyn.Fl.</v>
      </c>
      <c r="L655" s="288" t="s">
        <v>24</v>
      </c>
      <c r="M655" s="3" t="s">
        <v>279</v>
      </c>
      <c r="N655" s="207" t="s">
        <v>39</v>
      </c>
      <c r="O655" s="207"/>
      <c r="P655" s="207" t="s">
        <v>27</v>
      </c>
      <c r="Q655" s="207" t="s">
        <v>27</v>
      </c>
      <c r="R655" s="207"/>
      <c r="S655" s="207"/>
      <c r="T655" s="302" t="s">
        <v>1042</v>
      </c>
      <c r="U655" s="207" t="s">
        <v>28</v>
      </c>
      <c r="V655" s="288"/>
      <c r="W655" s="207"/>
      <c r="X655" s="207"/>
    </row>
    <row r="656" spans="1:24" s="322" customFormat="1" ht="12.75" customHeight="1" thickBot="1">
      <c r="A656" s="269" t="s">
        <v>1725</v>
      </c>
      <c r="B656" s="314">
        <v>563</v>
      </c>
      <c r="C656" s="266" t="str">
        <f t="shared" si="33"/>
        <v>Sweep trocken 50 km/h   voll</v>
      </c>
      <c r="D656" s="314"/>
      <c r="E656" s="263"/>
      <c r="F656" s="265"/>
      <c r="G656" s="265"/>
      <c r="H656" s="265"/>
      <c r="I656" s="265"/>
      <c r="J656" s="269" t="str">
        <f t="shared" si="35"/>
        <v>15 s</v>
      </c>
      <c r="K656" s="266" t="str">
        <f t="shared" si="34"/>
        <v>Fahrdyn.Fl.</v>
      </c>
      <c r="L656" s="314" t="s">
        <v>24</v>
      </c>
      <c r="M656" s="263" t="s">
        <v>279</v>
      </c>
      <c r="N656" s="265" t="s">
        <v>45</v>
      </c>
      <c r="O656" s="265"/>
      <c r="P656" s="269" t="s">
        <v>27</v>
      </c>
      <c r="Q656" s="269" t="s">
        <v>27</v>
      </c>
      <c r="R656" s="269"/>
      <c r="S656" s="269"/>
      <c r="T656" s="315" t="s">
        <v>1042</v>
      </c>
      <c r="U656" s="269" t="s">
        <v>28</v>
      </c>
      <c r="V656" s="316"/>
      <c r="W656" s="269"/>
      <c r="X656" s="269"/>
    </row>
    <row r="657" spans="1:24">
      <c r="A657" s="207" t="s">
        <v>1726</v>
      </c>
      <c r="B657" s="287">
        <v>564</v>
      </c>
      <c r="C657" s="3" t="str">
        <f t="shared" si="33"/>
        <v>Stat. Kreisfahrt (links) trocken  2 m/s² voll</v>
      </c>
      <c r="D657" s="287"/>
      <c r="E657" s="6"/>
      <c r="F657" s="206"/>
      <c r="G657" s="206"/>
      <c r="H657" s="206"/>
      <c r="I657" s="206"/>
      <c r="J657" s="207" t="str">
        <f t="shared" si="35"/>
        <v>20 s</v>
      </c>
      <c r="K657" s="3" t="str">
        <f t="shared" si="34"/>
        <v>Fahrdyn.Fl.</v>
      </c>
      <c r="L657" s="287" t="s">
        <v>24</v>
      </c>
      <c r="M657" s="6" t="s">
        <v>292</v>
      </c>
      <c r="N657" s="206" t="s">
        <v>39</v>
      </c>
      <c r="O657" s="206"/>
      <c r="P657" s="207" t="s">
        <v>27</v>
      </c>
      <c r="Q657" s="207" t="s">
        <v>27</v>
      </c>
      <c r="R657" s="207"/>
      <c r="S657" s="207" t="s">
        <v>578</v>
      </c>
      <c r="T657" s="302" t="s">
        <v>1042</v>
      </c>
      <c r="U657" s="207" t="s">
        <v>28</v>
      </c>
      <c r="V657" s="288"/>
      <c r="W657" s="207"/>
      <c r="X657" s="207"/>
    </row>
    <row r="658" spans="1:24">
      <c r="A658" s="207" t="s">
        <v>1727</v>
      </c>
      <c r="B658" s="288">
        <v>565</v>
      </c>
      <c r="C658" s="3" t="str">
        <f t="shared" si="33"/>
        <v>Stat. Kreisfahrt (links) trocken  4 m/s² voll</v>
      </c>
      <c r="D658" s="288"/>
      <c r="E658" s="3"/>
      <c r="F658" s="207"/>
      <c r="G658" s="207"/>
      <c r="H658" s="207"/>
      <c r="I658" s="207"/>
      <c r="J658" s="207" t="str">
        <f t="shared" si="35"/>
        <v>20 s</v>
      </c>
      <c r="K658" s="3" t="str">
        <f t="shared" si="34"/>
        <v>Fahrdyn.Fl.</v>
      </c>
      <c r="L658" s="288" t="s">
        <v>24</v>
      </c>
      <c r="M658" s="3" t="s">
        <v>292</v>
      </c>
      <c r="N658" s="207" t="s">
        <v>39</v>
      </c>
      <c r="O658" s="207"/>
      <c r="P658" s="207" t="s">
        <v>27</v>
      </c>
      <c r="Q658" s="207" t="s">
        <v>27</v>
      </c>
      <c r="R658" s="207"/>
      <c r="S658" s="207" t="s">
        <v>1164</v>
      </c>
      <c r="T658" s="302" t="s">
        <v>1042</v>
      </c>
      <c r="U658" s="207" t="s">
        <v>28</v>
      </c>
      <c r="V658" s="288"/>
      <c r="W658" s="207"/>
      <c r="X658" s="207"/>
    </row>
    <row r="659" spans="1:24">
      <c r="A659" s="207" t="s">
        <v>1728</v>
      </c>
      <c r="B659" s="287">
        <v>566</v>
      </c>
      <c r="C659" s="3" t="str">
        <f t="shared" si="33"/>
        <v>Stat. Kreisfahrt (rechts) trocken  2 m/s² voll</v>
      </c>
      <c r="D659" s="287"/>
      <c r="E659" s="6"/>
      <c r="F659" s="206"/>
      <c r="G659" s="206"/>
      <c r="H659" s="206"/>
      <c r="I659" s="206"/>
      <c r="J659" s="207" t="str">
        <f t="shared" si="35"/>
        <v>20 s</v>
      </c>
      <c r="K659" s="3" t="str">
        <f t="shared" si="34"/>
        <v>Fahrdyn.Fl.</v>
      </c>
      <c r="L659" s="288" t="s">
        <v>24</v>
      </c>
      <c r="M659" s="3" t="s">
        <v>304</v>
      </c>
      <c r="N659" s="207" t="s">
        <v>39</v>
      </c>
      <c r="O659" s="207"/>
      <c r="P659" s="207" t="s">
        <v>27</v>
      </c>
      <c r="Q659" s="207" t="s">
        <v>27</v>
      </c>
      <c r="R659" s="207"/>
      <c r="S659" s="207" t="s">
        <v>578</v>
      </c>
      <c r="T659" s="302" t="s">
        <v>1042</v>
      </c>
      <c r="U659" s="207" t="s">
        <v>28</v>
      </c>
      <c r="V659" s="288"/>
      <c r="W659" s="207"/>
      <c r="X659" s="207"/>
    </row>
    <row r="660" spans="1:24" ht="15" thickBot="1">
      <c r="A660" s="207" t="s">
        <v>1729</v>
      </c>
      <c r="B660" s="289">
        <v>567</v>
      </c>
      <c r="C660" s="3" t="str">
        <f t="shared" si="33"/>
        <v>Stat. Kreisfahrt (rechts) trocken  4 m/s² voll</v>
      </c>
      <c r="D660" s="289"/>
      <c r="E660" s="8"/>
      <c r="F660" s="208"/>
      <c r="G660" s="208"/>
      <c r="H660" s="208"/>
      <c r="I660" s="208"/>
      <c r="J660" s="207" t="str">
        <f t="shared" si="35"/>
        <v>20 s</v>
      </c>
      <c r="K660" s="3" t="str">
        <f t="shared" si="34"/>
        <v>Fahrdyn.Fl.</v>
      </c>
      <c r="L660" s="289" t="s">
        <v>24</v>
      </c>
      <c r="M660" s="8" t="s">
        <v>304</v>
      </c>
      <c r="N660" s="208" t="s">
        <v>39</v>
      </c>
      <c r="O660" s="208"/>
      <c r="P660" s="207" t="s">
        <v>27</v>
      </c>
      <c r="Q660" s="207" t="s">
        <v>27</v>
      </c>
      <c r="R660" s="207"/>
      <c r="S660" s="207" t="s">
        <v>1164</v>
      </c>
      <c r="T660" s="302" t="s">
        <v>1042</v>
      </c>
      <c r="U660" s="207" t="s">
        <v>28</v>
      </c>
      <c r="V660" s="288"/>
      <c r="W660" s="207"/>
      <c r="X660" s="207"/>
    </row>
    <row r="661" spans="1:24" s="313" customFormat="1">
      <c r="A661" s="244" t="s">
        <v>1730</v>
      </c>
      <c r="B661" s="290">
        <v>524</v>
      </c>
      <c r="C661" s="242" t="str">
        <f t="shared" si="33"/>
        <v>Beschleunigungsfahrt Asphalt nass 1 m/s²  voll</v>
      </c>
      <c r="D661" s="290"/>
      <c r="E661" s="241"/>
      <c r="F661" s="243"/>
      <c r="G661" s="243"/>
      <c r="H661" s="243"/>
      <c r="I661" s="243"/>
      <c r="J661" s="244" t="str">
        <f t="shared" si="35"/>
        <v>-</v>
      </c>
      <c r="K661" s="242" t="str">
        <f t="shared" si="34"/>
        <v>kl. Oval</v>
      </c>
      <c r="L661" s="290" t="s">
        <v>24</v>
      </c>
      <c r="M661" s="241" t="s">
        <v>145</v>
      </c>
      <c r="N661" s="243" t="s">
        <v>146</v>
      </c>
      <c r="O661" s="243"/>
      <c r="P661" s="244" t="s">
        <v>27</v>
      </c>
      <c r="Q661" s="244" t="s">
        <v>27</v>
      </c>
      <c r="R661" s="244" t="s">
        <v>565</v>
      </c>
      <c r="S661" s="244"/>
      <c r="T661" s="304" t="s">
        <v>1042</v>
      </c>
      <c r="U661" s="244" t="s">
        <v>333</v>
      </c>
      <c r="V661" s="291"/>
      <c r="W661" s="244"/>
      <c r="X661" s="244"/>
    </row>
    <row r="662" spans="1:24" s="313" customFormat="1">
      <c r="A662" s="244" t="s">
        <v>1731</v>
      </c>
      <c r="B662" s="291">
        <v>525</v>
      </c>
      <c r="C662" s="242" t="str">
        <f t="shared" si="33"/>
        <v>Beschleunigungsfahrt Asphalt nass 2 m/s²  voll</v>
      </c>
      <c r="D662" s="291"/>
      <c r="E662" s="242"/>
      <c r="F662" s="244"/>
      <c r="G662" s="244"/>
      <c r="H662" s="244"/>
      <c r="I662" s="244"/>
      <c r="J662" s="244" t="str">
        <f t="shared" si="35"/>
        <v>-</v>
      </c>
      <c r="K662" s="242" t="str">
        <f t="shared" si="34"/>
        <v>kl. Oval</v>
      </c>
      <c r="L662" s="291" t="s">
        <v>24</v>
      </c>
      <c r="M662" s="242" t="s">
        <v>145</v>
      </c>
      <c r="N662" s="244" t="s">
        <v>146</v>
      </c>
      <c r="O662" s="244"/>
      <c r="P662" s="244" t="s">
        <v>27</v>
      </c>
      <c r="Q662" s="244" t="s">
        <v>27</v>
      </c>
      <c r="R662" s="244" t="s">
        <v>578</v>
      </c>
      <c r="S662" s="244"/>
      <c r="T662" s="304" t="s">
        <v>1042</v>
      </c>
      <c r="U662" s="244" t="s">
        <v>333</v>
      </c>
      <c r="V662" s="291"/>
      <c r="W662" s="244"/>
      <c r="X662" s="244"/>
    </row>
    <row r="663" spans="1:24" s="322" customFormat="1" ht="12.75" customHeight="1">
      <c r="A663" s="269" t="s">
        <v>1732</v>
      </c>
      <c r="B663" s="316">
        <v>526</v>
      </c>
      <c r="C663" s="266" t="str">
        <f t="shared" si="33"/>
        <v>Beschleunigungsfahrt Asphalt nass 3 m/s²  voll</v>
      </c>
      <c r="D663" s="316"/>
      <c r="E663" s="266"/>
      <c r="F663" s="269"/>
      <c r="G663" s="269"/>
      <c r="H663" s="269"/>
      <c r="I663" s="269"/>
      <c r="J663" s="269" t="str">
        <f t="shared" si="35"/>
        <v>-</v>
      </c>
      <c r="K663" s="266" t="str">
        <f t="shared" si="34"/>
        <v>kl. Oval</v>
      </c>
      <c r="L663" s="316" t="s">
        <v>24</v>
      </c>
      <c r="M663" s="266" t="s">
        <v>145</v>
      </c>
      <c r="N663" s="269" t="s">
        <v>146</v>
      </c>
      <c r="O663" s="269"/>
      <c r="P663" s="269" t="s">
        <v>27</v>
      </c>
      <c r="Q663" s="269" t="s">
        <v>27</v>
      </c>
      <c r="R663" s="269" t="s">
        <v>583</v>
      </c>
      <c r="S663" s="269"/>
      <c r="T663" s="315" t="s">
        <v>1042</v>
      </c>
      <c r="U663" s="269" t="s">
        <v>333</v>
      </c>
      <c r="V663" s="316"/>
      <c r="W663" s="269"/>
      <c r="X663" s="269"/>
    </row>
    <row r="664" spans="1:24" s="313" customFormat="1">
      <c r="A664" s="244" t="s">
        <v>1733</v>
      </c>
      <c r="B664" s="291">
        <v>527</v>
      </c>
      <c r="C664" s="242" t="str">
        <f t="shared" si="33"/>
        <v>Beschleunigungsfahrt Asphalt nass max m/s²  voll</v>
      </c>
      <c r="D664" s="291"/>
      <c r="E664" s="242"/>
      <c r="F664" s="244"/>
      <c r="G664" s="244"/>
      <c r="H664" s="244"/>
      <c r="I664" s="244"/>
      <c r="J664" s="244" t="str">
        <f t="shared" si="35"/>
        <v>-</v>
      </c>
      <c r="K664" s="242" t="str">
        <f t="shared" si="34"/>
        <v>kl. Oval</v>
      </c>
      <c r="L664" s="291" t="s">
        <v>24</v>
      </c>
      <c r="M664" s="242" t="s">
        <v>145</v>
      </c>
      <c r="N664" s="244" t="s">
        <v>146</v>
      </c>
      <c r="O664" s="244"/>
      <c r="P664" s="244" t="s">
        <v>27</v>
      </c>
      <c r="Q664" s="244" t="s">
        <v>27</v>
      </c>
      <c r="R664" s="244" t="s">
        <v>586</v>
      </c>
      <c r="S664" s="244"/>
      <c r="T664" s="304" t="s">
        <v>1042</v>
      </c>
      <c r="U664" s="244" t="s">
        <v>333</v>
      </c>
      <c r="V664" s="291"/>
      <c r="W664" s="244"/>
      <c r="X664" s="244"/>
    </row>
    <row r="665" spans="1:24" s="313" customFormat="1">
      <c r="A665" s="244" t="s">
        <v>1734</v>
      </c>
      <c r="B665" s="291">
        <v>528</v>
      </c>
      <c r="C665" s="242" t="str">
        <f t="shared" si="33"/>
        <v>Beschleunigungsfahrt Beton nass 1 m/s²  voll</v>
      </c>
      <c r="D665" s="291"/>
      <c r="E665" s="242"/>
      <c r="F665" s="244"/>
      <c r="G665" s="244"/>
      <c r="H665" s="244"/>
      <c r="I665" s="244"/>
      <c r="J665" s="244" t="str">
        <f t="shared" si="35"/>
        <v>-</v>
      </c>
      <c r="K665" s="242" t="str">
        <f t="shared" si="34"/>
        <v>kl. Oval</v>
      </c>
      <c r="L665" s="291" t="s">
        <v>56</v>
      </c>
      <c r="M665" s="242" t="s">
        <v>145</v>
      </c>
      <c r="N665" s="244" t="s">
        <v>146</v>
      </c>
      <c r="O665" s="244"/>
      <c r="P665" s="244" t="s">
        <v>27</v>
      </c>
      <c r="Q665" s="244" t="s">
        <v>27</v>
      </c>
      <c r="R665" s="244" t="s">
        <v>565</v>
      </c>
      <c r="S665" s="244"/>
      <c r="T665" s="304" t="s">
        <v>1042</v>
      </c>
      <c r="U665" s="244" t="s">
        <v>333</v>
      </c>
      <c r="V665" s="291"/>
      <c r="W665" s="244"/>
      <c r="X665" s="244"/>
    </row>
    <row r="666" spans="1:24" s="313" customFormat="1">
      <c r="A666" s="244" t="s">
        <v>1735</v>
      </c>
      <c r="B666" s="291">
        <v>529</v>
      </c>
      <c r="C666" s="242" t="str">
        <f t="shared" ref="C666:C729" si="36">IF(OR(M666="Stillstand Motor aus",M666="Stillstand Leerlauf"),M666&amp;" "&amp;U666,IF(OR(M666="Stillstand Drehzahl"),M666&amp;" "&amp;U666&amp;" "&amp;P666,M666&amp;IF(NOT(K666="Fahrdyn.Fl.")," "&amp;L666,)&amp;" "&amp;U666&amp;IF(NOT(OR(M666="Beschleunigungsfahrt",M666="Verzögerungsfahrt",M666="Stat. Kreisfahrt (links)",M666="Stat. Kreisfahrt (rechts)"))," "&amp;N666,)&amp;IF(NOT(P666="-")," "&amp;P666,)&amp;IF(NOT(R666="0 m/s²")," "&amp;R666,)&amp;IF(NOT((OR(S666="0 m/s²",S666="-")))," "&amp;S666,))) &amp; IF(NOT(T666="-")," "&amp; T666,)</f>
        <v>Beschleunigungsfahrt Beton nass 2 m/s²  voll</v>
      </c>
      <c r="D666" s="291"/>
      <c r="E666" s="242"/>
      <c r="F666" s="244"/>
      <c r="G666" s="244"/>
      <c r="H666" s="244"/>
      <c r="I666" s="244"/>
      <c r="J666" s="244" t="str">
        <f t="shared" si="35"/>
        <v>-</v>
      </c>
      <c r="K666" s="242" t="str">
        <f t="shared" si="34"/>
        <v>kl. Oval</v>
      </c>
      <c r="L666" s="291" t="s">
        <v>56</v>
      </c>
      <c r="M666" s="242" t="s">
        <v>145</v>
      </c>
      <c r="N666" s="244" t="s">
        <v>146</v>
      </c>
      <c r="O666" s="244"/>
      <c r="P666" s="244" t="s">
        <v>27</v>
      </c>
      <c r="Q666" s="244" t="s">
        <v>27</v>
      </c>
      <c r="R666" s="244" t="s">
        <v>578</v>
      </c>
      <c r="S666" s="244"/>
      <c r="T666" s="304" t="s">
        <v>1042</v>
      </c>
      <c r="U666" s="244" t="s">
        <v>333</v>
      </c>
      <c r="V666" s="291"/>
      <c r="W666" s="244"/>
      <c r="X666" s="244"/>
    </row>
    <row r="667" spans="1:24" s="322" customFormat="1" ht="12.75" customHeight="1">
      <c r="A667" s="269" t="s">
        <v>1736</v>
      </c>
      <c r="B667" s="316">
        <v>530</v>
      </c>
      <c r="C667" s="266" t="str">
        <f t="shared" si="36"/>
        <v>Beschleunigungsfahrt Beton nass 3 m/s²  voll</v>
      </c>
      <c r="D667" s="316"/>
      <c r="E667" s="266"/>
      <c r="F667" s="269"/>
      <c r="G667" s="269"/>
      <c r="H667" s="269"/>
      <c r="I667" s="269"/>
      <c r="J667" s="269" t="str">
        <f t="shared" si="35"/>
        <v>-</v>
      </c>
      <c r="K667" s="266" t="str">
        <f t="shared" si="34"/>
        <v>kl. Oval</v>
      </c>
      <c r="L667" s="316" t="s">
        <v>56</v>
      </c>
      <c r="M667" s="266" t="s">
        <v>145</v>
      </c>
      <c r="N667" s="269" t="s">
        <v>146</v>
      </c>
      <c r="O667" s="269"/>
      <c r="P667" s="269" t="s">
        <v>27</v>
      </c>
      <c r="Q667" s="269" t="s">
        <v>27</v>
      </c>
      <c r="R667" s="269" t="s">
        <v>583</v>
      </c>
      <c r="S667" s="269"/>
      <c r="T667" s="315" t="s">
        <v>1042</v>
      </c>
      <c r="U667" s="269" t="s">
        <v>333</v>
      </c>
      <c r="V667" s="316"/>
      <c r="W667" s="269"/>
      <c r="X667" s="269"/>
    </row>
    <row r="668" spans="1:24" s="313" customFormat="1">
      <c r="A668" s="244" t="s">
        <v>1737</v>
      </c>
      <c r="B668" s="291">
        <v>531</v>
      </c>
      <c r="C668" s="242" t="str">
        <f t="shared" si="36"/>
        <v>Beschleunigungsfahrt Beton nass max m/s²  voll</v>
      </c>
      <c r="D668" s="291"/>
      <c r="E668" s="242"/>
      <c r="F668" s="244"/>
      <c r="G668" s="244"/>
      <c r="H668" s="244"/>
      <c r="I668" s="244"/>
      <c r="J668" s="244" t="str">
        <f t="shared" si="35"/>
        <v>-</v>
      </c>
      <c r="K668" s="242" t="str">
        <f t="shared" si="34"/>
        <v>kl. Oval</v>
      </c>
      <c r="L668" s="291" t="s">
        <v>56</v>
      </c>
      <c r="M668" s="242" t="s">
        <v>145</v>
      </c>
      <c r="N668" s="244" t="s">
        <v>146</v>
      </c>
      <c r="O668" s="244"/>
      <c r="P668" s="244" t="s">
        <v>27</v>
      </c>
      <c r="Q668" s="244" t="s">
        <v>27</v>
      </c>
      <c r="R668" s="244" t="s">
        <v>586</v>
      </c>
      <c r="S668" s="244"/>
      <c r="T668" s="304" t="s">
        <v>1042</v>
      </c>
      <c r="U668" s="244" t="s">
        <v>333</v>
      </c>
      <c r="V668" s="291"/>
      <c r="W668" s="244"/>
      <c r="X668" s="244"/>
    </row>
    <row r="669" spans="1:24" s="313" customFormat="1">
      <c r="A669" s="244" t="s">
        <v>1738</v>
      </c>
      <c r="B669" s="291">
        <v>532</v>
      </c>
      <c r="C669" s="242" t="str">
        <f t="shared" si="36"/>
        <v>Beschleunigungsfahrt Blaubasalt nass 1 m/s²  voll</v>
      </c>
      <c r="D669" s="291"/>
      <c r="E669" s="242"/>
      <c r="F669" s="244"/>
      <c r="G669" s="244"/>
      <c r="H669" s="244"/>
      <c r="I669" s="244"/>
      <c r="J669" s="244" t="str">
        <f t="shared" si="35"/>
        <v>-</v>
      </c>
      <c r="K669" s="242" t="str">
        <f t="shared" si="34"/>
        <v>kl. Oval</v>
      </c>
      <c r="L669" s="291" t="s">
        <v>86</v>
      </c>
      <c r="M669" s="242" t="s">
        <v>145</v>
      </c>
      <c r="N669" s="244" t="s">
        <v>146</v>
      </c>
      <c r="O669" s="244"/>
      <c r="P669" s="244" t="s">
        <v>27</v>
      </c>
      <c r="Q669" s="244" t="s">
        <v>27</v>
      </c>
      <c r="R669" s="244" t="s">
        <v>565</v>
      </c>
      <c r="S669" s="244"/>
      <c r="T669" s="304" t="s">
        <v>1042</v>
      </c>
      <c r="U669" s="244" t="s">
        <v>333</v>
      </c>
      <c r="V669" s="291"/>
      <c r="W669" s="244"/>
      <c r="X669" s="244"/>
    </row>
    <row r="670" spans="1:24" s="313" customFormat="1">
      <c r="A670" s="244" t="s">
        <v>1739</v>
      </c>
      <c r="B670" s="291">
        <v>533</v>
      </c>
      <c r="C670" s="242" t="str">
        <f t="shared" si="36"/>
        <v>Beschleunigungsfahrt Blaubasalt nass 2 m/s²  voll</v>
      </c>
      <c r="D670" s="291"/>
      <c r="E670" s="242"/>
      <c r="F670" s="244"/>
      <c r="G670" s="244"/>
      <c r="H670" s="244"/>
      <c r="I670" s="244"/>
      <c r="J670" s="244" t="str">
        <f t="shared" si="35"/>
        <v>-</v>
      </c>
      <c r="K670" s="242" t="str">
        <f t="shared" si="34"/>
        <v>kl. Oval</v>
      </c>
      <c r="L670" s="291" t="s">
        <v>86</v>
      </c>
      <c r="M670" s="242" t="s">
        <v>145</v>
      </c>
      <c r="N670" s="244" t="s">
        <v>146</v>
      </c>
      <c r="O670" s="244"/>
      <c r="P670" s="244" t="s">
        <v>27</v>
      </c>
      <c r="Q670" s="244" t="s">
        <v>27</v>
      </c>
      <c r="R670" s="244" t="s">
        <v>578</v>
      </c>
      <c r="S670" s="244"/>
      <c r="T670" s="304" t="s">
        <v>1042</v>
      </c>
      <c r="U670" s="244" t="s">
        <v>333</v>
      </c>
      <c r="V670" s="291"/>
      <c r="W670" s="244"/>
      <c r="X670" s="244"/>
    </row>
    <row r="671" spans="1:24" s="322" customFormat="1" ht="12.75" customHeight="1">
      <c r="A671" s="269" t="s">
        <v>1740</v>
      </c>
      <c r="B671" s="316">
        <v>534</v>
      </c>
      <c r="C671" s="266" t="str">
        <f t="shared" si="36"/>
        <v>Beschleunigungsfahrt Blaubasalt nass 3 m/s²  voll</v>
      </c>
      <c r="D671" s="316"/>
      <c r="E671" s="266"/>
      <c r="F671" s="269"/>
      <c r="G671" s="269"/>
      <c r="H671" s="269"/>
      <c r="I671" s="269"/>
      <c r="J671" s="269" t="str">
        <f t="shared" si="35"/>
        <v>-</v>
      </c>
      <c r="K671" s="266" t="str">
        <f t="shared" si="34"/>
        <v>kl. Oval</v>
      </c>
      <c r="L671" s="316" t="s">
        <v>86</v>
      </c>
      <c r="M671" s="266" t="s">
        <v>145</v>
      </c>
      <c r="N671" s="269" t="s">
        <v>146</v>
      </c>
      <c r="O671" s="269"/>
      <c r="P671" s="269" t="s">
        <v>27</v>
      </c>
      <c r="Q671" s="269" t="s">
        <v>27</v>
      </c>
      <c r="R671" s="269" t="s">
        <v>583</v>
      </c>
      <c r="S671" s="269"/>
      <c r="T671" s="315" t="s">
        <v>1042</v>
      </c>
      <c r="U671" s="269" t="s">
        <v>333</v>
      </c>
      <c r="V671" s="316"/>
      <c r="W671" s="269"/>
      <c r="X671" s="269"/>
    </row>
    <row r="672" spans="1:24" s="313" customFormat="1" ht="15" thickBot="1">
      <c r="A672" s="244" t="s">
        <v>1741</v>
      </c>
      <c r="B672" s="293">
        <v>535</v>
      </c>
      <c r="C672" s="242" t="str">
        <f t="shared" si="36"/>
        <v>Beschleunigungsfahrt Blaubasalt nass max m/s²  voll</v>
      </c>
      <c r="D672" s="293"/>
      <c r="E672" s="247"/>
      <c r="F672" s="248"/>
      <c r="G672" s="248"/>
      <c r="H672" s="248"/>
      <c r="I672" s="248"/>
      <c r="J672" s="244" t="str">
        <f t="shared" si="35"/>
        <v>-</v>
      </c>
      <c r="K672" s="242" t="str">
        <f t="shared" si="34"/>
        <v>kl. Oval</v>
      </c>
      <c r="L672" s="293" t="s">
        <v>86</v>
      </c>
      <c r="M672" s="247" t="s">
        <v>145</v>
      </c>
      <c r="N672" s="248" t="s">
        <v>146</v>
      </c>
      <c r="O672" s="248"/>
      <c r="P672" s="244" t="s">
        <v>27</v>
      </c>
      <c r="Q672" s="244" t="s">
        <v>27</v>
      </c>
      <c r="R672" s="244" t="s">
        <v>586</v>
      </c>
      <c r="S672" s="244"/>
      <c r="T672" s="304" t="s">
        <v>1042</v>
      </c>
      <c r="U672" s="244" t="s">
        <v>333</v>
      </c>
      <c r="V672" s="291"/>
      <c r="W672" s="244"/>
      <c r="X672" s="244"/>
    </row>
    <row r="673" spans="1:24" s="313" customFormat="1">
      <c r="A673" s="244" t="s">
        <v>1742</v>
      </c>
      <c r="B673" s="290">
        <v>536</v>
      </c>
      <c r="C673" s="242" t="str">
        <f t="shared" si="36"/>
        <v>Verzögerungsfahrt Asphalt nass  -1 m/s²  voll</v>
      </c>
      <c r="D673" s="290"/>
      <c r="E673" s="241"/>
      <c r="F673" s="243"/>
      <c r="G673" s="243"/>
      <c r="H673" s="243"/>
      <c r="I673" s="243"/>
      <c r="J673" s="244" t="str">
        <f t="shared" si="35"/>
        <v>-</v>
      </c>
      <c r="K673" s="242" t="str">
        <f t="shared" si="34"/>
        <v>kl. Oval</v>
      </c>
      <c r="L673" s="290" t="s">
        <v>24</v>
      </c>
      <c r="M673" s="241" t="s">
        <v>200</v>
      </c>
      <c r="N673" s="243" t="s">
        <v>201</v>
      </c>
      <c r="O673" s="243"/>
      <c r="P673" s="244" t="s">
        <v>27</v>
      </c>
      <c r="Q673" s="244" t="s">
        <v>27</v>
      </c>
      <c r="R673" s="244" t="s">
        <v>1117</v>
      </c>
      <c r="S673" s="244"/>
      <c r="T673" s="304" t="s">
        <v>1042</v>
      </c>
      <c r="U673" s="244" t="s">
        <v>333</v>
      </c>
      <c r="V673" s="291"/>
      <c r="W673" s="244"/>
      <c r="X673" s="244"/>
    </row>
    <row r="674" spans="1:24" s="313" customFormat="1">
      <c r="A674" s="244" t="s">
        <v>1743</v>
      </c>
      <c r="B674" s="291">
        <v>537</v>
      </c>
      <c r="C674" s="242" t="str">
        <f t="shared" si="36"/>
        <v>Verzögerungsfahrt Asphalt nass  -2 m/s²  voll</v>
      </c>
      <c r="D674" s="291"/>
      <c r="E674" s="242"/>
      <c r="F674" s="244"/>
      <c r="G674" s="244"/>
      <c r="H674" s="244"/>
      <c r="I674" s="244"/>
      <c r="J674" s="244" t="str">
        <f t="shared" si="35"/>
        <v>-</v>
      </c>
      <c r="K674" s="242" t="str">
        <f t="shared" si="34"/>
        <v>kl. Oval</v>
      </c>
      <c r="L674" s="291" t="s">
        <v>24</v>
      </c>
      <c r="M674" s="242" t="s">
        <v>200</v>
      </c>
      <c r="N674" s="244" t="s">
        <v>201</v>
      </c>
      <c r="O674" s="244"/>
      <c r="P674" s="244" t="s">
        <v>27</v>
      </c>
      <c r="Q674" s="244" t="s">
        <v>27</v>
      </c>
      <c r="R674" s="244" t="s">
        <v>1121</v>
      </c>
      <c r="S674" s="244"/>
      <c r="T674" s="304" t="s">
        <v>1042</v>
      </c>
      <c r="U674" s="244" t="s">
        <v>333</v>
      </c>
      <c r="V674" s="291"/>
      <c r="W674" s="244"/>
      <c r="X674" s="244"/>
    </row>
    <row r="675" spans="1:24" s="322" customFormat="1" ht="12.75" customHeight="1">
      <c r="A675" s="269" t="s">
        <v>1744</v>
      </c>
      <c r="B675" s="316">
        <v>538</v>
      </c>
      <c r="C675" s="266" t="str">
        <f t="shared" si="36"/>
        <v>Verzögerungsfahrt Asphalt nass  -3 m/s²  voll</v>
      </c>
      <c r="D675" s="316"/>
      <c r="E675" s="266"/>
      <c r="F675" s="269"/>
      <c r="G675" s="269"/>
      <c r="H675" s="269"/>
      <c r="I675" s="269"/>
      <c r="J675" s="269" t="str">
        <f t="shared" si="35"/>
        <v>-</v>
      </c>
      <c r="K675" s="266" t="str">
        <f t="shared" si="34"/>
        <v>kl. Oval</v>
      </c>
      <c r="L675" s="316" t="s">
        <v>24</v>
      </c>
      <c r="M675" s="266" t="s">
        <v>200</v>
      </c>
      <c r="N675" s="269" t="s">
        <v>201</v>
      </c>
      <c r="O675" s="269"/>
      <c r="P675" s="269" t="s">
        <v>27</v>
      </c>
      <c r="Q675" s="269" t="s">
        <v>27</v>
      </c>
      <c r="R675" s="269" t="s">
        <v>1119</v>
      </c>
      <c r="S675" s="269"/>
      <c r="T675" s="315" t="s">
        <v>1042</v>
      </c>
      <c r="U675" s="269" t="s">
        <v>333</v>
      </c>
      <c r="V675" s="316"/>
      <c r="W675" s="269"/>
      <c r="X675" s="269"/>
    </row>
    <row r="676" spans="1:24" s="322" customFormat="1" ht="12.75" customHeight="1">
      <c r="A676" s="269" t="s">
        <v>1745</v>
      </c>
      <c r="B676" s="316">
        <v>539</v>
      </c>
      <c r="C676" s="266" t="str">
        <f t="shared" si="36"/>
        <v>Verzögerungsfahrt Asphalt nass  -max m/s²  voll</v>
      </c>
      <c r="D676" s="316"/>
      <c r="E676" s="266"/>
      <c r="F676" s="269"/>
      <c r="G676" s="269"/>
      <c r="H676" s="269"/>
      <c r="I676" s="269"/>
      <c r="J676" s="269" t="str">
        <f t="shared" si="35"/>
        <v>-</v>
      </c>
      <c r="K676" s="266" t="str">
        <f t="shared" si="34"/>
        <v>kl. Oval</v>
      </c>
      <c r="L676" s="316" t="s">
        <v>24</v>
      </c>
      <c r="M676" s="266" t="s">
        <v>200</v>
      </c>
      <c r="N676" s="269" t="s">
        <v>201</v>
      </c>
      <c r="O676" s="269"/>
      <c r="P676" s="269" t="s">
        <v>27</v>
      </c>
      <c r="Q676" s="269" t="s">
        <v>27</v>
      </c>
      <c r="R676" s="269" t="s">
        <v>1131</v>
      </c>
      <c r="S676" s="269"/>
      <c r="T676" s="315" t="s">
        <v>1042</v>
      </c>
      <c r="U676" s="269" t="s">
        <v>333</v>
      </c>
      <c r="V676" s="316"/>
      <c r="W676" s="269"/>
      <c r="X676" s="269"/>
    </row>
    <row r="677" spans="1:24" s="313" customFormat="1">
      <c r="A677" s="244" t="s">
        <v>1746</v>
      </c>
      <c r="B677" s="291">
        <v>540</v>
      </c>
      <c r="C677" s="242" t="str">
        <f t="shared" si="36"/>
        <v>Verzögerungsfahrt Beton nass  -1 m/s²  voll</v>
      </c>
      <c r="D677" s="291"/>
      <c r="E677" s="242"/>
      <c r="F677" s="244"/>
      <c r="G677" s="244"/>
      <c r="H677" s="244"/>
      <c r="I677" s="244"/>
      <c r="J677" s="244" t="str">
        <f t="shared" si="35"/>
        <v>-</v>
      </c>
      <c r="K677" s="242" t="str">
        <f t="shared" si="34"/>
        <v>kl. Oval</v>
      </c>
      <c r="L677" s="291" t="s">
        <v>56</v>
      </c>
      <c r="M677" s="242" t="s">
        <v>200</v>
      </c>
      <c r="N677" s="244" t="s">
        <v>201</v>
      </c>
      <c r="O677" s="244"/>
      <c r="P677" s="244" t="s">
        <v>27</v>
      </c>
      <c r="Q677" s="244" t="s">
        <v>27</v>
      </c>
      <c r="R677" s="244" t="s">
        <v>1117</v>
      </c>
      <c r="S677" s="244"/>
      <c r="T677" s="304" t="s">
        <v>1042</v>
      </c>
      <c r="U677" s="244" t="s">
        <v>333</v>
      </c>
      <c r="V677" s="291"/>
      <c r="W677" s="244"/>
      <c r="X677" s="244"/>
    </row>
    <row r="678" spans="1:24" s="313" customFormat="1">
      <c r="A678" s="244" t="s">
        <v>1747</v>
      </c>
      <c r="B678" s="291">
        <v>541</v>
      </c>
      <c r="C678" s="242" t="str">
        <f t="shared" si="36"/>
        <v>Verzögerungsfahrt Beton nass  -2 m/s²  voll</v>
      </c>
      <c r="D678" s="291"/>
      <c r="E678" s="242"/>
      <c r="F678" s="244"/>
      <c r="G678" s="244"/>
      <c r="H678" s="244"/>
      <c r="I678" s="244"/>
      <c r="J678" s="244" t="str">
        <f t="shared" si="35"/>
        <v>-</v>
      </c>
      <c r="K678" s="242" t="str">
        <f t="shared" si="34"/>
        <v>kl. Oval</v>
      </c>
      <c r="L678" s="291" t="s">
        <v>56</v>
      </c>
      <c r="M678" s="242" t="s">
        <v>200</v>
      </c>
      <c r="N678" s="244" t="s">
        <v>201</v>
      </c>
      <c r="O678" s="244"/>
      <c r="P678" s="244" t="s">
        <v>27</v>
      </c>
      <c r="Q678" s="244" t="s">
        <v>27</v>
      </c>
      <c r="R678" s="244" t="s">
        <v>1121</v>
      </c>
      <c r="S678" s="244"/>
      <c r="T678" s="304" t="s">
        <v>1042</v>
      </c>
      <c r="U678" s="244" t="s">
        <v>333</v>
      </c>
      <c r="V678" s="291"/>
      <c r="W678" s="244"/>
      <c r="X678" s="244"/>
    </row>
    <row r="679" spans="1:24" s="322" customFormat="1" ht="12.75" customHeight="1">
      <c r="A679" s="269" t="s">
        <v>1748</v>
      </c>
      <c r="B679" s="316">
        <v>542</v>
      </c>
      <c r="C679" s="266" t="str">
        <f t="shared" si="36"/>
        <v>Verzögerungsfahrt Beton nass  -3 m/s²  voll</v>
      </c>
      <c r="D679" s="316"/>
      <c r="E679" s="266"/>
      <c r="F679" s="269"/>
      <c r="G679" s="269"/>
      <c r="H679" s="269"/>
      <c r="I679" s="269"/>
      <c r="J679" s="269" t="str">
        <f t="shared" si="35"/>
        <v>-</v>
      </c>
      <c r="K679" s="266" t="str">
        <f t="shared" si="34"/>
        <v>kl. Oval</v>
      </c>
      <c r="L679" s="316" t="s">
        <v>56</v>
      </c>
      <c r="M679" s="266" t="s">
        <v>200</v>
      </c>
      <c r="N679" s="269" t="s">
        <v>201</v>
      </c>
      <c r="O679" s="269"/>
      <c r="P679" s="269" t="s">
        <v>27</v>
      </c>
      <c r="Q679" s="269" t="s">
        <v>27</v>
      </c>
      <c r="R679" s="269" t="s">
        <v>1119</v>
      </c>
      <c r="S679" s="269"/>
      <c r="T679" s="315" t="s">
        <v>1042</v>
      </c>
      <c r="U679" s="269" t="s">
        <v>333</v>
      </c>
      <c r="V679" s="316"/>
      <c r="W679" s="269"/>
      <c r="X679" s="269"/>
    </row>
    <row r="680" spans="1:24" s="322" customFormat="1" ht="12.75" customHeight="1">
      <c r="A680" s="269" t="s">
        <v>1749</v>
      </c>
      <c r="B680" s="316">
        <v>543</v>
      </c>
      <c r="C680" s="266" t="str">
        <f t="shared" si="36"/>
        <v>Verzögerungsfahrt Beton nass  -max m/s²  voll</v>
      </c>
      <c r="D680" s="316"/>
      <c r="E680" s="266"/>
      <c r="F680" s="269"/>
      <c r="G680" s="269"/>
      <c r="H680" s="269"/>
      <c r="I680" s="269"/>
      <c r="J680" s="269" t="str">
        <f t="shared" si="35"/>
        <v>-</v>
      </c>
      <c r="K680" s="266" t="str">
        <f t="shared" si="34"/>
        <v>kl. Oval</v>
      </c>
      <c r="L680" s="316" t="s">
        <v>56</v>
      </c>
      <c r="M680" s="266" t="s">
        <v>200</v>
      </c>
      <c r="N680" s="269" t="s">
        <v>201</v>
      </c>
      <c r="O680" s="269"/>
      <c r="P680" s="269" t="s">
        <v>27</v>
      </c>
      <c r="Q680" s="269" t="s">
        <v>27</v>
      </c>
      <c r="R680" s="269" t="s">
        <v>1131</v>
      </c>
      <c r="S680" s="269"/>
      <c r="T680" s="315" t="s">
        <v>1042</v>
      </c>
      <c r="U680" s="269" t="s">
        <v>333</v>
      </c>
      <c r="V680" s="316"/>
      <c r="W680" s="269"/>
      <c r="X680" s="269"/>
    </row>
    <row r="681" spans="1:24" s="313" customFormat="1">
      <c r="A681" s="244" t="s">
        <v>1750</v>
      </c>
      <c r="B681" s="291">
        <v>544</v>
      </c>
      <c r="C681" s="242" t="str">
        <f t="shared" si="36"/>
        <v>Verzögerungsfahrt Blaubasalt nass  -1 m/s²  voll</v>
      </c>
      <c r="D681" s="291"/>
      <c r="E681" s="242"/>
      <c r="F681" s="244"/>
      <c r="G681" s="244"/>
      <c r="H681" s="244"/>
      <c r="I681" s="244"/>
      <c r="J681" s="244" t="str">
        <f t="shared" si="35"/>
        <v>-</v>
      </c>
      <c r="K681" s="242" t="str">
        <f t="shared" si="34"/>
        <v>kl. Oval</v>
      </c>
      <c r="L681" s="291" t="s">
        <v>86</v>
      </c>
      <c r="M681" s="242" t="s">
        <v>200</v>
      </c>
      <c r="N681" s="244" t="s">
        <v>201</v>
      </c>
      <c r="O681" s="244"/>
      <c r="P681" s="244" t="s">
        <v>27</v>
      </c>
      <c r="Q681" s="244" t="s">
        <v>27</v>
      </c>
      <c r="R681" s="244" t="s">
        <v>1117</v>
      </c>
      <c r="S681" s="244"/>
      <c r="T681" s="304" t="s">
        <v>1042</v>
      </c>
      <c r="U681" s="244" t="s">
        <v>333</v>
      </c>
      <c r="V681" s="291"/>
      <c r="W681" s="244"/>
      <c r="X681" s="244"/>
    </row>
    <row r="682" spans="1:24" s="313" customFormat="1">
      <c r="A682" s="244" t="s">
        <v>1751</v>
      </c>
      <c r="B682" s="291">
        <v>545</v>
      </c>
      <c r="C682" s="242" t="str">
        <f t="shared" si="36"/>
        <v>Verzögerungsfahrt Blaubasalt nass  -2 m/s²  voll</v>
      </c>
      <c r="D682" s="291"/>
      <c r="E682" s="242"/>
      <c r="F682" s="244"/>
      <c r="G682" s="244"/>
      <c r="H682" s="244"/>
      <c r="I682" s="244"/>
      <c r="J682" s="244" t="str">
        <f t="shared" si="35"/>
        <v>-</v>
      </c>
      <c r="K682" s="242" t="str">
        <f t="shared" si="34"/>
        <v>kl. Oval</v>
      </c>
      <c r="L682" s="291" t="s">
        <v>86</v>
      </c>
      <c r="M682" s="242" t="s">
        <v>200</v>
      </c>
      <c r="N682" s="244" t="s">
        <v>201</v>
      </c>
      <c r="O682" s="244"/>
      <c r="P682" s="244" t="s">
        <v>27</v>
      </c>
      <c r="Q682" s="244" t="s">
        <v>27</v>
      </c>
      <c r="R682" s="244" t="s">
        <v>1121</v>
      </c>
      <c r="S682" s="244"/>
      <c r="T682" s="304" t="s">
        <v>1042</v>
      </c>
      <c r="U682" s="244" t="s">
        <v>333</v>
      </c>
      <c r="V682" s="291"/>
      <c r="W682" s="244"/>
      <c r="X682" s="244"/>
    </row>
    <row r="683" spans="1:24" s="322" customFormat="1" ht="12.75" customHeight="1">
      <c r="A683" s="269" t="s">
        <v>1752</v>
      </c>
      <c r="B683" s="316">
        <v>546</v>
      </c>
      <c r="C683" s="266" t="str">
        <f t="shared" si="36"/>
        <v>Verzögerungsfahrt Blaubasalt nass  -3 m/s²  voll</v>
      </c>
      <c r="D683" s="316"/>
      <c r="E683" s="266"/>
      <c r="F683" s="269"/>
      <c r="G683" s="269"/>
      <c r="H683" s="269"/>
      <c r="I683" s="269"/>
      <c r="J683" s="269" t="str">
        <f t="shared" si="35"/>
        <v>-</v>
      </c>
      <c r="K683" s="266" t="str">
        <f t="shared" ref="K683:K734" si="37">IF(OR(M683="Stillstand Motor aus",M683="Stillstand Leerlauf",M683="Stillstand Drehzahl",M683="Konstantfahrt",M683="Rollen (Leerlauf)",M683="Spurwechsel",M683="Motor aus",M683="Beschleunigungsfahrt",M683="Verzögerungsfahrt",M683="Beregnungsstop",M683="µ-Split (Asphalt)",M683="µ-Split (Blaubasalt)"),"kl. Oval",IF(OR(M683="Sinus-Fahrt (langsam)",M683="Sinus-Fahrt (schnell)",M683="Klothoid (links)",M683="Klothoid (rechts)",M683="Sweep",M683="Stat. Kreisfahrt (links)",M683="Stat. Kreisfahrt (rechts)"),"Fahrdyn.Fl."))</f>
        <v>kl. Oval</v>
      </c>
      <c r="L683" s="316" t="s">
        <v>86</v>
      </c>
      <c r="M683" s="266" t="s">
        <v>200</v>
      </c>
      <c r="N683" s="269" t="s">
        <v>201</v>
      </c>
      <c r="O683" s="269"/>
      <c r="P683" s="269" t="s">
        <v>27</v>
      </c>
      <c r="Q683" s="269" t="s">
        <v>27</v>
      </c>
      <c r="R683" s="269" t="s">
        <v>1119</v>
      </c>
      <c r="S683" s="269"/>
      <c r="T683" s="315" t="s">
        <v>1042</v>
      </c>
      <c r="U683" s="269" t="s">
        <v>333</v>
      </c>
      <c r="V683" s="316"/>
      <c r="W683" s="269"/>
      <c r="X683" s="269"/>
    </row>
    <row r="684" spans="1:24" s="322" customFormat="1" ht="12.75" customHeight="1" thickBot="1">
      <c r="A684" s="269" t="s">
        <v>1753</v>
      </c>
      <c r="B684" s="314">
        <v>547</v>
      </c>
      <c r="C684" s="266" t="str">
        <f t="shared" si="36"/>
        <v>Verzögerungsfahrt Blaubasalt nass  -max m/s²  voll</v>
      </c>
      <c r="D684" s="317"/>
      <c r="E684" s="266"/>
      <c r="F684" s="265"/>
      <c r="G684" s="265"/>
      <c r="H684" s="265"/>
      <c r="I684" s="265"/>
      <c r="J684" s="269" t="str">
        <f t="shared" si="35"/>
        <v>-</v>
      </c>
      <c r="K684" s="266" t="str">
        <f t="shared" si="37"/>
        <v>kl. Oval</v>
      </c>
      <c r="L684" s="314" t="s">
        <v>86</v>
      </c>
      <c r="M684" s="263" t="s">
        <v>200</v>
      </c>
      <c r="N684" s="265" t="s">
        <v>201</v>
      </c>
      <c r="O684" s="265"/>
      <c r="P684" s="269" t="s">
        <v>27</v>
      </c>
      <c r="Q684" s="269" t="s">
        <v>27</v>
      </c>
      <c r="R684" s="269" t="s">
        <v>1131</v>
      </c>
      <c r="S684" s="269"/>
      <c r="T684" s="315" t="s">
        <v>1042</v>
      </c>
      <c r="U684" s="269" t="s">
        <v>333</v>
      </c>
      <c r="V684" s="316"/>
      <c r="W684" s="269"/>
      <c r="X684" s="269"/>
    </row>
    <row r="685" spans="1:24" s="313" customFormat="1">
      <c r="A685" s="244" t="s">
        <v>1754</v>
      </c>
      <c r="B685" s="290">
        <v>548</v>
      </c>
      <c r="C685" s="242" t="str">
        <f t="shared" si="36"/>
        <v>µ-Split (Blaubasalt) Beton nass 30 km/h 710 rpm   voll</v>
      </c>
      <c r="D685" s="290"/>
      <c r="E685" s="241"/>
      <c r="F685" s="243"/>
      <c r="G685" s="243"/>
      <c r="H685" s="243"/>
      <c r="I685" s="243"/>
      <c r="J685" s="244" t="str">
        <f t="shared" si="35"/>
        <v>20 s</v>
      </c>
      <c r="K685" s="242" t="str">
        <f t="shared" si="37"/>
        <v>kl. Oval</v>
      </c>
      <c r="L685" s="290" t="s">
        <v>56</v>
      </c>
      <c r="M685" s="260" t="s">
        <v>237</v>
      </c>
      <c r="N685" s="243" t="s">
        <v>39</v>
      </c>
      <c r="O685" s="243"/>
      <c r="P685" s="244" t="s">
        <v>31</v>
      </c>
      <c r="Q685" s="244">
        <v>10</v>
      </c>
      <c r="R685" s="244"/>
      <c r="S685" s="244"/>
      <c r="T685" s="304" t="s">
        <v>1042</v>
      </c>
      <c r="U685" s="244" t="s">
        <v>333</v>
      </c>
      <c r="V685" s="291"/>
      <c r="W685" s="244"/>
      <c r="X685" s="244"/>
    </row>
    <row r="686" spans="1:24" s="313" customFormat="1">
      <c r="A686" s="244" t="s">
        <v>1755</v>
      </c>
      <c r="B686" s="291">
        <v>549</v>
      </c>
      <c r="C686" s="242" t="str">
        <f t="shared" si="36"/>
        <v>µ-Split (Blaubasalt) Beton nass 30 km/h 930 rpm   voll</v>
      </c>
      <c r="D686" s="291"/>
      <c r="E686" s="242"/>
      <c r="F686" s="244"/>
      <c r="G686" s="244"/>
      <c r="H686" s="244"/>
      <c r="I686" s="244"/>
      <c r="J686" s="244" t="str">
        <f t="shared" si="35"/>
        <v>20 s</v>
      </c>
      <c r="K686" s="242" t="str">
        <f t="shared" si="37"/>
        <v>kl. Oval</v>
      </c>
      <c r="L686" s="290" t="s">
        <v>56</v>
      </c>
      <c r="M686" s="260" t="s">
        <v>237</v>
      </c>
      <c r="N686" s="244" t="s">
        <v>39</v>
      </c>
      <c r="O686" s="244"/>
      <c r="P686" s="244" t="s">
        <v>33</v>
      </c>
      <c r="Q686" s="244">
        <v>9</v>
      </c>
      <c r="R686" s="244"/>
      <c r="S686" s="244"/>
      <c r="T686" s="304" t="s">
        <v>1042</v>
      </c>
      <c r="U686" s="244" t="s">
        <v>333</v>
      </c>
      <c r="V686" s="291"/>
      <c r="W686" s="244"/>
      <c r="X686" s="244"/>
    </row>
    <row r="687" spans="1:24" s="313" customFormat="1">
      <c r="A687" s="244" t="s">
        <v>1756</v>
      </c>
      <c r="B687" s="291">
        <v>550</v>
      </c>
      <c r="C687" s="242" t="str">
        <f t="shared" si="36"/>
        <v>µ-Split (Blaubasalt) Beton nass 50 km/h 890 rpm   voll</v>
      </c>
      <c r="D687" s="291"/>
      <c r="E687" s="242"/>
      <c r="F687" s="244"/>
      <c r="G687" s="244"/>
      <c r="H687" s="244"/>
      <c r="I687" s="244"/>
      <c r="J687" s="244" t="str">
        <f t="shared" si="35"/>
        <v>15 s</v>
      </c>
      <c r="K687" s="242" t="str">
        <f t="shared" si="37"/>
        <v>kl. Oval</v>
      </c>
      <c r="L687" s="290" t="s">
        <v>56</v>
      </c>
      <c r="M687" s="260" t="s">
        <v>237</v>
      </c>
      <c r="N687" s="244" t="s">
        <v>45</v>
      </c>
      <c r="O687" s="244"/>
      <c r="P687" s="244" t="s">
        <v>32</v>
      </c>
      <c r="Q687" s="244">
        <v>11</v>
      </c>
      <c r="R687" s="244"/>
      <c r="S687" s="244"/>
      <c r="T687" s="304" t="s">
        <v>1042</v>
      </c>
      <c r="U687" s="244" t="s">
        <v>333</v>
      </c>
      <c r="V687" s="291"/>
      <c r="W687" s="244"/>
      <c r="X687" s="244"/>
    </row>
    <row r="688" spans="1:24" s="313" customFormat="1">
      <c r="A688" s="244" t="s">
        <v>1757</v>
      </c>
      <c r="B688" s="291">
        <v>551</v>
      </c>
      <c r="C688" s="242" t="str">
        <f t="shared" si="36"/>
        <v>µ-Split (Blaubasalt) Beton nass 50 km/h 930 rpm   voll</v>
      </c>
      <c r="D688" s="291"/>
      <c r="E688" s="242"/>
      <c r="F688" s="244"/>
      <c r="G688" s="244"/>
      <c r="H688" s="244"/>
      <c r="I688" s="244"/>
      <c r="J688" s="244" t="str">
        <f t="shared" si="35"/>
        <v>15 s</v>
      </c>
      <c r="K688" s="242" t="str">
        <f t="shared" si="37"/>
        <v>kl. Oval</v>
      </c>
      <c r="L688" s="290" t="s">
        <v>56</v>
      </c>
      <c r="M688" s="260" t="s">
        <v>237</v>
      </c>
      <c r="N688" s="244" t="s">
        <v>45</v>
      </c>
      <c r="O688" s="244"/>
      <c r="P688" s="244" t="s">
        <v>33</v>
      </c>
      <c r="Q688" s="244">
        <v>11</v>
      </c>
      <c r="R688" s="244"/>
      <c r="S688" s="244"/>
      <c r="T688" s="304" t="s">
        <v>1042</v>
      </c>
      <c r="U688" s="244" t="s">
        <v>333</v>
      </c>
      <c r="V688" s="291"/>
      <c r="W688" s="244"/>
      <c r="X688" s="244"/>
    </row>
    <row r="689" spans="1:24" s="313" customFormat="1">
      <c r="A689" s="244" t="s">
        <v>1758</v>
      </c>
      <c r="B689" s="291">
        <v>552</v>
      </c>
      <c r="C689" s="242" t="str">
        <f t="shared" si="36"/>
        <v>µ-Split (Blaubasalt) Beton nass 80 km/h 1075 rpm   voll</v>
      </c>
      <c r="D689" s="291"/>
      <c r="E689" s="242"/>
      <c r="F689" s="244"/>
      <c r="G689" s="244"/>
      <c r="H689" s="244"/>
      <c r="I689" s="244"/>
      <c r="J689" s="244" t="str">
        <f t="shared" si="35"/>
        <v>10 s</v>
      </c>
      <c r="K689" s="242" t="str">
        <f t="shared" si="37"/>
        <v>kl. Oval</v>
      </c>
      <c r="L689" s="290" t="s">
        <v>56</v>
      </c>
      <c r="M689" s="260" t="s">
        <v>237</v>
      </c>
      <c r="N689" s="244" t="s">
        <v>50</v>
      </c>
      <c r="O689" s="244"/>
      <c r="P689" s="244" t="s">
        <v>34</v>
      </c>
      <c r="Q689" s="244">
        <v>12</v>
      </c>
      <c r="R689" s="244"/>
      <c r="S689" s="244"/>
      <c r="T689" s="304" t="s">
        <v>1042</v>
      </c>
      <c r="U689" s="244" t="s">
        <v>333</v>
      </c>
      <c r="V689" s="291"/>
      <c r="W689" s="244"/>
      <c r="X689" s="244"/>
    </row>
    <row r="690" spans="1:24" s="313" customFormat="1">
      <c r="A690" s="244" t="s">
        <v>1759</v>
      </c>
      <c r="B690" s="291">
        <v>553</v>
      </c>
      <c r="C690" s="242" t="str">
        <f t="shared" si="36"/>
        <v>µ-Split (Blaubasalt) Beton nass 80 km/h 1150 rpm   voll</v>
      </c>
      <c r="D690" s="291"/>
      <c r="E690" s="242"/>
      <c r="F690" s="244"/>
      <c r="G690" s="244"/>
      <c r="H690" s="244"/>
      <c r="I690" s="244"/>
      <c r="J690" s="244" t="str">
        <f t="shared" si="35"/>
        <v>10 s</v>
      </c>
      <c r="K690" s="242" t="str">
        <f t="shared" si="37"/>
        <v>kl. Oval</v>
      </c>
      <c r="L690" s="290" t="s">
        <v>56</v>
      </c>
      <c r="M690" s="260" t="s">
        <v>237</v>
      </c>
      <c r="N690" s="244" t="s">
        <v>50</v>
      </c>
      <c r="O690" s="244"/>
      <c r="P690" s="244" t="s">
        <v>35</v>
      </c>
      <c r="Q690" s="244">
        <v>12</v>
      </c>
      <c r="R690" s="244"/>
      <c r="S690" s="244"/>
      <c r="T690" s="304" t="s">
        <v>1042</v>
      </c>
      <c r="U690" s="244" t="s">
        <v>333</v>
      </c>
      <c r="V690" s="291"/>
      <c r="W690" s="244"/>
      <c r="X690" s="244"/>
    </row>
    <row r="691" spans="1:24" s="313" customFormat="1">
      <c r="A691" s="244" t="s">
        <v>1760</v>
      </c>
      <c r="B691" s="291">
        <v>554</v>
      </c>
      <c r="C691" s="242" t="str">
        <f t="shared" si="36"/>
        <v>µ-Split (Asphalt) Blaubasalt nass 30 km/h 710 rpm   voll</v>
      </c>
      <c r="D691" s="291"/>
      <c r="E691" s="242"/>
      <c r="F691" s="244"/>
      <c r="G691" s="244"/>
      <c r="H691" s="244"/>
      <c r="I691" s="244"/>
      <c r="J691" s="244" t="str">
        <f t="shared" si="35"/>
        <v>20 s</v>
      </c>
      <c r="K691" s="242" t="str">
        <f t="shared" si="37"/>
        <v>kl. Oval</v>
      </c>
      <c r="L691" s="291" t="s">
        <v>86</v>
      </c>
      <c r="M691" s="261" t="s">
        <v>238</v>
      </c>
      <c r="N691" s="243" t="s">
        <v>39</v>
      </c>
      <c r="O691" s="243"/>
      <c r="P691" s="244" t="s">
        <v>31</v>
      </c>
      <c r="Q691" s="244">
        <v>10</v>
      </c>
      <c r="R691" s="244"/>
      <c r="S691" s="244"/>
      <c r="T691" s="304" t="s">
        <v>1042</v>
      </c>
      <c r="U691" s="244" t="s">
        <v>333</v>
      </c>
      <c r="V691" s="291"/>
      <c r="W691" s="244"/>
      <c r="X691" s="244"/>
    </row>
    <row r="692" spans="1:24" s="313" customFormat="1">
      <c r="A692" s="244" t="s">
        <v>1761</v>
      </c>
      <c r="B692" s="291">
        <v>555</v>
      </c>
      <c r="C692" s="242" t="str">
        <f t="shared" si="36"/>
        <v>µ-Split (Asphalt) Blaubasalt nass 30 km/h 930 rpm   voll</v>
      </c>
      <c r="D692" s="291"/>
      <c r="E692" s="242"/>
      <c r="F692" s="244"/>
      <c r="G692" s="244"/>
      <c r="H692" s="244"/>
      <c r="I692" s="244"/>
      <c r="J692" s="244" t="str">
        <f t="shared" si="35"/>
        <v>20 s</v>
      </c>
      <c r="K692" s="242" t="str">
        <f t="shared" si="37"/>
        <v>kl. Oval</v>
      </c>
      <c r="L692" s="291" t="s">
        <v>86</v>
      </c>
      <c r="M692" s="261" t="s">
        <v>238</v>
      </c>
      <c r="N692" s="244" t="s">
        <v>39</v>
      </c>
      <c r="O692" s="244"/>
      <c r="P692" s="244" t="s">
        <v>33</v>
      </c>
      <c r="Q692" s="244">
        <v>9</v>
      </c>
      <c r="R692" s="244"/>
      <c r="S692" s="244"/>
      <c r="T692" s="304" t="s">
        <v>1042</v>
      </c>
      <c r="U692" s="244" t="s">
        <v>333</v>
      </c>
      <c r="V692" s="291"/>
      <c r="W692" s="244"/>
      <c r="X692" s="244"/>
    </row>
    <row r="693" spans="1:24" s="313" customFormat="1">
      <c r="A693" s="244" t="s">
        <v>1762</v>
      </c>
      <c r="B693" s="291">
        <v>556</v>
      </c>
      <c r="C693" s="242" t="str">
        <f t="shared" si="36"/>
        <v>µ-Split (Asphalt) Blaubasalt nass 50 km/h 890 rpm   voll</v>
      </c>
      <c r="D693" s="291"/>
      <c r="E693" s="242"/>
      <c r="F693" s="244"/>
      <c r="G693" s="244"/>
      <c r="H693" s="244"/>
      <c r="I693" s="244"/>
      <c r="J693" s="244" t="str">
        <f t="shared" si="35"/>
        <v>15 s</v>
      </c>
      <c r="K693" s="242" t="str">
        <f t="shared" si="37"/>
        <v>kl. Oval</v>
      </c>
      <c r="L693" s="291" t="s">
        <v>86</v>
      </c>
      <c r="M693" s="261" t="s">
        <v>238</v>
      </c>
      <c r="N693" s="244" t="s">
        <v>45</v>
      </c>
      <c r="O693" s="244"/>
      <c r="P693" s="244" t="s">
        <v>32</v>
      </c>
      <c r="Q693" s="244">
        <v>11</v>
      </c>
      <c r="R693" s="244"/>
      <c r="S693" s="244"/>
      <c r="T693" s="304" t="s">
        <v>1042</v>
      </c>
      <c r="U693" s="244" t="s">
        <v>333</v>
      </c>
      <c r="V693" s="291"/>
      <c r="W693" s="244"/>
      <c r="X693" s="244"/>
    </row>
    <row r="694" spans="1:24" s="313" customFormat="1">
      <c r="A694" s="244" t="s">
        <v>1763</v>
      </c>
      <c r="B694" s="291">
        <v>557</v>
      </c>
      <c r="C694" s="242" t="str">
        <f t="shared" si="36"/>
        <v>µ-Split (Asphalt) Blaubasalt nass 50 km/h 930 rpm   voll</v>
      </c>
      <c r="D694" s="291"/>
      <c r="E694" s="242"/>
      <c r="F694" s="244"/>
      <c r="G694" s="244"/>
      <c r="H694" s="244"/>
      <c r="I694" s="244"/>
      <c r="J694" s="244" t="str">
        <f t="shared" si="35"/>
        <v>15 s</v>
      </c>
      <c r="K694" s="242" t="str">
        <f t="shared" si="37"/>
        <v>kl. Oval</v>
      </c>
      <c r="L694" s="291" t="s">
        <v>86</v>
      </c>
      <c r="M694" s="261" t="s">
        <v>238</v>
      </c>
      <c r="N694" s="244" t="s">
        <v>45</v>
      </c>
      <c r="O694" s="244"/>
      <c r="P694" s="244" t="s">
        <v>33</v>
      </c>
      <c r="Q694" s="244">
        <v>11</v>
      </c>
      <c r="R694" s="244"/>
      <c r="S694" s="244"/>
      <c r="T694" s="304" t="s">
        <v>1042</v>
      </c>
      <c r="U694" s="244" t="s">
        <v>333</v>
      </c>
      <c r="V694" s="291"/>
      <c r="W694" s="244"/>
      <c r="X694" s="244"/>
    </row>
    <row r="695" spans="1:24" s="313" customFormat="1">
      <c r="A695" s="244" t="s">
        <v>1764</v>
      </c>
      <c r="B695" s="291">
        <v>558</v>
      </c>
      <c r="C695" s="242" t="str">
        <f t="shared" si="36"/>
        <v>µ-Split (Asphalt) Blaubasalt nass 80 km/h 1075 rpm   voll</v>
      </c>
      <c r="D695" s="291"/>
      <c r="E695" s="242"/>
      <c r="F695" s="244"/>
      <c r="G695" s="244"/>
      <c r="H695" s="244"/>
      <c r="I695" s="244"/>
      <c r="J695" s="244" t="str">
        <f t="shared" si="35"/>
        <v>10 s</v>
      </c>
      <c r="K695" s="242" t="str">
        <f t="shared" si="37"/>
        <v>kl. Oval</v>
      </c>
      <c r="L695" s="291" t="s">
        <v>86</v>
      </c>
      <c r="M695" s="261" t="s">
        <v>238</v>
      </c>
      <c r="N695" s="244" t="s">
        <v>50</v>
      </c>
      <c r="O695" s="244"/>
      <c r="P695" s="244" t="s">
        <v>34</v>
      </c>
      <c r="Q695" s="244">
        <v>12</v>
      </c>
      <c r="R695" s="244"/>
      <c r="S695" s="244"/>
      <c r="T695" s="304" t="s">
        <v>1042</v>
      </c>
      <c r="U695" s="244" t="s">
        <v>333</v>
      </c>
      <c r="V695" s="291"/>
      <c r="W695" s="244"/>
      <c r="X695" s="244"/>
    </row>
    <row r="696" spans="1:24" s="313" customFormat="1" ht="15" thickBot="1">
      <c r="A696" s="244" t="s">
        <v>1765</v>
      </c>
      <c r="B696" s="293">
        <v>559</v>
      </c>
      <c r="C696" s="242" t="str">
        <f t="shared" si="36"/>
        <v>µ-Split (Asphalt) Blaubasalt nass 80 km/h 1150 rpm   voll</v>
      </c>
      <c r="D696" s="293"/>
      <c r="E696" s="247"/>
      <c r="F696" s="248"/>
      <c r="G696" s="248"/>
      <c r="H696" s="248"/>
      <c r="I696" s="248"/>
      <c r="J696" s="244" t="str">
        <f t="shared" si="35"/>
        <v>10 s</v>
      </c>
      <c r="K696" s="242" t="str">
        <f t="shared" si="37"/>
        <v>kl. Oval</v>
      </c>
      <c r="L696" s="293" t="s">
        <v>86</v>
      </c>
      <c r="M696" s="262" t="s">
        <v>238</v>
      </c>
      <c r="N696" s="248" t="s">
        <v>50</v>
      </c>
      <c r="O696" s="248"/>
      <c r="P696" s="244" t="s">
        <v>35</v>
      </c>
      <c r="Q696" s="244">
        <v>12</v>
      </c>
      <c r="R696" s="244"/>
      <c r="S696" s="244"/>
      <c r="T696" s="304" t="s">
        <v>1042</v>
      </c>
      <c r="U696" s="244" t="s">
        <v>333</v>
      </c>
      <c r="V696" s="291"/>
      <c r="W696" s="244"/>
      <c r="X696" s="244"/>
    </row>
    <row r="697" spans="1:24" s="313" customFormat="1">
      <c r="A697" s="244" t="s">
        <v>1766</v>
      </c>
      <c r="B697" s="290">
        <v>560</v>
      </c>
      <c r="C697" s="242" t="str">
        <f t="shared" si="36"/>
        <v>Sinus-Fahrt (langsam) nass 30 km/h   voll</v>
      </c>
      <c r="D697" s="290"/>
      <c r="E697" s="241"/>
      <c r="F697" s="243"/>
      <c r="G697" s="243"/>
      <c r="H697" s="243"/>
      <c r="I697" s="243"/>
      <c r="J697" s="244" t="str">
        <f t="shared" si="35"/>
        <v>20 s</v>
      </c>
      <c r="K697" s="242" t="str">
        <f t="shared" si="37"/>
        <v>Fahrdyn.Fl.</v>
      </c>
      <c r="L697" s="290" t="s">
        <v>24</v>
      </c>
      <c r="M697" s="241" t="s">
        <v>240</v>
      </c>
      <c r="N697" s="243" t="s">
        <v>39</v>
      </c>
      <c r="O697" s="243"/>
      <c r="P697" s="244" t="s">
        <v>27</v>
      </c>
      <c r="Q697" s="244" t="s">
        <v>27</v>
      </c>
      <c r="R697" s="244"/>
      <c r="S697" s="244"/>
      <c r="T697" s="304" t="s">
        <v>1042</v>
      </c>
      <c r="U697" s="244" t="s">
        <v>333</v>
      </c>
      <c r="V697" s="291"/>
      <c r="W697" s="244"/>
      <c r="X697" s="244"/>
    </row>
    <row r="698" spans="1:24" s="322" customFormat="1" ht="12.75" customHeight="1">
      <c r="A698" s="269" t="s">
        <v>1767</v>
      </c>
      <c r="B698" s="316">
        <v>561</v>
      </c>
      <c r="C698" s="266" t="str">
        <f t="shared" si="36"/>
        <v>Sinus-Fahrt (langsam) nass 50 km/h   voll</v>
      </c>
      <c r="D698" s="316"/>
      <c r="E698" s="266"/>
      <c r="F698" s="269"/>
      <c r="G698" s="269"/>
      <c r="H698" s="269"/>
      <c r="I698" s="269"/>
      <c r="J698" s="269" t="str">
        <f t="shared" si="35"/>
        <v>15 s</v>
      </c>
      <c r="K698" s="266" t="str">
        <f t="shared" si="37"/>
        <v>Fahrdyn.Fl.</v>
      </c>
      <c r="L698" s="316" t="s">
        <v>24</v>
      </c>
      <c r="M698" s="266" t="s">
        <v>240</v>
      </c>
      <c r="N698" s="269" t="s">
        <v>45</v>
      </c>
      <c r="O698" s="269"/>
      <c r="P698" s="269" t="s">
        <v>27</v>
      </c>
      <c r="Q698" s="269" t="s">
        <v>27</v>
      </c>
      <c r="R698" s="269"/>
      <c r="S698" s="269"/>
      <c r="T698" s="315" t="s">
        <v>1042</v>
      </c>
      <c r="U698" s="269" t="s">
        <v>333</v>
      </c>
      <c r="V698" s="316"/>
      <c r="W698" s="269"/>
      <c r="X698" s="269"/>
    </row>
    <row r="699" spans="1:24" s="313" customFormat="1">
      <c r="A699" s="244" t="s">
        <v>1768</v>
      </c>
      <c r="B699" s="290">
        <v>560</v>
      </c>
      <c r="C699" s="242" t="str">
        <f t="shared" si="36"/>
        <v>Sinus-Fahrt (langsam) nass 30 km/h   voll</v>
      </c>
      <c r="D699" s="290"/>
      <c r="E699" s="241"/>
      <c r="F699" s="243"/>
      <c r="G699" s="243"/>
      <c r="H699" s="243"/>
      <c r="I699" s="243"/>
      <c r="J699" s="244" t="str">
        <f t="shared" si="35"/>
        <v>20 s</v>
      </c>
      <c r="K699" s="242" t="str">
        <f t="shared" si="37"/>
        <v>Fahrdyn.Fl.</v>
      </c>
      <c r="L699" s="290" t="s">
        <v>24</v>
      </c>
      <c r="M699" s="241" t="s">
        <v>240</v>
      </c>
      <c r="N699" s="243" t="s">
        <v>39</v>
      </c>
      <c r="O699" s="243"/>
      <c r="P699" s="244" t="s">
        <v>27</v>
      </c>
      <c r="Q699" s="244" t="s">
        <v>27</v>
      </c>
      <c r="R699" s="244"/>
      <c r="S699" s="244"/>
      <c r="T699" s="304" t="s">
        <v>1042</v>
      </c>
      <c r="U699" s="244" t="s">
        <v>333</v>
      </c>
      <c r="V699" s="291"/>
      <c r="W699" s="244"/>
      <c r="X699" s="244"/>
    </row>
    <row r="700" spans="1:24" s="322" customFormat="1" ht="12.75" customHeight="1">
      <c r="A700" s="269" t="s">
        <v>1769</v>
      </c>
      <c r="B700" s="316">
        <v>561</v>
      </c>
      <c r="C700" s="266" t="str">
        <f t="shared" si="36"/>
        <v>Sinus-Fahrt (langsam) nass 50 km/h   voll</v>
      </c>
      <c r="D700" s="316"/>
      <c r="E700" s="266"/>
      <c r="F700" s="269"/>
      <c r="G700" s="269"/>
      <c r="H700" s="269"/>
      <c r="I700" s="269"/>
      <c r="J700" s="269" t="str">
        <f t="shared" si="35"/>
        <v>15 s</v>
      </c>
      <c r="K700" s="266" t="str">
        <f t="shared" si="37"/>
        <v>Fahrdyn.Fl.</v>
      </c>
      <c r="L700" s="316" t="s">
        <v>24</v>
      </c>
      <c r="M700" s="266" t="s">
        <v>240</v>
      </c>
      <c r="N700" s="269" t="s">
        <v>45</v>
      </c>
      <c r="O700" s="269"/>
      <c r="P700" s="269" t="s">
        <v>27</v>
      </c>
      <c r="Q700" s="269" t="s">
        <v>27</v>
      </c>
      <c r="R700" s="269"/>
      <c r="S700" s="269"/>
      <c r="T700" s="315" t="s">
        <v>1042</v>
      </c>
      <c r="U700" s="269" t="s">
        <v>333</v>
      </c>
      <c r="V700" s="316"/>
      <c r="W700" s="269"/>
      <c r="X700" s="269"/>
    </row>
    <row r="701" spans="1:24" s="313" customFormat="1">
      <c r="A701" s="244" t="s">
        <v>1770</v>
      </c>
      <c r="B701" s="290">
        <v>560</v>
      </c>
      <c r="C701" s="242" t="str">
        <f t="shared" si="36"/>
        <v>Sinus-Fahrt (langsam) nass 30 km/h   voll</v>
      </c>
      <c r="D701" s="290"/>
      <c r="E701" s="241"/>
      <c r="F701" s="243"/>
      <c r="G701" s="243"/>
      <c r="H701" s="243"/>
      <c r="I701" s="243"/>
      <c r="J701" s="244" t="str">
        <f t="shared" si="35"/>
        <v>20 s</v>
      </c>
      <c r="K701" s="242" t="str">
        <f t="shared" si="37"/>
        <v>Fahrdyn.Fl.</v>
      </c>
      <c r="L701" s="290" t="s">
        <v>24</v>
      </c>
      <c r="M701" s="242" t="s">
        <v>240</v>
      </c>
      <c r="N701" s="243" t="s">
        <v>39</v>
      </c>
      <c r="O701" s="243"/>
      <c r="P701" s="244" t="s">
        <v>27</v>
      </c>
      <c r="Q701" s="244" t="s">
        <v>27</v>
      </c>
      <c r="R701" s="244"/>
      <c r="S701" s="244"/>
      <c r="T701" s="304" t="s">
        <v>1042</v>
      </c>
      <c r="U701" s="244" t="s">
        <v>333</v>
      </c>
      <c r="V701" s="291"/>
      <c r="W701" s="244"/>
      <c r="X701" s="244"/>
    </row>
    <row r="702" spans="1:24" s="313" customFormat="1">
      <c r="A702" s="244" t="s">
        <v>1771</v>
      </c>
      <c r="B702" s="291">
        <v>562</v>
      </c>
      <c r="C702" s="242" t="str">
        <f t="shared" si="36"/>
        <v>Sweep nass 30 km/h   voll</v>
      </c>
      <c r="D702" s="291"/>
      <c r="E702" s="242"/>
      <c r="F702" s="244"/>
      <c r="G702" s="244"/>
      <c r="H702" s="244"/>
      <c r="I702" s="244"/>
      <c r="J702" s="244" t="str">
        <f t="shared" si="35"/>
        <v>20 s</v>
      </c>
      <c r="K702" s="242" t="str">
        <f t="shared" si="37"/>
        <v>Fahrdyn.Fl.</v>
      </c>
      <c r="L702" s="291" t="s">
        <v>24</v>
      </c>
      <c r="M702" s="242" t="s">
        <v>279</v>
      </c>
      <c r="N702" s="244" t="s">
        <v>39</v>
      </c>
      <c r="O702" s="244"/>
      <c r="P702" s="244" t="s">
        <v>27</v>
      </c>
      <c r="Q702" s="244" t="s">
        <v>27</v>
      </c>
      <c r="R702" s="244"/>
      <c r="S702" s="244"/>
      <c r="T702" s="304" t="s">
        <v>1042</v>
      </c>
      <c r="U702" s="244" t="s">
        <v>333</v>
      </c>
      <c r="V702" s="291"/>
      <c r="W702" s="244"/>
      <c r="X702" s="244"/>
    </row>
    <row r="703" spans="1:24" s="322" customFormat="1" ht="12.75" customHeight="1" thickBot="1">
      <c r="A703" s="269" t="s">
        <v>1772</v>
      </c>
      <c r="B703" s="314">
        <v>563</v>
      </c>
      <c r="C703" s="266" t="str">
        <f t="shared" si="36"/>
        <v>Sweep nass 50 km/h   voll</v>
      </c>
      <c r="D703" s="314"/>
      <c r="E703" s="263"/>
      <c r="F703" s="265"/>
      <c r="G703" s="265"/>
      <c r="H703" s="265"/>
      <c r="I703" s="265"/>
      <c r="J703" s="269" t="str">
        <f t="shared" si="35"/>
        <v>15 s</v>
      </c>
      <c r="K703" s="266" t="str">
        <f t="shared" si="37"/>
        <v>Fahrdyn.Fl.</v>
      </c>
      <c r="L703" s="314" t="s">
        <v>24</v>
      </c>
      <c r="M703" s="263" t="s">
        <v>279</v>
      </c>
      <c r="N703" s="265" t="s">
        <v>45</v>
      </c>
      <c r="O703" s="265"/>
      <c r="P703" s="269" t="s">
        <v>27</v>
      </c>
      <c r="Q703" s="269" t="s">
        <v>27</v>
      </c>
      <c r="R703" s="269"/>
      <c r="S703" s="269"/>
      <c r="T703" s="315" t="s">
        <v>1042</v>
      </c>
      <c r="U703" s="269" t="s">
        <v>333</v>
      </c>
      <c r="V703" s="316"/>
      <c r="W703" s="269"/>
      <c r="X703" s="269"/>
    </row>
    <row r="704" spans="1:24" s="313" customFormat="1">
      <c r="A704" s="244" t="s">
        <v>1773</v>
      </c>
      <c r="B704" s="290">
        <v>564</v>
      </c>
      <c r="C704" s="242" t="str">
        <f t="shared" si="36"/>
        <v>Stat. Kreisfahrt (links) nass  2 m/s² voll</v>
      </c>
      <c r="D704" s="290"/>
      <c r="E704" s="241"/>
      <c r="F704" s="243"/>
      <c r="G704" s="243"/>
      <c r="H704" s="243"/>
      <c r="I704" s="243"/>
      <c r="J704" s="244" t="str">
        <f t="shared" si="35"/>
        <v>20 s</v>
      </c>
      <c r="K704" s="242" t="str">
        <f t="shared" si="37"/>
        <v>Fahrdyn.Fl.</v>
      </c>
      <c r="L704" s="290" t="s">
        <v>24</v>
      </c>
      <c r="M704" s="241" t="s">
        <v>292</v>
      </c>
      <c r="N704" s="243" t="s">
        <v>39</v>
      </c>
      <c r="O704" s="243"/>
      <c r="P704" s="244" t="s">
        <v>27</v>
      </c>
      <c r="Q704" s="244" t="s">
        <v>27</v>
      </c>
      <c r="R704" s="244"/>
      <c r="S704" s="244" t="s">
        <v>578</v>
      </c>
      <c r="T704" s="304" t="s">
        <v>1042</v>
      </c>
      <c r="U704" s="244" t="s">
        <v>333</v>
      </c>
      <c r="V704" s="291"/>
      <c r="W704" s="244"/>
      <c r="X704" s="244"/>
    </row>
    <row r="705" spans="1:24" s="322" customFormat="1" ht="12.75" customHeight="1">
      <c r="A705" s="269" t="s">
        <v>1774</v>
      </c>
      <c r="B705" s="316">
        <v>565</v>
      </c>
      <c r="C705" s="266" t="str">
        <f t="shared" si="36"/>
        <v>Stat. Kreisfahrt (links) nass  4 m/s² voll</v>
      </c>
      <c r="D705" s="316"/>
      <c r="E705" s="266"/>
      <c r="F705" s="269"/>
      <c r="G705" s="269"/>
      <c r="H705" s="269"/>
      <c r="I705" s="269"/>
      <c r="J705" s="269" t="str">
        <f t="shared" si="35"/>
        <v>20 s</v>
      </c>
      <c r="K705" s="266" t="str">
        <f t="shared" si="37"/>
        <v>Fahrdyn.Fl.</v>
      </c>
      <c r="L705" s="316" t="s">
        <v>24</v>
      </c>
      <c r="M705" s="266" t="s">
        <v>292</v>
      </c>
      <c r="N705" s="269" t="s">
        <v>39</v>
      </c>
      <c r="O705" s="269"/>
      <c r="P705" s="269" t="s">
        <v>27</v>
      </c>
      <c r="Q705" s="269" t="s">
        <v>27</v>
      </c>
      <c r="R705" s="269"/>
      <c r="S705" s="269" t="s">
        <v>1164</v>
      </c>
      <c r="T705" s="315" t="s">
        <v>1042</v>
      </c>
      <c r="U705" s="269" t="s">
        <v>333</v>
      </c>
      <c r="V705" s="316"/>
      <c r="W705" s="269"/>
      <c r="X705" s="269"/>
    </row>
    <row r="706" spans="1:24" s="313" customFormat="1">
      <c r="A706" s="244" t="s">
        <v>1775</v>
      </c>
      <c r="B706" s="290">
        <v>566</v>
      </c>
      <c r="C706" s="242" t="str">
        <f t="shared" si="36"/>
        <v>Stat. Kreisfahrt (rechts) nass  2 m/s² voll</v>
      </c>
      <c r="D706" s="290"/>
      <c r="E706" s="241"/>
      <c r="F706" s="243"/>
      <c r="G706" s="243"/>
      <c r="H706" s="243"/>
      <c r="I706" s="243"/>
      <c r="J706" s="244" t="str">
        <f t="shared" si="35"/>
        <v>20 s</v>
      </c>
      <c r="K706" s="242" t="str">
        <f t="shared" si="37"/>
        <v>Fahrdyn.Fl.</v>
      </c>
      <c r="L706" s="291" t="s">
        <v>24</v>
      </c>
      <c r="M706" s="242" t="s">
        <v>304</v>
      </c>
      <c r="N706" s="244" t="s">
        <v>39</v>
      </c>
      <c r="O706" s="244"/>
      <c r="P706" s="244" t="s">
        <v>27</v>
      </c>
      <c r="Q706" s="244" t="s">
        <v>27</v>
      </c>
      <c r="R706" s="244"/>
      <c r="S706" s="244" t="s">
        <v>578</v>
      </c>
      <c r="T706" s="304" t="s">
        <v>1042</v>
      </c>
      <c r="U706" s="244" t="s">
        <v>333</v>
      </c>
      <c r="V706" s="291"/>
      <c r="W706" s="244"/>
      <c r="X706" s="244"/>
    </row>
    <row r="707" spans="1:24" s="322" customFormat="1" ht="12.75" customHeight="1" thickBot="1">
      <c r="A707" s="269" t="s">
        <v>1776</v>
      </c>
      <c r="B707" s="314">
        <v>567</v>
      </c>
      <c r="C707" s="266" t="str">
        <f t="shared" si="36"/>
        <v>Stat. Kreisfahrt (rechts) nass  4 m/s² voll</v>
      </c>
      <c r="D707" s="314"/>
      <c r="E707" s="263"/>
      <c r="F707" s="265"/>
      <c r="G707" s="265"/>
      <c r="H707" s="265"/>
      <c r="I707" s="265"/>
      <c r="J707" s="269" t="str">
        <f t="shared" si="35"/>
        <v>20 s</v>
      </c>
      <c r="K707" s="266" t="str">
        <f t="shared" si="37"/>
        <v>Fahrdyn.Fl.</v>
      </c>
      <c r="L707" s="314" t="s">
        <v>24</v>
      </c>
      <c r="M707" s="263" t="s">
        <v>304</v>
      </c>
      <c r="N707" s="265" t="s">
        <v>39</v>
      </c>
      <c r="O707" s="265"/>
      <c r="P707" s="269" t="s">
        <v>27</v>
      </c>
      <c r="Q707" s="269" t="s">
        <v>27</v>
      </c>
      <c r="R707" s="269"/>
      <c r="S707" s="269" t="s">
        <v>1164</v>
      </c>
      <c r="T707" s="315" t="s">
        <v>1042</v>
      </c>
      <c r="U707" s="269" t="s">
        <v>333</v>
      </c>
      <c r="V707" s="316"/>
      <c r="W707" s="269"/>
      <c r="X707" s="269"/>
    </row>
    <row r="708" spans="1:24" s="313" customFormat="1">
      <c r="A708" s="244" t="s">
        <v>1777</v>
      </c>
      <c r="B708" s="297">
        <v>780</v>
      </c>
      <c r="C708" s="242" t="str">
        <f t="shared" si="36"/>
        <v>Beregnungsstop Asphalt nass 30 km/h 930 rpm   voll</v>
      </c>
      <c r="D708" s="297"/>
      <c r="E708" s="256"/>
      <c r="F708" s="257"/>
      <c r="G708" s="257"/>
      <c r="H708" s="257"/>
      <c r="I708" s="257"/>
      <c r="J708" s="244" t="str">
        <f t="shared" si="35"/>
        <v>20 s</v>
      </c>
      <c r="K708" s="242" t="str">
        <f t="shared" si="37"/>
        <v>kl. Oval</v>
      </c>
      <c r="L708" s="297" t="s">
        <v>24</v>
      </c>
      <c r="M708" s="258" t="s">
        <v>1187</v>
      </c>
      <c r="N708" s="257" t="s">
        <v>39</v>
      </c>
      <c r="O708" s="257"/>
      <c r="P708" s="244" t="s">
        <v>33</v>
      </c>
      <c r="Q708" s="244">
        <v>9</v>
      </c>
      <c r="R708" s="244"/>
      <c r="S708" s="244"/>
      <c r="T708" s="304" t="s">
        <v>1042</v>
      </c>
      <c r="U708" s="244" t="s">
        <v>333</v>
      </c>
      <c r="V708" s="297"/>
      <c r="W708" s="257"/>
      <c r="X708" s="257"/>
    </row>
    <row r="709" spans="1:24" s="313" customFormat="1">
      <c r="A709" s="244" t="s">
        <v>1778</v>
      </c>
      <c r="B709" s="297">
        <v>781</v>
      </c>
      <c r="C709" s="242" t="str">
        <f t="shared" si="36"/>
        <v>Beregnungsstop Asphalt nass 30 km/h 930 rpm   voll</v>
      </c>
      <c r="D709" s="297"/>
      <c r="E709" s="256"/>
      <c r="F709" s="257"/>
      <c r="G709" s="257"/>
      <c r="H709" s="257"/>
      <c r="I709" s="257"/>
      <c r="J709" s="244" t="str">
        <f t="shared" si="35"/>
        <v>20 s</v>
      </c>
      <c r="K709" s="242" t="str">
        <f t="shared" si="37"/>
        <v>kl. Oval</v>
      </c>
      <c r="L709" s="297" t="s">
        <v>24</v>
      </c>
      <c r="M709" s="258" t="s">
        <v>1187</v>
      </c>
      <c r="N709" s="257" t="s">
        <v>39</v>
      </c>
      <c r="O709" s="257"/>
      <c r="P709" s="244" t="s">
        <v>33</v>
      </c>
      <c r="Q709" s="244">
        <v>9</v>
      </c>
      <c r="R709" s="244"/>
      <c r="S709" s="244"/>
      <c r="T709" s="304" t="s">
        <v>1042</v>
      </c>
      <c r="U709" s="244" t="s">
        <v>333</v>
      </c>
      <c r="V709" s="297"/>
      <c r="W709" s="257"/>
      <c r="X709" s="257"/>
    </row>
    <row r="710" spans="1:24" s="313" customFormat="1">
      <c r="A710" s="244" t="s">
        <v>1779</v>
      </c>
      <c r="B710" s="297">
        <v>782</v>
      </c>
      <c r="C710" s="242" t="str">
        <f t="shared" si="36"/>
        <v>Beregnungsstop Asphalt nass 30 km/h 930 rpm   voll</v>
      </c>
      <c r="D710" s="297"/>
      <c r="E710" s="256"/>
      <c r="F710" s="257"/>
      <c r="G710" s="257"/>
      <c r="H710" s="257"/>
      <c r="I710" s="257"/>
      <c r="J710" s="244" t="str">
        <f t="shared" ref="J710:J734" si="38">IF(N710="30 km/h","20 s",IF(N710="50 km/h","15 s",IF(N710="80 km/h","10 s",IF(N710="0 km/h","60 s","-"))))</f>
        <v>20 s</v>
      </c>
      <c r="K710" s="242" t="str">
        <f t="shared" si="37"/>
        <v>kl. Oval</v>
      </c>
      <c r="L710" s="297" t="s">
        <v>24</v>
      </c>
      <c r="M710" s="258" t="s">
        <v>1187</v>
      </c>
      <c r="N710" s="257" t="s">
        <v>39</v>
      </c>
      <c r="O710" s="257"/>
      <c r="P710" s="244" t="s">
        <v>33</v>
      </c>
      <c r="Q710" s="244">
        <v>9</v>
      </c>
      <c r="R710" s="244"/>
      <c r="S710" s="244"/>
      <c r="T710" s="304" t="s">
        <v>1042</v>
      </c>
      <c r="U710" s="244" t="s">
        <v>333</v>
      </c>
      <c r="V710" s="297"/>
      <c r="W710" s="257"/>
      <c r="X710" s="257"/>
    </row>
    <row r="711" spans="1:24" s="313" customFormat="1">
      <c r="A711" s="244" t="s">
        <v>1780</v>
      </c>
      <c r="B711" s="297">
        <v>783</v>
      </c>
      <c r="C711" s="242" t="str">
        <f t="shared" si="36"/>
        <v>Beregnungsstop Asphalt nass 50 km/h 890 rpm   voll</v>
      </c>
      <c r="D711" s="297"/>
      <c r="E711" s="256"/>
      <c r="F711" s="257"/>
      <c r="G711" s="257"/>
      <c r="H711" s="257"/>
      <c r="I711" s="257"/>
      <c r="J711" s="244" t="str">
        <f t="shared" si="38"/>
        <v>15 s</v>
      </c>
      <c r="K711" s="242" t="str">
        <f t="shared" si="37"/>
        <v>kl. Oval</v>
      </c>
      <c r="L711" s="297" t="s">
        <v>24</v>
      </c>
      <c r="M711" s="258" t="s">
        <v>1187</v>
      </c>
      <c r="N711" s="257" t="s">
        <v>45</v>
      </c>
      <c r="O711" s="257"/>
      <c r="P711" s="244" t="s">
        <v>32</v>
      </c>
      <c r="Q711" s="244">
        <v>11</v>
      </c>
      <c r="R711" s="244"/>
      <c r="S711" s="244"/>
      <c r="T711" s="304" t="s">
        <v>1042</v>
      </c>
      <c r="U711" s="244" t="s">
        <v>333</v>
      </c>
      <c r="V711" s="297"/>
      <c r="W711" s="257"/>
      <c r="X711" s="257"/>
    </row>
    <row r="712" spans="1:24" s="313" customFormat="1">
      <c r="A712" s="244" t="s">
        <v>1781</v>
      </c>
      <c r="B712" s="297">
        <v>784</v>
      </c>
      <c r="C712" s="242" t="str">
        <f t="shared" si="36"/>
        <v>Beregnungsstop Asphalt nass 50 km/h 890 rpm   voll</v>
      </c>
      <c r="D712" s="297"/>
      <c r="E712" s="256"/>
      <c r="F712" s="257"/>
      <c r="G712" s="257"/>
      <c r="H712" s="257"/>
      <c r="I712" s="257"/>
      <c r="J712" s="244" t="str">
        <f t="shared" si="38"/>
        <v>15 s</v>
      </c>
      <c r="K712" s="242" t="str">
        <f t="shared" si="37"/>
        <v>kl. Oval</v>
      </c>
      <c r="L712" s="297" t="s">
        <v>24</v>
      </c>
      <c r="M712" s="258" t="s">
        <v>1187</v>
      </c>
      <c r="N712" s="257" t="s">
        <v>45</v>
      </c>
      <c r="O712" s="257"/>
      <c r="P712" s="244" t="s">
        <v>32</v>
      </c>
      <c r="Q712" s="244">
        <v>11</v>
      </c>
      <c r="R712" s="244"/>
      <c r="S712" s="244"/>
      <c r="T712" s="304" t="s">
        <v>1042</v>
      </c>
      <c r="U712" s="244" t="s">
        <v>333</v>
      </c>
      <c r="V712" s="297"/>
      <c r="W712" s="257"/>
      <c r="X712" s="257"/>
    </row>
    <row r="713" spans="1:24" s="313" customFormat="1">
      <c r="A713" s="244" t="s">
        <v>1782</v>
      </c>
      <c r="B713" s="297">
        <v>785</v>
      </c>
      <c r="C713" s="242" t="str">
        <f t="shared" si="36"/>
        <v>Beregnungsstop Asphalt nass 50 km/h 890 rpm   voll</v>
      </c>
      <c r="D713" s="297"/>
      <c r="E713" s="256"/>
      <c r="F713" s="257"/>
      <c r="G713" s="257"/>
      <c r="H713" s="257"/>
      <c r="I713" s="257"/>
      <c r="J713" s="244" t="str">
        <f t="shared" si="38"/>
        <v>15 s</v>
      </c>
      <c r="K713" s="242" t="str">
        <f t="shared" si="37"/>
        <v>kl. Oval</v>
      </c>
      <c r="L713" s="297" t="s">
        <v>24</v>
      </c>
      <c r="M713" s="258" t="s">
        <v>1187</v>
      </c>
      <c r="N713" s="257" t="s">
        <v>45</v>
      </c>
      <c r="O713" s="257"/>
      <c r="P713" s="244" t="s">
        <v>32</v>
      </c>
      <c r="Q713" s="244">
        <v>11</v>
      </c>
      <c r="R713" s="244"/>
      <c r="S713" s="244"/>
      <c r="T713" s="304" t="s">
        <v>1042</v>
      </c>
      <c r="U713" s="244" t="s">
        <v>333</v>
      </c>
      <c r="V713" s="297"/>
      <c r="W713" s="257"/>
      <c r="X713" s="257"/>
    </row>
    <row r="714" spans="1:24" s="313" customFormat="1">
      <c r="A714" s="244" t="s">
        <v>1783</v>
      </c>
      <c r="B714" s="297">
        <v>786</v>
      </c>
      <c r="C714" s="242" t="str">
        <f t="shared" si="36"/>
        <v>Beregnungsstop Asphalt nass 80 km/h 1075 rpm   voll</v>
      </c>
      <c r="D714" s="297"/>
      <c r="E714" s="256"/>
      <c r="F714" s="257"/>
      <c r="G714" s="257"/>
      <c r="H714" s="257"/>
      <c r="I714" s="257"/>
      <c r="J714" s="244" t="str">
        <f t="shared" si="38"/>
        <v>10 s</v>
      </c>
      <c r="K714" s="242" t="str">
        <f t="shared" si="37"/>
        <v>kl. Oval</v>
      </c>
      <c r="L714" s="297" t="s">
        <v>24</v>
      </c>
      <c r="M714" s="258" t="s">
        <v>1187</v>
      </c>
      <c r="N714" s="257" t="s">
        <v>50</v>
      </c>
      <c r="O714" s="257"/>
      <c r="P714" s="244" t="s">
        <v>34</v>
      </c>
      <c r="Q714" s="244">
        <v>12</v>
      </c>
      <c r="R714" s="244"/>
      <c r="S714" s="244"/>
      <c r="T714" s="304" t="s">
        <v>1042</v>
      </c>
      <c r="U714" s="244" t="s">
        <v>333</v>
      </c>
      <c r="V714" s="297"/>
      <c r="W714" s="257"/>
      <c r="X714" s="257"/>
    </row>
    <row r="715" spans="1:24" s="313" customFormat="1">
      <c r="A715" s="244" t="s">
        <v>1784</v>
      </c>
      <c r="B715" s="297">
        <v>787</v>
      </c>
      <c r="C715" s="242" t="str">
        <f t="shared" si="36"/>
        <v>Beregnungsstop Asphalt nass 80 km/h 1075 rpm   voll</v>
      </c>
      <c r="D715" s="297"/>
      <c r="E715" s="256"/>
      <c r="F715" s="257"/>
      <c r="G715" s="257"/>
      <c r="H715" s="257"/>
      <c r="I715" s="257"/>
      <c r="J715" s="244" t="str">
        <f t="shared" si="38"/>
        <v>10 s</v>
      </c>
      <c r="K715" s="242" t="str">
        <f t="shared" si="37"/>
        <v>kl. Oval</v>
      </c>
      <c r="L715" s="297" t="s">
        <v>24</v>
      </c>
      <c r="M715" s="258" t="s">
        <v>1187</v>
      </c>
      <c r="N715" s="257" t="s">
        <v>50</v>
      </c>
      <c r="O715" s="257"/>
      <c r="P715" s="244" t="s">
        <v>34</v>
      </c>
      <c r="Q715" s="244">
        <v>12</v>
      </c>
      <c r="R715" s="244"/>
      <c r="S715" s="244"/>
      <c r="T715" s="304" t="s">
        <v>1042</v>
      </c>
      <c r="U715" s="244" t="s">
        <v>333</v>
      </c>
      <c r="V715" s="297"/>
      <c r="W715" s="257"/>
      <c r="X715" s="257"/>
    </row>
    <row r="716" spans="1:24" s="313" customFormat="1">
      <c r="A716" s="244" t="s">
        <v>1785</v>
      </c>
      <c r="B716" s="297">
        <v>788</v>
      </c>
      <c r="C716" s="242" t="str">
        <f t="shared" si="36"/>
        <v>Beregnungsstop Asphalt nass 80 km/h 1075 rpm   voll</v>
      </c>
      <c r="D716" s="297"/>
      <c r="E716" s="256"/>
      <c r="F716" s="257"/>
      <c r="G716" s="257"/>
      <c r="H716" s="257"/>
      <c r="I716" s="257"/>
      <c r="J716" s="244" t="str">
        <f t="shared" si="38"/>
        <v>10 s</v>
      </c>
      <c r="K716" s="242" t="str">
        <f t="shared" si="37"/>
        <v>kl. Oval</v>
      </c>
      <c r="L716" s="297" t="s">
        <v>24</v>
      </c>
      <c r="M716" s="258" t="s">
        <v>1187</v>
      </c>
      <c r="N716" s="257" t="s">
        <v>50</v>
      </c>
      <c r="O716" s="257"/>
      <c r="P716" s="244" t="s">
        <v>34</v>
      </c>
      <c r="Q716" s="244">
        <v>12</v>
      </c>
      <c r="R716" s="244"/>
      <c r="S716" s="244"/>
      <c r="T716" s="304" t="s">
        <v>1042</v>
      </c>
      <c r="U716" s="244" t="s">
        <v>333</v>
      </c>
      <c r="V716" s="297"/>
      <c r="W716" s="257"/>
      <c r="X716" s="257"/>
    </row>
    <row r="717" spans="1:24" s="313" customFormat="1">
      <c r="A717" s="244" t="s">
        <v>1786</v>
      </c>
      <c r="B717" s="297">
        <v>789</v>
      </c>
      <c r="C717" s="242" t="str">
        <f t="shared" si="36"/>
        <v>Beregnungsstop Beton nass 30 km/h 930 rpm   voll</v>
      </c>
      <c r="D717" s="297"/>
      <c r="E717" s="256"/>
      <c r="F717" s="257"/>
      <c r="G717" s="257"/>
      <c r="H717" s="257"/>
      <c r="I717" s="257"/>
      <c r="J717" s="244" t="str">
        <f t="shared" si="38"/>
        <v>20 s</v>
      </c>
      <c r="K717" s="242" t="str">
        <f t="shared" si="37"/>
        <v>kl. Oval</v>
      </c>
      <c r="L717" s="297" t="s">
        <v>56</v>
      </c>
      <c r="M717" s="258" t="s">
        <v>1187</v>
      </c>
      <c r="N717" s="257" t="s">
        <v>39</v>
      </c>
      <c r="O717" s="257"/>
      <c r="P717" s="244" t="s">
        <v>33</v>
      </c>
      <c r="Q717" s="244">
        <v>9</v>
      </c>
      <c r="R717" s="244"/>
      <c r="S717" s="244"/>
      <c r="T717" s="304" t="s">
        <v>1042</v>
      </c>
      <c r="U717" s="244" t="s">
        <v>333</v>
      </c>
      <c r="V717" s="297"/>
      <c r="W717" s="257"/>
      <c r="X717" s="257"/>
    </row>
    <row r="718" spans="1:24" s="313" customFormat="1">
      <c r="A718" s="244" t="s">
        <v>1787</v>
      </c>
      <c r="B718" s="297">
        <v>790</v>
      </c>
      <c r="C718" s="242" t="str">
        <f t="shared" si="36"/>
        <v>Beregnungsstop Beton nass 30 km/h 930 rpm   voll</v>
      </c>
      <c r="D718" s="297"/>
      <c r="E718" s="256"/>
      <c r="F718" s="257"/>
      <c r="G718" s="257"/>
      <c r="H718" s="257"/>
      <c r="I718" s="257"/>
      <c r="J718" s="244" t="str">
        <f t="shared" si="38"/>
        <v>20 s</v>
      </c>
      <c r="K718" s="242" t="str">
        <f t="shared" si="37"/>
        <v>kl. Oval</v>
      </c>
      <c r="L718" s="297" t="s">
        <v>56</v>
      </c>
      <c r="M718" s="258" t="s">
        <v>1187</v>
      </c>
      <c r="N718" s="257" t="s">
        <v>39</v>
      </c>
      <c r="O718" s="257"/>
      <c r="P718" s="244" t="s">
        <v>33</v>
      </c>
      <c r="Q718" s="244">
        <v>9</v>
      </c>
      <c r="R718" s="244"/>
      <c r="S718" s="244"/>
      <c r="T718" s="304" t="s">
        <v>1042</v>
      </c>
      <c r="U718" s="244" t="s">
        <v>333</v>
      </c>
      <c r="V718" s="297"/>
      <c r="W718" s="257"/>
      <c r="X718" s="257"/>
    </row>
    <row r="719" spans="1:24" s="313" customFormat="1">
      <c r="A719" s="244" t="s">
        <v>1788</v>
      </c>
      <c r="B719" s="297">
        <v>791</v>
      </c>
      <c r="C719" s="242" t="str">
        <f t="shared" si="36"/>
        <v>Beregnungsstop Beton nass 30 km/h 930 rpm   voll</v>
      </c>
      <c r="D719" s="297"/>
      <c r="E719" s="256"/>
      <c r="F719" s="257"/>
      <c r="G719" s="257"/>
      <c r="H719" s="257"/>
      <c r="I719" s="257"/>
      <c r="J719" s="244" t="str">
        <f t="shared" si="38"/>
        <v>20 s</v>
      </c>
      <c r="K719" s="242" t="str">
        <f t="shared" si="37"/>
        <v>kl. Oval</v>
      </c>
      <c r="L719" s="297" t="s">
        <v>56</v>
      </c>
      <c r="M719" s="258" t="s">
        <v>1187</v>
      </c>
      <c r="N719" s="257" t="s">
        <v>39</v>
      </c>
      <c r="O719" s="257"/>
      <c r="P719" s="244" t="s">
        <v>33</v>
      </c>
      <c r="Q719" s="244">
        <v>9</v>
      </c>
      <c r="R719" s="244"/>
      <c r="S719" s="244"/>
      <c r="T719" s="304" t="s">
        <v>1042</v>
      </c>
      <c r="U719" s="244" t="s">
        <v>333</v>
      </c>
      <c r="V719" s="297"/>
      <c r="W719" s="257"/>
      <c r="X719" s="257"/>
    </row>
    <row r="720" spans="1:24" s="313" customFormat="1">
      <c r="A720" s="244" t="s">
        <v>1789</v>
      </c>
      <c r="B720" s="297">
        <v>792</v>
      </c>
      <c r="C720" s="242" t="str">
        <f t="shared" si="36"/>
        <v>Beregnungsstop Beton nass 50 km/h 890 rpm   voll</v>
      </c>
      <c r="D720" s="297"/>
      <c r="E720" s="256"/>
      <c r="F720" s="257"/>
      <c r="G720" s="257"/>
      <c r="H720" s="257"/>
      <c r="I720" s="257"/>
      <c r="J720" s="244" t="str">
        <f t="shared" si="38"/>
        <v>15 s</v>
      </c>
      <c r="K720" s="242" t="str">
        <f t="shared" si="37"/>
        <v>kl. Oval</v>
      </c>
      <c r="L720" s="297" t="s">
        <v>56</v>
      </c>
      <c r="M720" s="258" t="s">
        <v>1187</v>
      </c>
      <c r="N720" s="257" t="s">
        <v>45</v>
      </c>
      <c r="O720" s="257"/>
      <c r="P720" s="244" t="s">
        <v>32</v>
      </c>
      <c r="Q720" s="244">
        <v>11</v>
      </c>
      <c r="R720" s="244"/>
      <c r="S720" s="244"/>
      <c r="T720" s="304" t="s">
        <v>1042</v>
      </c>
      <c r="U720" s="244" t="s">
        <v>333</v>
      </c>
      <c r="V720" s="297"/>
      <c r="W720" s="257"/>
      <c r="X720" s="257"/>
    </row>
    <row r="721" spans="1:24" s="313" customFormat="1">
      <c r="A721" s="244" t="s">
        <v>1790</v>
      </c>
      <c r="B721" s="297">
        <v>793</v>
      </c>
      <c r="C721" s="242" t="str">
        <f t="shared" si="36"/>
        <v>Beregnungsstop Beton nass 50 km/h 890 rpm   voll</v>
      </c>
      <c r="D721" s="297"/>
      <c r="E721" s="256"/>
      <c r="F721" s="257"/>
      <c r="G721" s="257"/>
      <c r="H721" s="257"/>
      <c r="I721" s="257"/>
      <c r="J721" s="244" t="str">
        <f t="shared" si="38"/>
        <v>15 s</v>
      </c>
      <c r="K721" s="242" t="str">
        <f t="shared" si="37"/>
        <v>kl. Oval</v>
      </c>
      <c r="L721" s="297" t="s">
        <v>56</v>
      </c>
      <c r="M721" s="258" t="s">
        <v>1187</v>
      </c>
      <c r="N721" s="257" t="s">
        <v>45</v>
      </c>
      <c r="O721" s="257"/>
      <c r="P721" s="244" t="s">
        <v>32</v>
      </c>
      <c r="Q721" s="244">
        <v>11</v>
      </c>
      <c r="R721" s="244"/>
      <c r="S721" s="244"/>
      <c r="T721" s="304" t="s">
        <v>1042</v>
      </c>
      <c r="U721" s="244" t="s">
        <v>333</v>
      </c>
      <c r="V721" s="297"/>
      <c r="W721" s="257"/>
      <c r="X721" s="257"/>
    </row>
    <row r="722" spans="1:24" s="313" customFormat="1">
      <c r="A722" s="244" t="s">
        <v>1791</v>
      </c>
      <c r="B722" s="297">
        <v>794</v>
      </c>
      <c r="C722" s="242" t="str">
        <f t="shared" si="36"/>
        <v>Beregnungsstop Beton nass 50 km/h 890 rpm   voll</v>
      </c>
      <c r="D722" s="297"/>
      <c r="E722" s="256"/>
      <c r="F722" s="257"/>
      <c r="G722" s="257"/>
      <c r="H722" s="257"/>
      <c r="I722" s="257"/>
      <c r="J722" s="244" t="str">
        <f t="shared" si="38"/>
        <v>15 s</v>
      </c>
      <c r="K722" s="242" t="str">
        <f t="shared" si="37"/>
        <v>kl. Oval</v>
      </c>
      <c r="L722" s="297" t="s">
        <v>56</v>
      </c>
      <c r="M722" s="258" t="s">
        <v>1187</v>
      </c>
      <c r="N722" s="257" t="s">
        <v>45</v>
      </c>
      <c r="O722" s="257"/>
      <c r="P722" s="244" t="s">
        <v>32</v>
      </c>
      <c r="Q722" s="244">
        <v>11</v>
      </c>
      <c r="R722" s="244"/>
      <c r="S722" s="244"/>
      <c r="T722" s="304" t="s">
        <v>1042</v>
      </c>
      <c r="U722" s="244" t="s">
        <v>333</v>
      </c>
      <c r="V722" s="297"/>
      <c r="W722" s="257"/>
      <c r="X722" s="257"/>
    </row>
    <row r="723" spans="1:24" s="313" customFormat="1">
      <c r="A723" s="244" t="s">
        <v>1792</v>
      </c>
      <c r="B723" s="297">
        <v>795</v>
      </c>
      <c r="C723" s="242" t="str">
        <f t="shared" si="36"/>
        <v>Beregnungsstop Beton nass 80 km/h 1075 rpm   voll</v>
      </c>
      <c r="D723" s="297"/>
      <c r="E723" s="256"/>
      <c r="F723" s="257"/>
      <c r="G723" s="257"/>
      <c r="H723" s="257"/>
      <c r="I723" s="257"/>
      <c r="J723" s="244" t="str">
        <f t="shared" si="38"/>
        <v>10 s</v>
      </c>
      <c r="K723" s="242" t="str">
        <f t="shared" si="37"/>
        <v>kl. Oval</v>
      </c>
      <c r="L723" s="297" t="s">
        <v>56</v>
      </c>
      <c r="M723" s="258" t="s">
        <v>1187</v>
      </c>
      <c r="N723" s="257" t="s">
        <v>50</v>
      </c>
      <c r="O723" s="257"/>
      <c r="P723" s="244" t="s">
        <v>34</v>
      </c>
      <c r="Q723" s="244">
        <v>12</v>
      </c>
      <c r="R723" s="244"/>
      <c r="S723" s="244"/>
      <c r="T723" s="304" t="s">
        <v>1042</v>
      </c>
      <c r="U723" s="244" t="s">
        <v>333</v>
      </c>
      <c r="V723" s="297"/>
      <c r="W723" s="257"/>
      <c r="X723" s="257"/>
    </row>
    <row r="724" spans="1:24" s="313" customFormat="1">
      <c r="A724" s="244" t="s">
        <v>1793</v>
      </c>
      <c r="B724" s="297">
        <v>796</v>
      </c>
      <c r="C724" s="242" t="str">
        <f t="shared" si="36"/>
        <v>Beregnungsstop Beton nass 80 km/h 1075 rpm   voll</v>
      </c>
      <c r="D724" s="297"/>
      <c r="E724" s="256"/>
      <c r="F724" s="257"/>
      <c r="G724" s="257"/>
      <c r="H724" s="257"/>
      <c r="I724" s="257"/>
      <c r="J724" s="244" t="str">
        <f t="shared" si="38"/>
        <v>10 s</v>
      </c>
      <c r="K724" s="242" t="str">
        <f t="shared" si="37"/>
        <v>kl. Oval</v>
      </c>
      <c r="L724" s="297" t="s">
        <v>56</v>
      </c>
      <c r="M724" s="258" t="s">
        <v>1187</v>
      </c>
      <c r="N724" s="257" t="s">
        <v>50</v>
      </c>
      <c r="O724" s="257"/>
      <c r="P724" s="244" t="s">
        <v>34</v>
      </c>
      <c r="Q724" s="244">
        <v>12</v>
      </c>
      <c r="R724" s="244"/>
      <c r="S724" s="244"/>
      <c r="T724" s="304" t="s">
        <v>1042</v>
      </c>
      <c r="U724" s="244" t="s">
        <v>333</v>
      </c>
      <c r="V724" s="297"/>
      <c r="W724" s="257"/>
      <c r="X724" s="257"/>
    </row>
    <row r="725" spans="1:24" s="313" customFormat="1">
      <c r="A725" s="244" t="s">
        <v>1794</v>
      </c>
      <c r="B725" s="297">
        <v>797</v>
      </c>
      <c r="C725" s="242" t="str">
        <f t="shared" si="36"/>
        <v>Beregnungsstop Beton nass 80 km/h 1075 rpm   voll</v>
      </c>
      <c r="D725" s="297"/>
      <c r="E725" s="256"/>
      <c r="F725" s="257"/>
      <c r="G725" s="257"/>
      <c r="H725" s="257"/>
      <c r="I725" s="257"/>
      <c r="J725" s="244" t="str">
        <f t="shared" si="38"/>
        <v>10 s</v>
      </c>
      <c r="K725" s="242" t="str">
        <f t="shared" si="37"/>
        <v>kl. Oval</v>
      </c>
      <c r="L725" s="297" t="s">
        <v>56</v>
      </c>
      <c r="M725" s="258" t="s">
        <v>1187</v>
      </c>
      <c r="N725" s="257" t="s">
        <v>50</v>
      </c>
      <c r="O725" s="257"/>
      <c r="P725" s="244" t="s">
        <v>34</v>
      </c>
      <c r="Q725" s="244">
        <v>12</v>
      </c>
      <c r="R725" s="244"/>
      <c r="S725" s="244"/>
      <c r="T725" s="304" t="s">
        <v>1042</v>
      </c>
      <c r="U725" s="244" t="s">
        <v>333</v>
      </c>
      <c r="V725" s="297"/>
      <c r="W725" s="257"/>
      <c r="X725" s="257"/>
    </row>
    <row r="726" spans="1:24" s="313" customFormat="1">
      <c r="A726" s="244" t="s">
        <v>1795</v>
      </c>
      <c r="B726" s="297">
        <v>798</v>
      </c>
      <c r="C726" s="242" t="str">
        <f t="shared" si="36"/>
        <v>Beregnungsstop Blaubasalt nass 30 km/h 930 rpm   voll</v>
      </c>
      <c r="D726" s="297"/>
      <c r="E726" s="256"/>
      <c r="F726" s="257"/>
      <c r="G726" s="257"/>
      <c r="H726" s="257"/>
      <c r="I726" s="257"/>
      <c r="J726" s="244" t="str">
        <f t="shared" si="38"/>
        <v>20 s</v>
      </c>
      <c r="K726" s="242" t="str">
        <f t="shared" si="37"/>
        <v>kl. Oval</v>
      </c>
      <c r="L726" s="297" t="s">
        <v>86</v>
      </c>
      <c r="M726" s="258" t="s">
        <v>1187</v>
      </c>
      <c r="N726" s="257" t="s">
        <v>39</v>
      </c>
      <c r="O726" s="257"/>
      <c r="P726" s="244" t="s">
        <v>33</v>
      </c>
      <c r="Q726" s="244">
        <v>9</v>
      </c>
      <c r="R726" s="244"/>
      <c r="S726" s="244"/>
      <c r="T726" s="304" t="s">
        <v>1042</v>
      </c>
      <c r="U726" s="244" t="s">
        <v>333</v>
      </c>
      <c r="V726" s="297"/>
      <c r="W726" s="257"/>
      <c r="X726" s="257"/>
    </row>
    <row r="727" spans="1:24" s="313" customFormat="1">
      <c r="A727" s="244" t="s">
        <v>1796</v>
      </c>
      <c r="B727" s="297">
        <v>799</v>
      </c>
      <c r="C727" s="242" t="str">
        <f t="shared" si="36"/>
        <v>Beregnungsstop Blaubasalt nass 30 km/h 930 rpm   voll</v>
      </c>
      <c r="D727" s="297"/>
      <c r="E727" s="256"/>
      <c r="F727" s="257"/>
      <c r="G727" s="257"/>
      <c r="H727" s="257"/>
      <c r="I727" s="257"/>
      <c r="J727" s="244" t="str">
        <f t="shared" si="38"/>
        <v>20 s</v>
      </c>
      <c r="K727" s="242" t="str">
        <f t="shared" si="37"/>
        <v>kl. Oval</v>
      </c>
      <c r="L727" s="297" t="s">
        <v>86</v>
      </c>
      <c r="M727" s="258" t="s">
        <v>1187</v>
      </c>
      <c r="N727" s="257" t="s">
        <v>39</v>
      </c>
      <c r="O727" s="257"/>
      <c r="P727" s="244" t="s">
        <v>33</v>
      </c>
      <c r="Q727" s="244">
        <v>9</v>
      </c>
      <c r="R727" s="244"/>
      <c r="S727" s="244"/>
      <c r="T727" s="304" t="s">
        <v>1042</v>
      </c>
      <c r="U727" s="244" t="s">
        <v>333</v>
      </c>
      <c r="V727" s="297"/>
      <c r="W727" s="257"/>
      <c r="X727" s="257"/>
    </row>
    <row r="728" spans="1:24" s="313" customFormat="1">
      <c r="A728" s="244" t="s">
        <v>1797</v>
      </c>
      <c r="B728" s="297">
        <v>800</v>
      </c>
      <c r="C728" s="242" t="str">
        <f t="shared" si="36"/>
        <v>Beregnungsstop Blaubasalt nass 30 km/h 930 rpm   voll</v>
      </c>
      <c r="D728" s="297"/>
      <c r="E728" s="256"/>
      <c r="F728" s="257"/>
      <c r="G728" s="257"/>
      <c r="H728" s="257"/>
      <c r="I728" s="257"/>
      <c r="J728" s="244" t="str">
        <f t="shared" si="38"/>
        <v>20 s</v>
      </c>
      <c r="K728" s="242" t="str">
        <f t="shared" si="37"/>
        <v>kl. Oval</v>
      </c>
      <c r="L728" s="297" t="s">
        <v>86</v>
      </c>
      <c r="M728" s="258" t="s">
        <v>1187</v>
      </c>
      <c r="N728" s="257" t="s">
        <v>39</v>
      </c>
      <c r="O728" s="257"/>
      <c r="P728" s="244" t="s">
        <v>33</v>
      </c>
      <c r="Q728" s="244">
        <v>9</v>
      </c>
      <c r="R728" s="244"/>
      <c r="S728" s="244"/>
      <c r="T728" s="304" t="s">
        <v>1042</v>
      </c>
      <c r="U728" s="244" t="s">
        <v>333</v>
      </c>
      <c r="V728" s="297"/>
      <c r="W728" s="257"/>
      <c r="X728" s="257"/>
    </row>
    <row r="729" spans="1:24" s="313" customFormat="1">
      <c r="A729" s="244" t="s">
        <v>1798</v>
      </c>
      <c r="B729" s="297">
        <v>801</v>
      </c>
      <c r="C729" s="242" t="str">
        <f t="shared" si="36"/>
        <v>Beregnungsstop Blaubasalt nass 50 km/h 890 rpm   voll</v>
      </c>
      <c r="D729" s="297"/>
      <c r="E729" s="256"/>
      <c r="F729" s="257"/>
      <c r="G729" s="257"/>
      <c r="H729" s="257"/>
      <c r="I729" s="257"/>
      <c r="J729" s="244" t="str">
        <f t="shared" si="38"/>
        <v>15 s</v>
      </c>
      <c r="K729" s="242" t="str">
        <f t="shared" si="37"/>
        <v>kl. Oval</v>
      </c>
      <c r="L729" s="297" t="s">
        <v>86</v>
      </c>
      <c r="M729" s="258" t="s">
        <v>1187</v>
      </c>
      <c r="N729" s="257" t="s">
        <v>45</v>
      </c>
      <c r="O729" s="257"/>
      <c r="P729" s="244" t="s">
        <v>32</v>
      </c>
      <c r="Q729" s="244">
        <v>11</v>
      </c>
      <c r="R729" s="244"/>
      <c r="S729" s="244"/>
      <c r="T729" s="304" t="s">
        <v>1042</v>
      </c>
      <c r="U729" s="244" t="s">
        <v>333</v>
      </c>
      <c r="V729" s="297"/>
      <c r="W729" s="257"/>
      <c r="X729" s="257"/>
    </row>
    <row r="730" spans="1:24" s="313" customFormat="1">
      <c r="A730" s="244" t="s">
        <v>1799</v>
      </c>
      <c r="B730" s="297">
        <v>802</v>
      </c>
      <c r="C730" s="242" t="str">
        <f t="shared" ref="C730:C734" si="39">IF(OR(M730="Stillstand Motor aus",M730="Stillstand Leerlauf"),M730&amp;" "&amp;U730,IF(OR(M730="Stillstand Drehzahl"),M730&amp;" "&amp;U730&amp;" "&amp;P730,M730&amp;IF(NOT(K730="Fahrdyn.Fl.")," "&amp;L730,)&amp;" "&amp;U730&amp;IF(NOT(OR(M730="Beschleunigungsfahrt",M730="Verzögerungsfahrt",M730="Stat. Kreisfahrt (links)",M730="Stat. Kreisfahrt (rechts)"))," "&amp;N730,)&amp;IF(NOT(P730="-")," "&amp;P730,)&amp;IF(NOT(R730="0 m/s²")," "&amp;R730,)&amp;IF(NOT((OR(S730="0 m/s²",S730="-")))," "&amp;S730,))) &amp; IF(NOT(T730="-")," "&amp; T730,)</f>
        <v>Beregnungsstop Blaubasalt nass 50 km/h 890 rpm   voll</v>
      </c>
      <c r="D730" s="297"/>
      <c r="E730" s="256"/>
      <c r="F730" s="257"/>
      <c r="G730" s="257"/>
      <c r="H730" s="257"/>
      <c r="I730" s="257"/>
      <c r="J730" s="244" t="str">
        <f t="shared" si="38"/>
        <v>15 s</v>
      </c>
      <c r="K730" s="242" t="str">
        <f t="shared" si="37"/>
        <v>kl. Oval</v>
      </c>
      <c r="L730" s="297" t="s">
        <v>86</v>
      </c>
      <c r="M730" s="258" t="s">
        <v>1187</v>
      </c>
      <c r="N730" s="257" t="s">
        <v>45</v>
      </c>
      <c r="O730" s="257"/>
      <c r="P730" s="244" t="s">
        <v>32</v>
      </c>
      <c r="Q730" s="244">
        <v>11</v>
      </c>
      <c r="R730" s="244"/>
      <c r="S730" s="244"/>
      <c r="T730" s="304" t="s">
        <v>1042</v>
      </c>
      <c r="U730" s="244" t="s">
        <v>333</v>
      </c>
      <c r="V730" s="297"/>
      <c r="W730" s="257"/>
      <c r="X730" s="257"/>
    </row>
    <row r="731" spans="1:24" s="313" customFormat="1">
      <c r="A731" s="244" t="s">
        <v>1800</v>
      </c>
      <c r="B731" s="297">
        <v>803</v>
      </c>
      <c r="C731" s="242" t="str">
        <f t="shared" si="39"/>
        <v>Beregnungsstop Blaubasalt nass 50 km/h 890 rpm   voll</v>
      </c>
      <c r="D731" s="297"/>
      <c r="E731" s="256"/>
      <c r="F731" s="257"/>
      <c r="G731" s="257"/>
      <c r="H731" s="257"/>
      <c r="I731" s="257"/>
      <c r="J731" s="244" t="str">
        <f t="shared" si="38"/>
        <v>15 s</v>
      </c>
      <c r="K731" s="242" t="str">
        <f t="shared" si="37"/>
        <v>kl. Oval</v>
      </c>
      <c r="L731" s="297" t="s">
        <v>86</v>
      </c>
      <c r="M731" s="258" t="s">
        <v>1187</v>
      </c>
      <c r="N731" s="257" t="s">
        <v>45</v>
      </c>
      <c r="O731" s="257"/>
      <c r="P731" s="244" t="s">
        <v>32</v>
      </c>
      <c r="Q731" s="244">
        <v>11</v>
      </c>
      <c r="R731" s="244"/>
      <c r="S731" s="244"/>
      <c r="T731" s="304" t="s">
        <v>1042</v>
      </c>
      <c r="U731" s="244" t="s">
        <v>333</v>
      </c>
      <c r="V731" s="297"/>
      <c r="W731" s="257"/>
      <c r="X731" s="257"/>
    </row>
    <row r="732" spans="1:24" s="313" customFormat="1">
      <c r="A732" s="244" t="s">
        <v>1801</v>
      </c>
      <c r="B732" s="297">
        <v>804</v>
      </c>
      <c r="C732" s="242" t="str">
        <f t="shared" si="39"/>
        <v>Beregnungsstop Blaubasalt nass 80 km/h 1075 rpm   voll</v>
      </c>
      <c r="D732" s="297"/>
      <c r="E732" s="256"/>
      <c r="F732" s="257"/>
      <c r="G732" s="257"/>
      <c r="H732" s="257"/>
      <c r="I732" s="257"/>
      <c r="J732" s="244" t="str">
        <f t="shared" si="38"/>
        <v>10 s</v>
      </c>
      <c r="K732" s="242" t="str">
        <f t="shared" si="37"/>
        <v>kl. Oval</v>
      </c>
      <c r="L732" s="297" t="s">
        <v>86</v>
      </c>
      <c r="M732" s="258" t="s">
        <v>1187</v>
      </c>
      <c r="N732" s="257" t="s">
        <v>50</v>
      </c>
      <c r="O732" s="257"/>
      <c r="P732" s="244" t="s">
        <v>34</v>
      </c>
      <c r="Q732" s="244">
        <v>12</v>
      </c>
      <c r="R732" s="244"/>
      <c r="S732" s="244"/>
      <c r="T732" s="304" t="s">
        <v>1042</v>
      </c>
      <c r="U732" s="244" t="s">
        <v>333</v>
      </c>
      <c r="V732" s="297"/>
      <c r="W732" s="257"/>
      <c r="X732" s="257"/>
    </row>
    <row r="733" spans="1:24" s="313" customFormat="1">
      <c r="A733" s="244" t="s">
        <v>1802</v>
      </c>
      <c r="B733" s="297">
        <v>805</v>
      </c>
      <c r="C733" s="242" t="str">
        <f t="shared" si="39"/>
        <v>Beregnungsstop Blaubasalt nass 80 km/h 1075 rpm   voll</v>
      </c>
      <c r="D733" s="297"/>
      <c r="E733" s="256"/>
      <c r="F733" s="257"/>
      <c r="G733" s="257"/>
      <c r="H733" s="257"/>
      <c r="I733" s="257"/>
      <c r="J733" s="244" t="str">
        <f t="shared" si="38"/>
        <v>10 s</v>
      </c>
      <c r="K733" s="242" t="str">
        <f t="shared" si="37"/>
        <v>kl. Oval</v>
      </c>
      <c r="L733" s="297" t="s">
        <v>86</v>
      </c>
      <c r="M733" s="258" t="s">
        <v>1187</v>
      </c>
      <c r="N733" s="257" t="s">
        <v>50</v>
      </c>
      <c r="O733" s="257"/>
      <c r="P733" s="244" t="s">
        <v>34</v>
      </c>
      <c r="Q733" s="244">
        <v>12</v>
      </c>
      <c r="R733" s="244"/>
      <c r="S733" s="244"/>
      <c r="T733" s="304" t="s">
        <v>1042</v>
      </c>
      <c r="U733" s="244" t="s">
        <v>333</v>
      </c>
      <c r="V733" s="297"/>
      <c r="W733" s="257"/>
      <c r="X733" s="257"/>
    </row>
    <row r="734" spans="1:24" s="313" customFormat="1">
      <c r="A734" s="244" t="s">
        <v>1803</v>
      </c>
      <c r="B734" s="297">
        <v>806</v>
      </c>
      <c r="C734" s="242" t="str">
        <f t="shared" si="39"/>
        <v>Beregnungsstop Blaubasalt nass 80 km/h 1075 rpm   voll</v>
      </c>
      <c r="D734" s="297"/>
      <c r="E734" s="256"/>
      <c r="F734" s="257"/>
      <c r="G734" s="257"/>
      <c r="H734" s="257"/>
      <c r="I734" s="257"/>
      <c r="J734" s="244" t="str">
        <f t="shared" si="38"/>
        <v>10 s</v>
      </c>
      <c r="K734" s="242" t="str">
        <f t="shared" si="37"/>
        <v>kl. Oval</v>
      </c>
      <c r="L734" s="297" t="s">
        <v>86</v>
      </c>
      <c r="M734" s="258" t="s">
        <v>1187</v>
      </c>
      <c r="N734" s="257" t="s">
        <v>50</v>
      </c>
      <c r="O734" s="257"/>
      <c r="P734" s="244" t="s">
        <v>34</v>
      </c>
      <c r="Q734" s="244">
        <v>12</v>
      </c>
      <c r="R734" s="244"/>
      <c r="S734" s="244"/>
      <c r="T734" s="304" t="s">
        <v>1042</v>
      </c>
      <c r="U734" s="244" t="s">
        <v>333</v>
      </c>
      <c r="V734" s="297"/>
      <c r="W734" s="257"/>
      <c r="X734" s="257"/>
    </row>
  </sheetData>
  <phoneticPr fontId="3" type="noConversion"/>
  <pageMargins left="0.70866141732283472" right="0.70866141732283472" top="0.78740157480314965" bottom="0.78740157480314965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03BE-3C05-4F54-8F7C-2AE8833E3719}">
  <dimension ref="A1:X390"/>
  <sheetViews>
    <sheetView zoomScale="80" zoomScaleNormal="80" workbookViewId="0">
      <selection activeCell="A749" activeCellId="126" sqref="A9:XFD14 A16:XFD26 A32:XFD46 A48:XFD55 A58:XFD58 A60:XFD68 A69:XFD83 A94:XFD99 A101:XFD101 A103:XFD103 A105:XFD105 A107:XFD107 A109:XFD109 A111:XFD111 A197:XFD202 A204:XFD214 A215:XFD219 A223:XFD238 A247:XFD252 A254:XFD260 A262:XFD262 A264:XFD264 A266:XFD266 A268:XFD268 A270:XFD270 A272:XFD284 A286:XFD290 A292:XFD303 A304:XFD309 A312:XFD317 A321:XFD321 A323:XFD323 A325:XFD325 A332:XFD355 A356:XFD365 A379:XFD380 A382:XFD382 A384:XFD384 A391:XFD393 A400:XFD402 A411:XFD414 A423:XFD426 A428:XFD428 A430:XFD430 A432:XFD432 A434:XFD434 A436:XFD436 A438:XFD438 A455:XFD455 A470:XFD471 A473:XFD473 A475:XFD475 A477:XFD477 A479:XFD479 A481:XFD481 A485:XFD490 A494:XFD500 A505:XFD512 A517:XFD518 A520:XFD524 A532:XFD537 A542:XFD545 A550:XFD555 A557:XFD564 A566:XFD573 A575:XFD580 A589:XFD589 A591:XFD591 A593:XFD593 A595:XFD595 A597:XFD597 A599:XFD599 A601:XFD601 A603:XFD603 A605:XFD605 A606:XFD615 A617:XFD618 A620:XFD620 A622:XFD622 A624:XFD624 A626:XFD626 A628:XFD628 A630:XFD630 A632:XFD632 A634:XFD634 A636:XFD636 A638:XFD638 A640:XFD640 A642:XFD642 A650:XFD650 A652:XFD652 A654:XFD654 A655:XFD655 A656:XFD656 A660:XFD661 A674:XFD674 A676:XFD676 A678:XFD678 A680:XFD680 A682:XFD682 A684:XFD684 A686:XFD686 A688:XFD688 A689:XFD690 A693:XFD693 A696:XFD696 A699:XFD707 A709:XFD709 A711:XFD711 A713:XFD713 A715:XFD715 A717:XFD717 A719:XFD719 A721:XFD721 A723:XFD723 A725:XFD725 A727:XFD727 A729:XFD729 A731:XFD731 A733:XFD733 A735:XFD735 A737:XFD737 A739:XFD739 A741:XFD741 A743:XFD743 A744:XFD745 A749:XFD755"/>
    </sheetView>
  </sheetViews>
  <sheetFormatPr defaultColWidth="9" defaultRowHeight="14.25"/>
  <cols>
    <col min="3" max="3" width="55.375" customWidth="1"/>
    <col min="4" max="4" width="22.625" customWidth="1"/>
    <col min="5" max="5" width="17.125" customWidth="1"/>
    <col min="6" max="6" width="18.375" customWidth="1"/>
    <col min="7" max="7" width="12.125" customWidth="1"/>
    <col min="10" max="10" width="15.75" customWidth="1"/>
    <col min="11" max="11" width="15.375" customWidth="1"/>
    <col min="12" max="12" width="11" customWidth="1"/>
    <col min="13" max="13" width="15.25" customWidth="1"/>
    <col min="14" max="14" width="18.125" customWidth="1"/>
    <col min="15" max="15" width="21.625" customWidth="1"/>
    <col min="16" max="16" width="21.75" customWidth="1"/>
    <col min="17" max="21" width="13.625" customWidth="1"/>
    <col min="22" max="22" width="19.625" customWidth="1"/>
    <col min="23" max="23" width="29.875" customWidth="1"/>
    <col min="24" max="24" width="22.625" customWidth="1"/>
  </cols>
  <sheetData>
    <row r="1" spans="1:24" s="7" customFormat="1" ht="15" thickBot="1">
      <c r="B1" s="204" t="s">
        <v>1</v>
      </c>
      <c r="C1" s="205" t="s">
        <v>2</v>
      </c>
      <c r="D1" s="205" t="s">
        <v>3</v>
      </c>
      <c r="E1" s="204" t="s">
        <v>4</v>
      </c>
      <c r="F1" s="205" t="s">
        <v>5</v>
      </c>
      <c r="G1" s="205" t="s">
        <v>6</v>
      </c>
      <c r="H1" s="205" t="s">
        <v>7</v>
      </c>
      <c r="I1" s="205" t="s">
        <v>8</v>
      </c>
      <c r="J1" s="205" t="s">
        <v>9</v>
      </c>
      <c r="K1" s="205" t="s">
        <v>10</v>
      </c>
      <c r="L1" s="204" t="s">
        <v>11</v>
      </c>
      <c r="M1" s="205" t="s">
        <v>12</v>
      </c>
      <c r="N1" s="205" t="s">
        <v>13</v>
      </c>
      <c r="O1" s="205" t="s">
        <v>14</v>
      </c>
      <c r="P1" s="205" t="s">
        <v>15</v>
      </c>
      <c r="Q1" s="205" t="s">
        <v>16</v>
      </c>
      <c r="R1" s="205" t="s">
        <v>17</v>
      </c>
      <c r="S1" s="205" t="s">
        <v>18</v>
      </c>
      <c r="T1" s="205" t="s">
        <v>19</v>
      </c>
      <c r="U1" s="205" t="s">
        <v>20</v>
      </c>
      <c r="V1" s="204" t="s">
        <v>21</v>
      </c>
      <c r="W1" s="205" t="s">
        <v>22</v>
      </c>
      <c r="X1" s="205" t="s">
        <v>23</v>
      </c>
    </row>
    <row r="2" spans="1:24" s="197" customFormat="1">
      <c r="B2" s="6">
        <v>1</v>
      </c>
      <c r="C2" s="3" t="str">
        <f>IF(OR(M2="Stillstand Motor aus",M2="Stillstand Leerlauf"),M2&amp;" "&amp;U2,IF(OR(M2="Stillstand Drehzahl"),M2&amp;" "&amp;U2&amp;" "&amp;P2,M2&amp;IF(NOT(K2="Fahrdyn.Fl.")," "&amp;L2,)&amp;" "&amp;U2&amp;IF(NOT(OR(M2="Beschleunigungsfahrt",M2="Verzögerungsfahrt",M2="Stat. Kreisfahrt (links)",M2="Stat. Kreisfahrt (rechts)"))," "&amp;N2,)&amp;IF(NOT(P2="-")," "&amp;P2,)&amp;IF(NOT(R2="0 m/s²")," "&amp;R2,)&amp;IF(NOT((OR(S2="0 m/s²",S2="-")))," "&amp;S2,))) &amp; IF(NOT(T2="-")," "&amp; T2,)</f>
        <v xml:space="preserve">Stillstand Motor aus trocken </v>
      </c>
      <c r="D2" s="6"/>
      <c r="E2" s="6"/>
      <c r="F2" s="206"/>
      <c r="G2" s="206"/>
      <c r="H2" s="206"/>
      <c r="I2" s="206"/>
      <c r="J2" s="207" t="str">
        <f>IF(N2="30 km/h","20 s",IF(N2="50 km/h","15 s",IF(N2="80 km/h","10 s",IF(N2="0 km/h","60 s","-"))))</f>
        <v>60 s</v>
      </c>
      <c r="K2" s="3" t="str">
        <f>IF(OR(M2="Stillstand Motor aus",M2="Stillstand Leerlauf",M2="Stillstand Drehzahl",M2="Konstantfahrt",M2="Rollen (Leerlauf)",M2="Spurwechsel",M2="Motor aus",M2="Beschleunigungsfahrt",M2="Verzögerungsfahrt",M2="Beregnungsstop",M2="µ-Split (Asphalt)",M2="µ-Split (Blaubasalt)"),"kl. Oval",IF(OR(M2="Sinus-Fahrt (langsam)",M2="Sinus-Fahrt (schnell)",M2="Klothoid (links)",M2="Klothoid (rechts)",M2="Sweep",M2="Stat. Kreisfahrt (links)",M2="Stat. Kreisfahrt (rechts)"),"Fahrdyn.Fl."))</f>
        <v>kl. Oval</v>
      </c>
      <c r="L2" s="6" t="s">
        <v>24</v>
      </c>
      <c r="M2" s="6" t="s">
        <v>25</v>
      </c>
      <c r="N2" s="206" t="s">
        <v>26</v>
      </c>
      <c r="O2" s="206"/>
      <c r="P2" s="206" t="s">
        <v>27</v>
      </c>
      <c r="Q2" s="206">
        <v>0</v>
      </c>
      <c r="R2" s="206"/>
      <c r="S2" s="206"/>
      <c r="T2" s="206"/>
      <c r="U2" s="206" t="s">
        <v>28</v>
      </c>
      <c r="V2" s="6"/>
      <c r="W2" s="206"/>
      <c r="X2" s="206"/>
    </row>
    <row r="3" spans="1:24" s="198" customFormat="1">
      <c r="A3" s="197"/>
      <c r="B3" s="3">
        <v>2</v>
      </c>
      <c r="C3" s="3" t="str">
        <f t="shared" ref="C3:C18" si="0">IF(OR(M3="Stillstand Motor aus",M3="Stillstand Leerlauf"),M3&amp;" "&amp;U3,IF(OR(M3="Stillstand Drehzahl"),M3&amp;" "&amp;U3&amp;" "&amp;P3,M3&amp;IF(NOT(K3="Fahrdyn.Fl.")," "&amp;L3,)&amp;" "&amp;U3&amp;IF(NOT(OR(M3="Beschleunigungsfahrt",M3="Verzögerungsfahrt",M3="Stat. Kreisfahrt (links)",M3="Stat. Kreisfahrt (rechts)"))," "&amp;N3,)&amp;IF(NOT(P3="-")," "&amp;P3,)&amp;IF(NOT(R3="0 m/s²")," "&amp;R3,)&amp;IF(NOT((OR(S3="0 m/s²",S3="-")))," "&amp;S3,))) &amp; IF(NOT(T3="-")," "&amp; T3,)</f>
        <v xml:space="preserve">Stillstand Leerlauf trocken </v>
      </c>
      <c r="D3" s="3"/>
      <c r="E3" s="3"/>
      <c r="F3" s="207"/>
      <c r="G3" s="207"/>
      <c r="H3" s="207"/>
      <c r="I3" s="207"/>
      <c r="J3" s="207" t="str">
        <f t="shared" ref="J3:J18" si="1">IF(N3="30 km/h","20 s",IF(N3="50 km/h","15 s",IF(N3="80 km/h","10 s",IF(N3="0 km/h","60 s","-"))))</f>
        <v>60 s</v>
      </c>
      <c r="K3" s="3" t="str">
        <f>IF(OR(M3="Stillstand Motor aus",M3="Stillstand Leerlauf",M3="Stillstand Drehzahl",M3="Konstantfahrt",M3="Rollen (Leerlauf)",M3="Spurwechsel",M3="Motor aus",M3="Beschleunigungsfahrt",M3="Verzögerungsfahrt",M3="Beregnungsstop",M3="µ-Split (Asphalt)",M3="µ-Split (Blaubasalt)"),"kl. Oval",IF(OR(M3="Sinus-Fahrt (langsam)",M3="Sinus-Fahrt (schnell)",M3="Klothoid (links)",M3="Klothoid (rechts)",M3="Sweep",M3="Stat. Kreisfahrt (links)",M3="Stat. Kreisfahrt (rechts)"),"Fahrdyn.Fl."))</f>
        <v>kl. Oval</v>
      </c>
      <c r="L3" s="3" t="s">
        <v>24</v>
      </c>
      <c r="M3" s="3" t="s">
        <v>29</v>
      </c>
      <c r="N3" s="207" t="s">
        <v>26</v>
      </c>
      <c r="O3" s="207"/>
      <c r="P3" s="207" t="s">
        <v>27</v>
      </c>
      <c r="Q3" s="207">
        <v>0</v>
      </c>
      <c r="R3" s="207"/>
      <c r="S3" s="207"/>
      <c r="T3" s="206"/>
      <c r="U3" s="206" t="s">
        <v>28</v>
      </c>
      <c r="V3" s="3"/>
      <c r="W3" s="207"/>
      <c r="X3" s="207"/>
    </row>
    <row r="4" spans="1:24" s="198" customFormat="1">
      <c r="A4" s="197"/>
      <c r="B4" s="3">
        <v>3</v>
      </c>
      <c r="C4" s="3" t="str">
        <f t="shared" si="0"/>
        <v xml:space="preserve">Stillstand Drehzahl trocken 710 rpm </v>
      </c>
      <c r="D4" s="3"/>
      <c r="E4" s="3"/>
      <c r="F4" s="207"/>
      <c r="G4" s="207"/>
      <c r="H4" s="207"/>
      <c r="I4" s="207"/>
      <c r="J4" s="207" t="str">
        <f t="shared" si="1"/>
        <v>60 s</v>
      </c>
      <c r="K4" s="3" t="str">
        <f t="shared" ref="K4:K18" si="2">IF(OR(M4="Stillstand Motor aus",M4="Stillstand Leerlauf",M4="Stillstand Drehzahl",M4="Konstantfahrt",M4="Rollen (Leerlauf)",M4="Spurwechsel",M4="Motor aus",M4="Beschleunigungsfahrt",M4="Verzögerungsfahrt",M4="Beregnungsstop",M4="µ-Split (Asphalt)",M4="µ-Split (Blaubasalt)"),"kl. Oval",IF(OR(M4="Sinus-Fahrt (langsam)",M4="Sinus-Fahrt (schnell)",M4="Klothoid (links)",M4="Klothoid (rechts)",M4="Sweep",M4="Stat. Kreisfahrt (links)",M4="Stat. Kreisfahrt (rechts)"),"Fahrdyn.Fl."))</f>
        <v>kl. Oval</v>
      </c>
      <c r="L4" s="3" t="s">
        <v>24</v>
      </c>
      <c r="M4" s="3" t="s">
        <v>30</v>
      </c>
      <c r="N4" s="207" t="s">
        <v>26</v>
      </c>
      <c r="O4" s="207"/>
      <c r="P4" s="207" t="s">
        <v>31</v>
      </c>
      <c r="Q4" s="207">
        <v>0</v>
      </c>
      <c r="R4" s="207"/>
      <c r="S4" s="207"/>
      <c r="T4" s="206"/>
      <c r="U4" s="206" t="s">
        <v>28</v>
      </c>
      <c r="V4" s="3"/>
      <c r="W4" s="207"/>
      <c r="X4" s="207"/>
    </row>
    <row r="5" spans="1:24" s="198" customFormat="1">
      <c r="A5" s="197"/>
      <c r="B5" s="3">
        <v>4</v>
      </c>
      <c r="C5" s="3" t="str">
        <f t="shared" si="0"/>
        <v xml:space="preserve">Stillstand Drehzahl trocken 890 rpm </v>
      </c>
      <c r="D5" s="3"/>
      <c r="E5" s="3"/>
      <c r="F5" s="207"/>
      <c r="G5" s="207"/>
      <c r="H5" s="207"/>
      <c r="I5" s="207"/>
      <c r="J5" s="207" t="str">
        <f t="shared" si="1"/>
        <v>60 s</v>
      </c>
      <c r="K5" s="3" t="str">
        <f t="shared" si="2"/>
        <v>kl. Oval</v>
      </c>
      <c r="L5" s="3" t="s">
        <v>24</v>
      </c>
      <c r="M5" s="3" t="s">
        <v>30</v>
      </c>
      <c r="N5" s="207" t="s">
        <v>26</v>
      </c>
      <c r="O5" s="207"/>
      <c r="P5" s="207" t="s">
        <v>32</v>
      </c>
      <c r="Q5" s="207">
        <v>0</v>
      </c>
      <c r="R5" s="207"/>
      <c r="S5" s="207"/>
      <c r="T5" s="206"/>
      <c r="U5" s="206" t="s">
        <v>28</v>
      </c>
      <c r="V5" s="3"/>
      <c r="W5" s="207"/>
      <c r="X5" s="207"/>
    </row>
    <row r="6" spans="1:24" s="198" customFormat="1">
      <c r="A6" s="197"/>
      <c r="B6" s="3">
        <v>5</v>
      </c>
      <c r="C6" s="3" t="str">
        <f t="shared" si="0"/>
        <v xml:space="preserve">Stillstand Drehzahl trocken 930 rpm </v>
      </c>
      <c r="D6" s="3"/>
      <c r="E6" s="3"/>
      <c r="F6" s="207"/>
      <c r="G6" s="207"/>
      <c r="H6" s="207"/>
      <c r="I6" s="207"/>
      <c r="J6" s="207" t="str">
        <f t="shared" si="1"/>
        <v>60 s</v>
      </c>
      <c r="K6" s="3" t="str">
        <f t="shared" si="2"/>
        <v>kl. Oval</v>
      </c>
      <c r="L6" s="3" t="s">
        <v>24</v>
      </c>
      <c r="M6" s="3" t="s">
        <v>30</v>
      </c>
      <c r="N6" s="207" t="s">
        <v>26</v>
      </c>
      <c r="O6" s="207"/>
      <c r="P6" s="207" t="s">
        <v>33</v>
      </c>
      <c r="Q6" s="207">
        <v>0</v>
      </c>
      <c r="R6" s="207"/>
      <c r="S6" s="207"/>
      <c r="T6" s="206"/>
      <c r="U6" s="206" t="s">
        <v>28</v>
      </c>
      <c r="V6" s="3"/>
      <c r="W6" s="207"/>
      <c r="X6" s="207"/>
    </row>
    <row r="7" spans="1:24" s="198" customFormat="1">
      <c r="A7" s="197"/>
      <c r="B7" s="3">
        <v>6</v>
      </c>
      <c r="C7" s="3" t="str">
        <f t="shared" si="0"/>
        <v xml:space="preserve">Stillstand Drehzahl trocken 1075 rpm </v>
      </c>
      <c r="D7" s="3"/>
      <c r="E7" s="3"/>
      <c r="F7" s="207"/>
      <c r="G7" s="207"/>
      <c r="H7" s="207"/>
      <c r="I7" s="207"/>
      <c r="J7" s="207" t="str">
        <f t="shared" si="1"/>
        <v>60 s</v>
      </c>
      <c r="K7" s="3" t="str">
        <f t="shared" si="2"/>
        <v>kl. Oval</v>
      </c>
      <c r="L7" s="3" t="s">
        <v>24</v>
      </c>
      <c r="M7" s="3" t="s">
        <v>30</v>
      </c>
      <c r="N7" s="207" t="s">
        <v>26</v>
      </c>
      <c r="O7" s="207"/>
      <c r="P7" s="207" t="s">
        <v>34</v>
      </c>
      <c r="Q7" s="207">
        <v>0</v>
      </c>
      <c r="R7" s="207"/>
      <c r="S7" s="207"/>
      <c r="T7" s="206"/>
      <c r="U7" s="206" t="s">
        <v>28</v>
      </c>
      <c r="V7" s="3"/>
      <c r="W7" s="207"/>
      <c r="X7" s="207"/>
    </row>
    <row r="8" spans="1:24" s="199" customFormat="1" ht="15" thickBot="1">
      <c r="A8" s="197"/>
      <c r="B8" s="8">
        <v>7</v>
      </c>
      <c r="C8" s="3" t="str">
        <f t="shared" si="0"/>
        <v xml:space="preserve">Stillstand Drehzahl trocken 1150 rpm </v>
      </c>
      <c r="D8" s="8"/>
      <c r="E8" s="8"/>
      <c r="F8" s="208"/>
      <c r="G8" s="208"/>
      <c r="H8" s="208"/>
      <c r="I8" s="208"/>
      <c r="J8" s="207" t="str">
        <f t="shared" si="1"/>
        <v>60 s</v>
      </c>
      <c r="K8" s="3" t="str">
        <f t="shared" si="2"/>
        <v>kl. Oval</v>
      </c>
      <c r="L8" s="8" t="s">
        <v>24</v>
      </c>
      <c r="M8" s="8" t="s">
        <v>30</v>
      </c>
      <c r="N8" s="208" t="s">
        <v>26</v>
      </c>
      <c r="O8" s="208"/>
      <c r="P8" s="208" t="s">
        <v>35</v>
      </c>
      <c r="Q8" s="208">
        <v>0</v>
      </c>
      <c r="R8" s="208"/>
      <c r="S8" s="208"/>
      <c r="T8" s="206"/>
      <c r="U8" s="206" t="s">
        <v>28</v>
      </c>
      <c r="V8" s="8"/>
      <c r="W8" s="208"/>
      <c r="X8" s="208"/>
    </row>
    <row r="9" spans="1:24" s="198" customFormat="1">
      <c r="A9" s="197"/>
      <c r="B9" s="3">
        <v>15</v>
      </c>
      <c r="C9" s="3" t="str">
        <f t="shared" si="0"/>
        <v xml:space="preserve">Konstantfahrt Beton trocken 30 km/h 930 rpm   </v>
      </c>
      <c r="D9" s="3"/>
      <c r="E9" s="3"/>
      <c r="F9" s="207"/>
      <c r="G9" s="207"/>
      <c r="H9" s="207"/>
      <c r="I9" s="207"/>
      <c r="J9" s="207" t="str">
        <f t="shared" si="1"/>
        <v>20 s</v>
      </c>
      <c r="K9" s="3" t="str">
        <f t="shared" si="2"/>
        <v>kl. Oval</v>
      </c>
      <c r="L9" s="3" t="s">
        <v>56</v>
      </c>
      <c r="M9" s="3" t="s">
        <v>38</v>
      </c>
      <c r="N9" s="207" t="s">
        <v>39</v>
      </c>
      <c r="O9" s="207"/>
      <c r="P9" s="207" t="s">
        <v>33</v>
      </c>
      <c r="Q9" s="207">
        <v>9</v>
      </c>
      <c r="R9" s="207"/>
      <c r="S9" s="207"/>
      <c r="T9" s="206"/>
      <c r="U9" s="206" t="s">
        <v>28</v>
      </c>
      <c r="V9" s="3"/>
      <c r="W9" s="207"/>
      <c r="X9" s="207"/>
    </row>
    <row r="10" spans="1:24" s="245" customFormat="1">
      <c r="A10" s="240"/>
      <c r="B10" s="242">
        <v>27</v>
      </c>
      <c r="C10" s="242" t="str">
        <f t="shared" si="0"/>
        <v xml:space="preserve">Rollen (Leerlauf) Gegengerade trocken 80 km/h - x   </v>
      </c>
      <c r="D10" s="242"/>
      <c r="E10" s="242"/>
      <c r="F10" s="244">
        <v>1</v>
      </c>
      <c r="G10" s="244" t="s">
        <v>36</v>
      </c>
      <c r="H10" s="244" t="s">
        <v>37</v>
      </c>
      <c r="I10" s="244"/>
      <c r="J10" s="207" t="str">
        <f t="shared" si="1"/>
        <v>-</v>
      </c>
      <c r="K10" s="242" t="str">
        <f t="shared" si="2"/>
        <v>kl. Oval</v>
      </c>
      <c r="L10" s="242" t="s">
        <v>67</v>
      </c>
      <c r="M10" s="242" t="s">
        <v>99</v>
      </c>
      <c r="N10" s="244" t="s">
        <v>100</v>
      </c>
      <c r="O10" s="244" t="s">
        <v>112</v>
      </c>
      <c r="P10" s="244" t="s">
        <v>27</v>
      </c>
      <c r="Q10" s="244" t="s">
        <v>27</v>
      </c>
      <c r="R10" s="244"/>
      <c r="S10" s="244"/>
      <c r="T10" s="243"/>
      <c r="U10" s="243" t="s">
        <v>28</v>
      </c>
      <c r="V10" s="242"/>
      <c r="W10" s="244"/>
      <c r="X10" s="244"/>
    </row>
    <row r="11" spans="1:24" s="245" customFormat="1">
      <c r="A11" s="240"/>
      <c r="B11" s="250" t="s">
        <v>113</v>
      </c>
      <c r="C11" s="242" t="str">
        <f t="shared" si="0"/>
        <v xml:space="preserve">Rollen (Leerlauf) Beton trocken 80 km/h - x   </v>
      </c>
      <c r="D11" s="250"/>
      <c r="E11" s="250"/>
      <c r="F11" s="251">
        <v>1</v>
      </c>
      <c r="G11" s="244" t="s">
        <v>36</v>
      </c>
      <c r="H11" s="244" t="s">
        <v>37</v>
      </c>
      <c r="I11" s="251"/>
      <c r="J11" s="207" t="str">
        <f t="shared" si="1"/>
        <v>-</v>
      </c>
      <c r="K11" s="242" t="str">
        <f t="shared" si="2"/>
        <v>kl. Oval</v>
      </c>
      <c r="L11" s="242" t="s">
        <v>56</v>
      </c>
      <c r="M11" s="242" t="s">
        <v>99</v>
      </c>
      <c r="N11" s="244" t="s">
        <v>100</v>
      </c>
      <c r="O11" s="244" t="s">
        <v>115</v>
      </c>
      <c r="P11" s="244" t="s">
        <v>27</v>
      </c>
      <c r="Q11" s="244" t="s">
        <v>27</v>
      </c>
      <c r="R11" s="244"/>
      <c r="S11" s="244"/>
      <c r="T11" s="243"/>
      <c r="U11" s="243" t="s">
        <v>28</v>
      </c>
      <c r="V11" s="242"/>
      <c r="W11" s="244"/>
      <c r="X11" s="244"/>
    </row>
    <row r="12" spans="1:24" s="245" customFormat="1">
      <c r="A12" s="240"/>
      <c r="B12" s="250" t="s">
        <v>116</v>
      </c>
      <c r="C12" s="242" t="str">
        <f t="shared" si="0"/>
        <v xml:space="preserve">Rollen (Leerlauf) Gegengerade trocken 60 km/h - x   </v>
      </c>
      <c r="D12" s="250"/>
      <c r="E12" s="250"/>
      <c r="F12" s="251">
        <v>1</v>
      </c>
      <c r="G12" s="244" t="s">
        <v>36</v>
      </c>
      <c r="H12" s="244" t="s">
        <v>37</v>
      </c>
      <c r="I12" s="251"/>
      <c r="J12" s="207" t="str">
        <f t="shared" si="1"/>
        <v>-</v>
      </c>
      <c r="K12" s="242" t="str">
        <f t="shared" si="2"/>
        <v>kl. Oval</v>
      </c>
      <c r="L12" s="242" t="s">
        <v>67</v>
      </c>
      <c r="M12" s="242" t="s">
        <v>99</v>
      </c>
      <c r="N12" s="244" t="s">
        <v>110</v>
      </c>
      <c r="O12" s="244" t="s">
        <v>118</v>
      </c>
      <c r="P12" s="244" t="s">
        <v>27</v>
      </c>
      <c r="Q12" s="244" t="s">
        <v>27</v>
      </c>
      <c r="R12" s="244"/>
      <c r="S12" s="244"/>
      <c r="T12" s="243"/>
      <c r="U12" s="243" t="s">
        <v>28</v>
      </c>
      <c r="V12" s="242"/>
      <c r="W12" s="244"/>
      <c r="X12" s="244"/>
    </row>
    <row r="13" spans="1:24" s="245" customFormat="1">
      <c r="A13" s="240"/>
      <c r="B13" s="250" t="s">
        <v>120</v>
      </c>
      <c r="C13" s="242" t="str">
        <f t="shared" si="0"/>
        <v xml:space="preserve">Rollen (Leerlauf) Beton trocken 70 km/h - x   </v>
      </c>
      <c r="D13" s="250"/>
      <c r="E13" s="250"/>
      <c r="F13" s="251">
        <v>1</v>
      </c>
      <c r="G13" s="244" t="s">
        <v>36</v>
      </c>
      <c r="H13" s="244" t="s">
        <v>37</v>
      </c>
      <c r="I13" s="251"/>
      <c r="J13" s="207" t="str">
        <f t="shared" si="1"/>
        <v>-</v>
      </c>
      <c r="K13" s="242" t="str">
        <f t="shared" si="2"/>
        <v>kl. Oval</v>
      </c>
      <c r="L13" s="242" t="s">
        <v>56</v>
      </c>
      <c r="M13" s="242" t="s">
        <v>99</v>
      </c>
      <c r="N13" s="244" t="s">
        <v>104</v>
      </c>
      <c r="O13" s="244" t="s">
        <v>112</v>
      </c>
      <c r="P13" s="244" t="s">
        <v>27</v>
      </c>
      <c r="Q13" s="244" t="s">
        <v>27</v>
      </c>
      <c r="R13" s="244"/>
      <c r="S13" s="244"/>
      <c r="T13" s="243"/>
      <c r="U13" s="243" t="s">
        <v>28</v>
      </c>
      <c r="V13" s="242"/>
      <c r="W13" s="244"/>
      <c r="X13" s="244"/>
    </row>
    <row r="14" spans="1:24" s="245" customFormat="1">
      <c r="A14" s="240"/>
      <c r="B14" s="250" t="s">
        <v>123</v>
      </c>
      <c r="C14" s="242" t="str">
        <f t="shared" si="0"/>
        <v xml:space="preserve">Rollen (Leerlauf) Gegengerade trocken 40 km/h - x   </v>
      </c>
      <c r="D14" s="250"/>
      <c r="E14" s="250"/>
      <c r="F14" s="251">
        <v>1</v>
      </c>
      <c r="G14" s="244" t="s">
        <v>36</v>
      </c>
      <c r="H14" s="244" t="s">
        <v>37</v>
      </c>
      <c r="I14" s="251"/>
      <c r="J14" s="207" t="str">
        <f t="shared" si="1"/>
        <v>-</v>
      </c>
      <c r="K14" s="242" t="str">
        <f t="shared" si="2"/>
        <v>kl. Oval</v>
      </c>
      <c r="L14" s="242" t="s">
        <v>67</v>
      </c>
      <c r="M14" s="242" t="s">
        <v>99</v>
      </c>
      <c r="N14" s="244" t="s">
        <v>125</v>
      </c>
      <c r="O14" s="244" t="s">
        <v>126</v>
      </c>
      <c r="P14" s="244" t="s">
        <v>27</v>
      </c>
      <c r="Q14" s="244" t="s">
        <v>27</v>
      </c>
      <c r="R14" s="244"/>
      <c r="S14" s="244"/>
      <c r="T14" s="243"/>
      <c r="U14" s="243" t="s">
        <v>28</v>
      </c>
      <c r="V14" s="242"/>
      <c r="W14" s="244"/>
      <c r="X14" s="244"/>
    </row>
    <row r="15" spans="1:24" s="245" customFormat="1">
      <c r="A15" s="240"/>
      <c r="B15" s="241" t="s">
        <v>150</v>
      </c>
      <c r="C15" s="242" t="str">
        <f t="shared" si="0"/>
        <v xml:space="preserve">Beschleunigungsfahrt Asphalt trocken  1 m/s²  </v>
      </c>
      <c r="D15" s="241"/>
      <c r="E15" s="241"/>
      <c r="F15" s="243"/>
      <c r="G15" s="243" t="s">
        <v>36</v>
      </c>
      <c r="H15" s="243" t="s">
        <v>37</v>
      </c>
      <c r="I15" s="243"/>
      <c r="J15" s="207" t="str">
        <f t="shared" si="1"/>
        <v>-</v>
      </c>
      <c r="K15" s="242" t="str">
        <f t="shared" si="2"/>
        <v>kl. Oval</v>
      </c>
      <c r="L15" s="241" t="s">
        <v>24</v>
      </c>
      <c r="M15" s="241" t="s">
        <v>145</v>
      </c>
      <c r="N15" s="243" t="s">
        <v>146</v>
      </c>
      <c r="O15" s="243" t="s">
        <v>152</v>
      </c>
      <c r="P15" s="243"/>
      <c r="Q15" s="243"/>
      <c r="R15" s="243" t="s">
        <v>565</v>
      </c>
      <c r="S15" s="243"/>
      <c r="T15" s="243"/>
      <c r="U15" s="243" t="s">
        <v>28</v>
      </c>
      <c r="V15" s="242"/>
      <c r="W15" s="244"/>
      <c r="X15" s="244"/>
    </row>
    <row r="16" spans="1:24" s="245" customFormat="1">
      <c r="A16" s="240"/>
      <c r="B16" s="242">
        <v>43</v>
      </c>
      <c r="C16" s="242" t="str">
        <f t="shared" si="0"/>
        <v xml:space="preserve">Beschleunigungsfahrt Beton trocken 2 m/s²  </v>
      </c>
      <c r="D16" s="242"/>
      <c r="E16" s="242"/>
      <c r="F16" s="244">
        <v>1</v>
      </c>
      <c r="G16" s="244" t="s">
        <v>36</v>
      </c>
      <c r="H16" s="244" t="s">
        <v>37</v>
      </c>
      <c r="I16" s="244"/>
      <c r="J16" s="207" t="str">
        <f t="shared" si="1"/>
        <v>-</v>
      </c>
      <c r="K16" s="242" t="str">
        <f t="shared" si="2"/>
        <v>kl. Oval</v>
      </c>
      <c r="L16" s="242" t="s">
        <v>56</v>
      </c>
      <c r="M16" s="242" t="s">
        <v>145</v>
      </c>
      <c r="N16" s="244" t="s">
        <v>146</v>
      </c>
      <c r="O16" s="244" t="s">
        <v>130</v>
      </c>
      <c r="P16" s="244" t="s">
        <v>27</v>
      </c>
      <c r="Q16" s="244" t="s">
        <v>27</v>
      </c>
      <c r="R16" s="243" t="s">
        <v>578</v>
      </c>
      <c r="S16" s="244"/>
      <c r="T16" s="243"/>
      <c r="U16" s="243" t="s">
        <v>28</v>
      </c>
      <c r="V16" s="242"/>
      <c r="W16" s="244"/>
      <c r="X16" s="244"/>
    </row>
    <row r="17" spans="1:24" s="198" customFormat="1">
      <c r="A17" s="197"/>
      <c r="B17" s="3">
        <v>44</v>
      </c>
      <c r="C17" s="3" t="str">
        <f t="shared" si="0"/>
        <v xml:space="preserve">Beschleunigungsfahrt Beton trocken 3 m/s²  </v>
      </c>
      <c r="D17" s="3"/>
      <c r="E17" s="3"/>
      <c r="F17" s="207"/>
      <c r="G17" s="207"/>
      <c r="H17" s="207"/>
      <c r="I17" s="207"/>
      <c r="J17" s="207" t="str">
        <f t="shared" si="1"/>
        <v>-</v>
      </c>
      <c r="K17" s="3" t="str">
        <f t="shared" si="2"/>
        <v>kl. Oval</v>
      </c>
      <c r="L17" s="3" t="s">
        <v>56</v>
      </c>
      <c r="M17" s="3" t="s">
        <v>145</v>
      </c>
      <c r="N17" s="207" t="s">
        <v>146</v>
      </c>
      <c r="O17" s="207"/>
      <c r="P17" s="207" t="s">
        <v>27</v>
      </c>
      <c r="Q17" s="207" t="s">
        <v>27</v>
      </c>
      <c r="R17" s="206" t="s">
        <v>583</v>
      </c>
      <c r="S17" s="207"/>
      <c r="T17" s="206"/>
      <c r="U17" s="206" t="s">
        <v>28</v>
      </c>
      <c r="V17" s="3"/>
      <c r="W17" s="207"/>
      <c r="X17" s="207"/>
    </row>
    <row r="18" spans="1:24" s="245" customFormat="1">
      <c r="A18" s="240"/>
      <c r="B18" s="242">
        <v>45</v>
      </c>
      <c r="C18" s="242" t="str">
        <f t="shared" si="0"/>
        <v xml:space="preserve">Beschleunigungsfahrt Beton trocken max m/s²  </v>
      </c>
      <c r="D18" s="242"/>
      <c r="E18" s="242"/>
      <c r="F18" s="244">
        <v>1</v>
      </c>
      <c r="G18" s="244" t="s">
        <v>36</v>
      </c>
      <c r="H18" s="244" t="s">
        <v>37</v>
      </c>
      <c r="I18" s="244"/>
      <c r="J18" s="207" t="str">
        <f t="shared" si="1"/>
        <v>-</v>
      </c>
      <c r="K18" s="242" t="str">
        <f t="shared" si="2"/>
        <v>kl. Oval</v>
      </c>
      <c r="L18" s="242" t="s">
        <v>56</v>
      </c>
      <c r="M18" s="242" t="s">
        <v>145</v>
      </c>
      <c r="N18" s="244" t="s">
        <v>146</v>
      </c>
      <c r="O18" s="244" t="s">
        <v>165</v>
      </c>
      <c r="P18" s="244" t="s">
        <v>27</v>
      </c>
      <c r="Q18" s="244" t="s">
        <v>27</v>
      </c>
      <c r="R18" s="243" t="s">
        <v>586</v>
      </c>
      <c r="S18" s="244"/>
      <c r="T18" s="243"/>
      <c r="U18" s="243" t="s">
        <v>28</v>
      </c>
      <c r="V18" s="242"/>
      <c r="W18" s="244"/>
      <c r="X18" s="244"/>
    </row>
    <row r="19" spans="1:24" s="245" customFormat="1">
      <c r="A19" s="240"/>
      <c r="B19" s="242">
        <v>591</v>
      </c>
      <c r="C19" s="242" t="str">
        <f t="shared" ref="C19:C61" si="3">IF(OR(M19="Stillstand Motor aus",M19="Stillstand Leerlauf"),M19&amp;" "&amp;U19,IF(OR(M19="Stillstand Drehzahl"),M19&amp;" "&amp;U19&amp;" "&amp;P19,M19&amp;IF(NOT(K19="Fahrdyn.Fl.")," "&amp;L19,)&amp;" "&amp;U19&amp;IF(NOT(OR(M19="Beschleunigungsfahrt",M19="Verzögerungsfahrt",M19="Stat. Kreisfahrt (links)",M19="Stat. Kreisfahrt (rechts)"))," "&amp;N19,)&amp;IF(NOT(P19="-")," "&amp;P19,)&amp;IF(NOT(R19="0 m/s²")," "&amp;R19,)&amp;IF(NOT((OR(S19="0 m/s²",S19="-")))," "&amp;S19,))) &amp; IF(NOT(T19="-")," "&amp; T19,)</f>
        <v xml:space="preserve">Sinus-Fahrt (langsam) trocken 30 km/h   </v>
      </c>
      <c r="D19" s="242"/>
      <c r="E19" s="244"/>
      <c r="F19" s="244">
        <v>1</v>
      </c>
      <c r="G19" s="244"/>
      <c r="H19" s="242"/>
      <c r="I19" s="242"/>
      <c r="J19" s="207" t="str">
        <f t="shared" ref="J19:J62" si="4">IF(N19="30 km/h","20 s",IF(N19="50 km/h","15 s",IF(N19="80 km/h","10 s",IF(N19="0 km/h","60 s","-"))))</f>
        <v>20 s</v>
      </c>
      <c r="K19" s="242" t="str">
        <f t="shared" ref="K19:K61" si="5">IF(OR(M19="Stillstand Motor aus",M19="Stillstand Leerlauf",M19="Stillstand Drehzahl",M19="Konstantfahrt",M19="Rollen (Leerlauf)",M19="Spurwechsel",M19="Motor aus",M19="Beschleunigungsfahrt",M19="Verzögerungsfahrt",M19="Beregnungsstop",M19="µ-Split (Asphalt)",M19="µ-Split (Blaubasalt)"),"kl. Oval",IF(OR(M19="Sinus-Fahrt (langsam)",M19="Sinus-Fahrt (schnell)",M19="Klothoid (links)",M19="Klothoid (rechts)",M19="Sweep",M19="Stat. Kreisfahrt (links)",M19="Stat. Kreisfahrt (rechts)"),"Fahrdyn.Fl."))</f>
        <v>Fahrdyn.Fl.</v>
      </c>
      <c r="L19" s="242" t="s">
        <v>24</v>
      </c>
      <c r="M19" s="241" t="s">
        <v>240</v>
      </c>
      <c r="N19" s="244" t="s">
        <v>39</v>
      </c>
      <c r="O19" s="244"/>
      <c r="P19" s="244" t="s">
        <v>27</v>
      </c>
      <c r="Q19" s="244">
        <v>9</v>
      </c>
      <c r="R19" s="244"/>
      <c r="S19" s="244"/>
      <c r="T19" s="243"/>
      <c r="U19" s="243" t="s">
        <v>28</v>
      </c>
      <c r="V19" s="242"/>
      <c r="W19" s="244"/>
      <c r="X19" s="244"/>
    </row>
    <row r="20" spans="1:24" s="245" customFormat="1">
      <c r="A20" s="240"/>
      <c r="B20" s="242">
        <v>592</v>
      </c>
      <c r="C20" s="242" t="str">
        <f t="shared" si="3"/>
        <v xml:space="preserve">Sinus-Fahrt (schnell) trocken 30 km/h   </v>
      </c>
      <c r="D20" s="242"/>
      <c r="E20" s="244"/>
      <c r="F20" s="244">
        <v>1</v>
      </c>
      <c r="G20" s="244"/>
      <c r="H20" s="242"/>
      <c r="I20" s="242"/>
      <c r="J20" s="207" t="str">
        <f t="shared" si="4"/>
        <v>20 s</v>
      </c>
      <c r="K20" s="242" t="str">
        <f t="shared" si="5"/>
        <v>Fahrdyn.Fl.</v>
      </c>
      <c r="L20" s="242" t="s">
        <v>24</v>
      </c>
      <c r="M20" s="241" t="s">
        <v>244</v>
      </c>
      <c r="N20" s="244" t="s">
        <v>39</v>
      </c>
      <c r="O20" s="244"/>
      <c r="P20" s="244" t="s">
        <v>27</v>
      </c>
      <c r="Q20" s="244">
        <v>9</v>
      </c>
      <c r="R20" s="244"/>
      <c r="S20" s="244"/>
      <c r="T20" s="243"/>
      <c r="U20" s="243" t="s">
        <v>28</v>
      </c>
      <c r="V20" s="242"/>
      <c r="W20" s="244"/>
      <c r="X20" s="244"/>
    </row>
    <row r="21" spans="1:24" s="245" customFormat="1">
      <c r="A21" s="240"/>
      <c r="B21" s="242">
        <v>593</v>
      </c>
      <c r="C21" s="242" t="str">
        <f t="shared" si="3"/>
        <v xml:space="preserve">Sinus-Fahrt (langsam) trocken 30 km/h   </v>
      </c>
      <c r="D21" s="242"/>
      <c r="E21" s="244"/>
      <c r="F21" s="244">
        <v>1</v>
      </c>
      <c r="G21" s="244"/>
      <c r="H21" s="242"/>
      <c r="I21" s="242"/>
      <c r="J21" s="207" t="str">
        <f t="shared" si="4"/>
        <v>20 s</v>
      </c>
      <c r="K21" s="242" t="str">
        <f t="shared" si="5"/>
        <v>Fahrdyn.Fl.</v>
      </c>
      <c r="L21" s="242" t="s">
        <v>24</v>
      </c>
      <c r="M21" s="241" t="s">
        <v>240</v>
      </c>
      <c r="N21" s="244" t="s">
        <v>39</v>
      </c>
      <c r="O21" s="244"/>
      <c r="P21" s="244" t="s">
        <v>27</v>
      </c>
      <c r="Q21" s="244">
        <v>9</v>
      </c>
      <c r="R21" s="244"/>
      <c r="S21" s="244"/>
      <c r="T21" s="243"/>
      <c r="U21" s="243" t="s">
        <v>28</v>
      </c>
      <c r="V21" s="242"/>
      <c r="W21" s="244"/>
      <c r="X21" s="244"/>
    </row>
    <row r="22" spans="1:24" s="245" customFormat="1">
      <c r="A22" s="240"/>
      <c r="B22" s="242">
        <v>594</v>
      </c>
      <c r="C22" s="242" t="str">
        <f t="shared" si="3"/>
        <v xml:space="preserve">Sinus-Fahrt (schnell) trocken 30 km/h   </v>
      </c>
      <c r="D22" s="242"/>
      <c r="E22" s="244"/>
      <c r="F22" s="244">
        <v>1</v>
      </c>
      <c r="G22" s="244"/>
      <c r="H22" s="242"/>
      <c r="I22" s="242"/>
      <c r="J22" s="207" t="str">
        <f t="shared" si="4"/>
        <v>20 s</v>
      </c>
      <c r="K22" s="242" t="str">
        <f t="shared" si="5"/>
        <v>Fahrdyn.Fl.</v>
      </c>
      <c r="L22" s="242" t="s">
        <v>24</v>
      </c>
      <c r="M22" s="241" t="s">
        <v>244</v>
      </c>
      <c r="N22" s="244" t="s">
        <v>39</v>
      </c>
      <c r="O22" s="244"/>
      <c r="P22" s="244" t="s">
        <v>27</v>
      </c>
      <c r="Q22" s="244">
        <v>9</v>
      </c>
      <c r="R22" s="244"/>
      <c r="S22" s="244"/>
      <c r="T22" s="243"/>
      <c r="U22" s="243" t="s">
        <v>28</v>
      </c>
      <c r="V22" s="242"/>
      <c r="W22" s="244"/>
      <c r="X22" s="244"/>
    </row>
    <row r="23" spans="1:24" s="245" customFormat="1">
      <c r="A23" s="240"/>
      <c r="B23" s="242">
        <v>595</v>
      </c>
      <c r="C23" s="242" t="str">
        <f t="shared" si="3"/>
        <v xml:space="preserve">Sinus-Fahrt (langsam) trocken 50 km/h   </v>
      </c>
      <c r="D23" s="242"/>
      <c r="E23" s="244"/>
      <c r="F23" s="244">
        <v>1</v>
      </c>
      <c r="G23" s="244"/>
      <c r="H23" s="242"/>
      <c r="I23" s="242"/>
      <c r="J23" s="207" t="str">
        <f t="shared" si="4"/>
        <v>15 s</v>
      </c>
      <c r="K23" s="242" t="str">
        <f t="shared" si="5"/>
        <v>Fahrdyn.Fl.</v>
      </c>
      <c r="L23" s="242" t="s">
        <v>24</v>
      </c>
      <c r="M23" s="241" t="s">
        <v>240</v>
      </c>
      <c r="N23" s="244" t="s">
        <v>45</v>
      </c>
      <c r="O23" s="244"/>
      <c r="P23" s="244" t="s">
        <v>27</v>
      </c>
      <c r="Q23" s="244">
        <v>11</v>
      </c>
      <c r="R23" s="244"/>
      <c r="S23" s="244"/>
      <c r="T23" s="243"/>
      <c r="U23" s="243" t="s">
        <v>28</v>
      </c>
      <c r="V23" s="242"/>
      <c r="W23" s="244"/>
      <c r="X23" s="244"/>
    </row>
    <row r="24" spans="1:24" s="245" customFormat="1">
      <c r="A24" s="240"/>
      <c r="B24" s="242">
        <v>596</v>
      </c>
      <c r="C24" s="242" t="str">
        <f t="shared" si="3"/>
        <v xml:space="preserve">Sinus-Fahrt (schnell) trocken 50 km/h   </v>
      </c>
      <c r="D24" s="242"/>
      <c r="E24" s="244"/>
      <c r="F24" s="244">
        <v>1</v>
      </c>
      <c r="G24" s="244"/>
      <c r="H24" s="242"/>
      <c r="I24" s="242"/>
      <c r="J24" s="207" t="str">
        <f t="shared" si="4"/>
        <v>15 s</v>
      </c>
      <c r="K24" s="242" t="str">
        <f t="shared" si="5"/>
        <v>Fahrdyn.Fl.</v>
      </c>
      <c r="L24" s="242" t="s">
        <v>24</v>
      </c>
      <c r="M24" s="241" t="s">
        <v>244</v>
      </c>
      <c r="N24" s="244" t="s">
        <v>45</v>
      </c>
      <c r="O24" s="244"/>
      <c r="P24" s="244" t="s">
        <v>27</v>
      </c>
      <c r="Q24" s="244" t="s">
        <v>27</v>
      </c>
      <c r="R24" s="244"/>
      <c r="S24" s="244"/>
      <c r="T24" s="243"/>
      <c r="U24" s="243" t="s">
        <v>28</v>
      </c>
      <c r="V24" s="242"/>
      <c r="W24" s="244"/>
      <c r="X24" s="244"/>
    </row>
    <row r="25" spans="1:24" s="245" customFormat="1">
      <c r="A25" s="240"/>
      <c r="B25" s="242">
        <v>597</v>
      </c>
      <c r="C25" s="242" t="str">
        <f t="shared" si="3"/>
        <v xml:space="preserve">Sinus-Fahrt (langsam) trocken 30 km/h   </v>
      </c>
      <c r="D25" s="242"/>
      <c r="E25" s="244"/>
      <c r="F25" s="244">
        <v>1</v>
      </c>
      <c r="G25" s="244"/>
      <c r="H25" s="242"/>
      <c r="I25" s="242"/>
      <c r="J25" s="207" t="str">
        <f t="shared" si="4"/>
        <v>20 s</v>
      </c>
      <c r="K25" s="242" t="str">
        <f t="shared" si="5"/>
        <v>Fahrdyn.Fl.</v>
      </c>
      <c r="L25" s="242" t="s">
        <v>24</v>
      </c>
      <c r="M25" s="241" t="s">
        <v>240</v>
      </c>
      <c r="N25" s="244" t="s">
        <v>39</v>
      </c>
      <c r="O25" s="244"/>
      <c r="P25" s="244" t="s">
        <v>27</v>
      </c>
      <c r="Q25" s="244" t="s">
        <v>27</v>
      </c>
      <c r="R25" s="244"/>
      <c r="S25" s="244"/>
      <c r="T25" s="243"/>
      <c r="U25" s="243" t="s">
        <v>28</v>
      </c>
      <c r="V25" s="242"/>
      <c r="W25" s="244"/>
      <c r="X25" s="244"/>
    </row>
    <row r="26" spans="1:24" s="245" customFormat="1">
      <c r="A26" s="240"/>
      <c r="B26" s="242">
        <v>598</v>
      </c>
      <c r="C26" s="242" t="str">
        <f t="shared" si="3"/>
        <v xml:space="preserve">Sinus-Fahrt (schnell) trocken 30 km/h   </v>
      </c>
      <c r="D26" s="242"/>
      <c r="E26" s="244"/>
      <c r="F26" s="244">
        <v>1</v>
      </c>
      <c r="G26" s="244"/>
      <c r="H26" s="242"/>
      <c r="I26" s="242"/>
      <c r="J26" s="207" t="str">
        <f t="shared" si="4"/>
        <v>20 s</v>
      </c>
      <c r="K26" s="242" t="str">
        <f t="shared" si="5"/>
        <v>Fahrdyn.Fl.</v>
      </c>
      <c r="L26" s="242" t="s">
        <v>24</v>
      </c>
      <c r="M26" s="241" t="s">
        <v>244</v>
      </c>
      <c r="N26" s="244" t="s">
        <v>39</v>
      </c>
      <c r="O26" s="244"/>
      <c r="P26" s="244" t="s">
        <v>27</v>
      </c>
      <c r="Q26" s="244" t="s">
        <v>27</v>
      </c>
      <c r="R26" s="244"/>
      <c r="S26" s="244"/>
      <c r="T26" s="243"/>
      <c r="U26" s="243" t="s">
        <v>28</v>
      </c>
      <c r="V26" s="242"/>
      <c r="W26" s="244"/>
      <c r="X26" s="244"/>
    </row>
    <row r="27" spans="1:24" s="245" customFormat="1">
      <c r="A27" s="240"/>
      <c r="B27" s="242">
        <v>599</v>
      </c>
      <c r="C27" s="242" t="str">
        <f t="shared" si="3"/>
        <v xml:space="preserve">Sinus-Fahrt (langsam) trocken 50 km/h   </v>
      </c>
      <c r="D27" s="242"/>
      <c r="E27" s="244"/>
      <c r="F27" s="244">
        <v>1</v>
      </c>
      <c r="G27" s="244"/>
      <c r="H27" s="242"/>
      <c r="I27" s="242"/>
      <c r="J27" s="207" t="str">
        <f t="shared" si="4"/>
        <v>15 s</v>
      </c>
      <c r="K27" s="242" t="str">
        <f t="shared" si="5"/>
        <v>Fahrdyn.Fl.</v>
      </c>
      <c r="L27" s="242" t="s">
        <v>24</v>
      </c>
      <c r="M27" s="241" t="s">
        <v>240</v>
      </c>
      <c r="N27" s="244" t="s">
        <v>45</v>
      </c>
      <c r="O27" s="244"/>
      <c r="P27" s="244" t="s">
        <v>27</v>
      </c>
      <c r="Q27" s="244" t="s">
        <v>27</v>
      </c>
      <c r="R27" s="244"/>
      <c r="S27" s="244"/>
      <c r="T27" s="243"/>
      <c r="U27" s="243" t="s">
        <v>28</v>
      </c>
      <c r="V27" s="242"/>
      <c r="W27" s="244"/>
      <c r="X27" s="244"/>
    </row>
    <row r="28" spans="1:24" s="245" customFormat="1">
      <c r="A28" s="240"/>
      <c r="B28" s="242">
        <v>600</v>
      </c>
      <c r="C28" s="242" t="str">
        <f t="shared" si="3"/>
        <v xml:space="preserve">Sinus-Fahrt (schnell) trocken 50 km/h   </v>
      </c>
      <c r="D28" s="242"/>
      <c r="E28" s="244"/>
      <c r="F28" s="244">
        <v>1</v>
      </c>
      <c r="G28" s="244"/>
      <c r="H28" s="242"/>
      <c r="I28" s="242" t="s">
        <v>273</v>
      </c>
      <c r="J28" s="207" t="str">
        <f t="shared" si="4"/>
        <v>15 s</v>
      </c>
      <c r="K28" s="242" t="str">
        <f t="shared" si="5"/>
        <v>Fahrdyn.Fl.</v>
      </c>
      <c r="L28" s="242" t="s">
        <v>24</v>
      </c>
      <c r="M28" s="241" t="s">
        <v>244</v>
      </c>
      <c r="N28" s="244" t="s">
        <v>45</v>
      </c>
      <c r="O28" s="244"/>
      <c r="P28" s="244" t="s">
        <v>27</v>
      </c>
      <c r="Q28" s="244" t="s">
        <v>27</v>
      </c>
      <c r="R28" s="244"/>
      <c r="S28" s="244"/>
      <c r="T28" s="243"/>
      <c r="U28" s="243" t="s">
        <v>28</v>
      </c>
      <c r="V28" s="242"/>
      <c r="W28" s="244"/>
      <c r="X28" s="244"/>
    </row>
    <row r="29" spans="1:24" s="197" customFormat="1">
      <c r="B29" s="6">
        <v>62</v>
      </c>
      <c r="C29" s="3" t="str">
        <f t="shared" si="3"/>
        <v xml:space="preserve">µ-Split (Blaubasalt) Beton trocken 30 km/h 710 rpm   </v>
      </c>
      <c r="D29" s="6"/>
      <c r="E29" s="6"/>
      <c r="F29" s="206"/>
      <c r="G29" s="206"/>
      <c r="H29" s="206"/>
      <c r="I29" s="206"/>
      <c r="J29" s="207" t="str">
        <f t="shared" si="4"/>
        <v>20 s</v>
      </c>
      <c r="K29" s="3" t="str">
        <f t="shared" si="5"/>
        <v>kl. Oval</v>
      </c>
      <c r="L29" s="6" t="s">
        <v>56</v>
      </c>
      <c r="M29" s="11" t="s">
        <v>237</v>
      </c>
      <c r="N29" s="206" t="s">
        <v>39</v>
      </c>
      <c r="O29" s="206"/>
      <c r="P29" s="206" t="s">
        <v>31</v>
      </c>
      <c r="Q29" s="206">
        <v>10</v>
      </c>
      <c r="R29" s="206"/>
      <c r="S29" s="206"/>
      <c r="T29" s="206"/>
      <c r="U29" s="206" t="s">
        <v>28</v>
      </c>
      <c r="V29" s="6"/>
      <c r="W29" s="206"/>
      <c r="X29" s="206"/>
    </row>
    <row r="30" spans="1:24" s="198" customFormat="1">
      <c r="A30" s="197"/>
      <c r="B30" s="3">
        <v>64</v>
      </c>
      <c r="C30" s="3" t="str">
        <f t="shared" si="3"/>
        <v xml:space="preserve">µ-Split (Blaubasalt) Beton trocken 50 km/h 890 rpm   </v>
      </c>
      <c r="D30" s="3"/>
      <c r="E30" s="3"/>
      <c r="F30" s="207"/>
      <c r="G30" s="207"/>
      <c r="H30" s="207"/>
      <c r="I30" s="207"/>
      <c r="J30" s="207" t="str">
        <f t="shared" si="4"/>
        <v>15 s</v>
      </c>
      <c r="K30" s="3" t="str">
        <f t="shared" si="5"/>
        <v>kl. Oval</v>
      </c>
      <c r="L30" s="6" t="s">
        <v>56</v>
      </c>
      <c r="M30" s="11" t="s">
        <v>237</v>
      </c>
      <c r="N30" s="207" t="s">
        <v>45</v>
      </c>
      <c r="O30" s="207"/>
      <c r="P30" s="207" t="s">
        <v>32</v>
      </c>
      <c r="Q30" s="207">
        <v>11</v>
      </c>
      <c r="R30" s="207"/>
      <c r="S30" s="207"/>
      <c r="T30" s="206"/>
      <c r="U30" s="206" t="s">
        <v>28</v>
      </c>
      <c r="V30" s="3"/>
      <c r="W30" s="207"/>
      <c r="X30" s="207"/>
    </row>
    <row r="31" spans="1:24" s="197" customFormat="1">
      <c r="B31" s="3">
        <v>66</v>
      </c>
      <c r="C31" s="3" t="str">
        <f t="shared" si="3"/>
        <v xml:space="preserve">µ-Split (Blaubasalt) Beton trocken 80 km/h 1075 rpm   </v>
      </c>
      <c r="D31" s="3"/>
      <c r="E31" s="3"/>
      <c r="F31" s="207"/>
      <c r="G31" s="207"/>
      <c r="H31" s="207"/>
      <c r="I31" s="207"/>
      <c r="J31" s="207" t="str">
        <f t="shared" si="4"/>
        <v>10 s</v>
      </c>
      <c r="K31" s="3" t="str">
        <f t="shared" si="5"/>
        <v>kl. Oval</v>
      </c>
      <c r="L31" s="6" t="s">
        <v>56</v>
      </c>
      <c r="M31" s="11" t="s">
        <v>237</v>
      </c>
      <c r="N31" s="207" t="s">
        <v>50</v>
      </c>
      <c r="O31" s="207"/>
      <c r="P31" s="207" t="s">
        <v>34</v>
      </c>
      <c r="Q31" s="207">
        <v>12</v>
      </c>
      <c r="R31" s="206"/>
      <c r="S31" s="206"/>
      <c r="T31" s="206"/>
      <c r="U31" s="206" t="s">
        <v>28</v>
      </c>
      <c r="V31" s="6"/>
      <c r="W31" s="206"/>
      <c r="X31" s="206"/>
    </row>
    <row r="32" spans="1:24" s="197" customFormat="1">
      <c r="B32" s="3">
        <v>68</v>
      </c>
      <c r="C32" s="3" t="str">
        <f t="shared" si="3"/>
        <v xml:space="preserve">µ-Split (Asphalt) Blaubasalt trocken 30 km/h 710 rpm   </v>
      </c>
      <c r="D32" s="3"/>
      <c r="E32" s="3"/>
      <c r="F32" s="207"/>
      <c r="G32" s="207"/>
      <c r="H32" s="207"/>
      <c r="I32" s="207"/>
      <c r="J32" s="207" t="str">
        <f t="shared" si="4"/>
        <v>20 s</v>
      </c>
      <c r="K32" s="3" t="str">
        <f t="shared" si="5"/>
        <v>kl. Oval</v>
      </c>
      <c r="L32" s="3" t="s">
        <v>86</v>
      </c>
      <c r="M32" s="10" t="s">
        <v>238</v>
      </c>
      <c r="N32" s="206" t="s">
        <v>39</v>
      </c>
      <c r="O32" s="206"/>
      <c r="P32" s="206" t="s">
        <v>31</v>
      </c>
      <c r="Q32" s="206">
        <v>10</v>
      </c>
      <c r="R32" s="206"/>
      <c r="S32" s="206"/>
      <c r="T32" s="206"/>
      <c r="U32" s="206" t="s">
        <v>28</v>
      </c>
      <c r="V32" s="6"/>
      <c r="W32" s="206"/>
      <c r="X32" s="206"/>
    </row>
    <row r="33" spans="1:24" s="197" customFormat="1">
      <c r="B33" s="3">
        <v>70</v>
      </c>
      <c r="C33" s="3" t="str">
        <f t="shared" si="3"/>
        <v xml:space="preserve">µ-Split (Asphalt) Blaubasalt trocken 50 km/h 890 rpm   </v>
      </c>
      <c r="D33" s="3"/>
      <c r="E33" s="3"/>
      <c r="F33" s="207"/>
      <c r="G33" s="207"/>
      <c r="H33" s="207"/>
      <c r="I33" s="207"/>
      <c r="J33" s="207" t="str">
        <f t="shared" si="4"/>
        <v>15 s</v>
      </c>
      <c r="K33" s="3" t="str">
        <f t="shared" si="5"/>
        <v>kl. Oval</v>
      </c>
      <c r="L33" s="3" t="s">
        <v>86</v>
      </c>
      <c r="M33" s="10" t="s">
        <v>238</v>
      </c>
      <c r="N33" s="207" t="s">
        <v>45</v>
      </c>
      <c r="O33" s="207"/>
      <c r="P33" s="207" t="s">
        <v>32</v>
      </c>
      <c r="Q33" s="207">
        <v>11</v>
      </c>
      <c r="R33" s="206"/>
      <c r="S33" s="206"/>
      <c r="T33" s="206"/>
      <c r="U33" s="206" t="s">
        <v>28</v>
      </c>
      <c r="V33" s="6"/>
      <c r="W33" s="206"/>
      <c r="X33" s="206"/>
    </row>
    <row r="34" spans="1:24" s="198" customFormat="1">
      <c r="A34" s="197"/>
      <c r="B34" s="3">
        <v>72</v>
      </c>
      <c r="C34" s="3" t="str">
        <f t="shared" si="3"/>
        <v xml:space="preserve">µ-Split (Asphalt) Blaubasalt trocken 80 km/h 1075 rpm   </v>
      </c>
      <c r="D34" s="3"/>
      <c r="E34" s="3"/>
      <c r="F34" s="207"/>
      <c r="G34" s="207"/>
      <c r="H34" s="207"/>
      <c r="I34" s="207"/>
      <c r="J34" s="207" t="str">
        <f t="shared" si="4"/>
        <v>10 s</v>
      </c>
      <c r="K34" s="3" t="str">
        <f t="shared" si="5"/>
        <v>kl. Oval</v>
      </c>
      <c r="L34" s="3" t="s">
        <v>86</v>
      </c>
      <c r="M34" s="10" t="s">
        <v>238</v>
      </c>
      <c r="N34" s="207" t="s">
        <v>50</v>
      </c>
      <c r="O34" s="207"/>
      <c r="P34" s="207" t="s">
        <v>34</v>
      </c>
      <c r="Q34" s="207">
        <v>12</v>
      </c>
      <c r="R34" s="207"/>
      <c r="S34" s="207"/>
      <c r="T34" s="206"/>
      <c r="U34" s="206" t="s">
        <v>28</v>
      </c>
      <c r="V34" s="3"/>
      <c r="W34" s="207"/>
      <c r="X34" s="207"/>
    </row>
    <row r="35" spans="1:24" s="200" customFormat="1" ht="15" thickBot="1">
      <c r="A35" s="197"/>
      <c r="B35" s="214" t="s">
        <v>310</v>
      </c>
      <c r="C35" s="3" t="str">
        <f t="shared" si="3"/>
        <v xml:space="preserve">Stat. Kreisfahrt (rechts) trocken  4 m/s² </v>
      </c>
      <c r="D35" s="214"/>
      <c r="E35" s="214" t="s">
        <v>311</v>
      </c>
      <c r="F35" s="215">
        <v>1</v>
      </c>
      <c r="G35" s="215" t="s">
        <v>36</v>
      </c>
      <c r="H35" s="215" t="s">
        <v>37</v>
      </c>
      <c r="I35" s="215"/>
      <c r="J35" s="207" t="str">
        <f t="shared" si="4"/>
        <v>20 s</v>
      </c>
      <c r="K35" s="3" t="str">
        <f t="shared" si="5"/>
        <v>Fahrdyn.Fl.</v>
      </c>
      <c r="L35" s="214" t="s">
        <v>24</v>
      </c>
      <c r="M35" s="214" t="s">
        <v>304</v>
      </c>
      <c r="N35" s="215" t="s">
        <v>39</v>
      </c>
      <c r="O35" s="215"/>
      <c r="P35" s="215" t="s">
        <v>27</v>
      </c>
      <c r="Q35" s="215" t="s">
        <v>27</v>
      </c>
      <c r="R35" s="216"/>
      <c r="S35" s="216" t="s">
        <v>1164</v>
      </c>
      <c r="T35" s="206"/>
      <c r="U35" s="206" t="s">
        <v>28</v>
      </c>
      <c r="V35" s="217"/>
      <c r="W35" s="218" t="s">
        <v>312</v>
      </c>
      <c r="X35" s="219">
        <v>0</v>
      </c>
    </row>
    <row r="36" spans="1:24" s="198" customFormat="1">
      <c r="A36" s="197"/>
      <c r="B36" s="6">
        <v>82</v>
      </c>
      <c r="C36" s="3" t="str">
        <f t="shared" si="3"/>
        <v xml:space="preserve">Stillstand Motor aus nass </v>
      </c>
      <c r="D36" s="6"/>
      <c r="E36" s="6"/>
      <c r="F36" s="206"/>
      <c r="G36" s="206"/>
      <c r="H36" s="206"/>
      <c r="I36" s="206"/>
      <c r="J36" s="207" t="str">
        <f t="shared" si="4"/>
        <v>60 s</v>
      </c>
      <c r="K36" s="3" t="str">
        <f t="shared" si="5"/>
        <v>kl. Oval</v>
      </c>
      <c r="L36" s="6" t="s">
        <v>24</v>
      </c>
      <c r="M36" s="6" t="s">
        <v>25</v>
      </c>
      <c r="N36" s="206" t="s">
        <v>26</v>
      </c>
      <c r="O36" s="206"/>
      <c r="P36" s="206" t="s">
        <v>27</v>
      </c>
      <c r="Q36" s="206">
        <v>0</v>
      </c>
      <c r="R36" s="206"/>
      <c r="S36" s="206"/>
      <c r="T36" s="206"/>
      <c r="U36" s="206" t="s">
        <v>333</v>
      </c>
      <c r="V36" s="3"/>
      <c r="W36" s="207"/>
      <c r="X36" s="207"/>
    </row>
    <row r="37" spans="1:24" s="198" customFormat="1">
      <c r="A37" s="197"/>
      <c r="B37" s="6">
        <v>83</v>
      </c>
      <c r="C37" s="3" t="str">
        <f t="shared" si="3"/>
        <v xml:space="preserve">Stillstand Leerlauf nass </v>
      </c>
      <c r="D37" s="3"/>
      <c r="E37" s="3"/>
      <c r="F37" s="207"/>
      <c r="G37" s="207"/>
      <c r="H37" s="207"/>
      <c r="I37" s="207"/>
      <c r="J37" s="207" t="str">
        <f t="shared" si="4"/>
        <v>60 s</v>
      </c>
      <c r="K37" s="3" t="str">
        <f t="shared" si="5"/>
        <v>kl. Oval</v>
      </c>
      <c r="L37" s="3" t="s">
        <v>24</v>
      </c>
      <c r="M37" s="3" t="s">
        <v>29</v>
      </c>
      <c r="N37" s="207" t="s">
        <v>26</v>
      </c>
      <c r="O37" s="207"/>
      <c r="P37" s="207" t="s">
        <v>27</v>
      </c>
      <c r="Q37" s="207">
        <v>0</v>
      </c>
      <c r="R37" s="207"/>
      <c r="S37" s="207"/>
      <c r="T37" s="206"/>
      <c r="U37" s="206" t="s">
        <v>333</v>
      </c>
      <c r="V37" s="3"/>
      <c r="W37" s="207"/>
      <c r="X37" s="207"/>
    </row>
    <row r="38" spans="1:24" s="198" customFormat="1">
      <c r="A38" s="197"/>
      <c r="B38" s="3">
        <v>84</v>
      </c>
      <c r="C38" s="3" t="str">
        <f t="shared" si="3"/>
        <v xml:space="preserve">Stillstand Drehzahl nass 710 rpm </v>
      </c>
      <c r="D38" s="3"/>
      <c r="E38" s="3"/>
      <c r="F38" s="207"/>
      <c r="G38" s="207"/>
      <c r="H38" s="207"/>
      <c r="I38" s="207"/>
      <c r="J38" s="207" t="str">
        <f t="shared" si="4"/>
        <v>60 s</v>
      </c>
      <c r="K38" s="3" t="str">
        <f t="shared" si="5"/>
        <v>kl. Oval</v>
      </c>
      <c r="L38" s="3" t="s">
        <v>24</v>
      </c>
      <c r="M38" s="3" t="s">
        <v>30</v>
      </c>
      <c r="N38" s="207" t="s">
        <v>26</v>
      </c>
      <c r="O38" s="207"/>
      <c r="P38" s="207" t="s">
        <v>31</v>
      </c>
      <c r="Q38" s="207">
        <v>0</v>
      </c>
      <c r="R38" s="207"/>
      <c r="S38" s="207"/>
      <c r="T38" s="206"/>
      <c r="U38" s="206" t="s">
        <v>333</v>
      </c>
      <c r="V38" s="3"/>
      <c r="W38" s="207"/>
      <c r="X38" s="207"/>
    </row>
    <row r="39" spans="1:24" s="198" customFormat="1">
      <c r="A39" s="197"/>
      <c r="B39" s="3">
        <v>85</v>
      </c>
      <c r="C39" s="3" t="str">
        <f t="shared" si="3"/>
        <v xml:space="preserve">Stillstand Drehzahl nass 890 rpm </v>
      </c>
      <c r="D39" s="3"/>
      <c r="E39" s="3"/>
      <c r="F39" s="207"/>
      <c r="G39" s="207"/>
      <c r="H39" s="207"/>
      <c r="I39" s="207"/>
      <c r="J39" s="207" t="str">
        <f t="shared" si="4"/>
        <v>60 s</v>
      </c>
      <c r="K39" s="3" t="str">
        <f t="shared" si="5"/>
        <v>kl. Oval</v>
      </c>
      <c r="L39" s="3" t="s">
        <v>24</v>
      </c>
      <c r="M39" s="3" t="s">
        <v>30</v>
      </c>
      <c r="N39" s="207" t="s">
        <v>26</v>
      </c>
      <c r="O39" s="207"/>
      <c r="P39" s="207" t="s">
        <v>32</v>
      </c>
      <c r="Q39" s="207">
        <v>0</v>
      </c>
      <c r="R39" s="207"/>
      <c r="S39" s="207"/>
      <c r="T39" s="206"/>
      <c r="U39" s="206" t="s">
        <v>333</v>
      </c>
      <c r="V39" s="3"/>
      <c r="W39" s="207"/>
      <c r="X39" s="207"/>
    </row>
    <row r="40" spans="1:24" s="198" customFormat="1">
      <c r="A40" s="197"/>
      <c r="B40" s="3">
        <v>86</v>
      </c>
      <c r="C40" s="3" t="str">
        <f t="shared" si="3"/>
        <v xml:space="preserve">Stillstand Drehzahl nass 930 rpm </v>
      </c>
      <c r="D40" s="3"/>
      <c r="E40" s="3"/>
      <c r="F40" s="207"/>
      <c r="G40" s="207"/>
      <c r="H40" s="207"/>
      <c r="I40" s="207"/>
      <c r="J40" s="207" t="str">
        <f t="shared" si="4"/>
        <v>60 s</v>
      </c>
      <c r="K40" s="3" t="str">
        <f t="shared" si="5"/>
        <v>kl. Oval</v>
      </c>
      <c r="L40" s="3" t="s">
        <v>24</v>
      </c>
      <c r="M40" s="3" t="s">
        <v>30</v>
      </c>
      <c r="N40" s="207" t="s">
        <v>26</v>
      </c>
      <c r="O40" s="207"/>
      <c r="P40" s="207" t="s">
        <v>33</v>
      </c>
      <c r="Q40" s="207">
        <v>0</v>
      </c>
      <c r="R40" s="207"/>
      <c r="S40" s="207"/>
      <c r="T40" s="206"/>
      <c r="U40" s="206" t="s">
        <v>333</v>
      </c>
      <c r="V40" s="3"/>
      <c r="W40" s="207"/>
      <c r="X40" s="207"/>
    </row>
    <row r="41" spans="1:24" s="198" customFormat="1">
      <c r="A41" s="197"/>
      <c r="B41" s="3">
        <v>87</v>
      </c>
      <c r="C41" s="3" t="str">
        <f t="shared" si="3"/>
        <v xml:space="preserve">Stillstand Drehzahl nass 1075 rpm </v>
      </c>
      <c r="D41" s="3"/>
      <c r="E41" s="3"/>
      <c r="F41" s="207"/>
      <c r="G41" s="207"/>
      <c r="H41" s="207"/>
      <c r="I41" s="207"/>
      <c r="J41" s="207" t="str">
        <f t="shared" si="4"/>
        <v>60 s</v>
      </c>
      <c r="K41" s="3" t="str">
        <f t="shared" si="5"/>
        <v>kl. Oval</v>
      </c>
      <c r="L41" s="3" t="s">
        <v>24</v>
      </c>
      <c r="M41" s="3" t="s">
        <v>30</v>
      </c>
      <c r="N41" s="207" t="s">
        <v>26</v>
      </c>
      <c r="O41" s="207"/>
      <c r="P41" s="207" t="s">
        <v>34</v>
      </c>
      <c r="Q41" s="207">
        <v>0</v>
      </c>
      <c r="R41" s="207"/>
      <c r="S41" s="207"/>
      <c r="T41" s="206"/>
      <c r="U41" s="206" t="s">
        <v>333</v>
      </c>
      <c r="V41" s="3"/>
      <c r="W41" s="207"/>
      <c r="X41" s="207"/>
    </row>
    <row r="42" spans="1:24" s="198" customFormat="1" ht="15" thickBot="1">
      <c r="A42" s="197"/>
      <c r="B42" s="8">
        <v>88</v>
      </c>
      <c r="C42" s="3" t="str">
        <f t="shared" si="3"/>
        <v xml:space="preserve">Stillstand Drehzahl nass 1150 rpm </v>
      </c>
      <c r="D42" s="8"/>
      <c r="E42" s="8"/>
      <c r="F42" s="208"/>
      <c r="G42" s="208"/>
      <c r="H42" s="208"/>
      <c r="I42" s="208"/>
      <c r="J42" s="207" t="str">
        <f t="shared" si="4"/>
        <v>60 s</v>
      </c>
      <c r="K42" s="3" t="str">
        <f t="shared" si="5"/>
        <v>kl. Oval</v>
      </c>
      <c r="L42" s="8" t="s">
        <v>24</v>
      </c>
      <c r="M42" s="8" t="s">
        <v>30</v>
      </c>
      <c r="N42" s="208" t="s">
        <v>26</v>
      </c>
      <c r="O42" s="208"/>
      <c r="P42" s="208" t="s">
        <v>35</v>
      </c>
      <c r="Q42" s="208">
        <v>0</v>
      </c>
      <c r="R42" s="213"/>
      <c r="S42" s="213"/>
      <c r="T42" s="206"/>
      <c r="U42" s="206" t="s">
        <v>333</v>
      </c>
      <c r="V42" s="3"/>
      <c r="W42" s="207"/>
      <c r="X42" s="207"/>
    </row>
    <row r="43" spans="1:24" s="200" customFormat="1">
      <c r="A43" s="197"/>
      <c r="B43" s="217">
        <v>98</v>
      </c>
      <c r="C43" s="3" t="str">
        <f t="shared" si="3"/>
        <v xml:space="preserve">Konstantfahrt Beton nass 50 km/h 930 rpm   </v>
      </c>
      <c r="D43" s="217"/>
      <c r="E43" s="220" t="s">
        <v>405</v>
      </c>
      <c r="F43" s="221">
        <v>4</v>
      </c>
      <c r="G43" s="221" t="s">
        <v>36</v>
      </c>
      <c r="H43" s="221" t="s">
        <v>37</v>
      </c>
      <c r="I43" s="218"/>
      <c r="J43" s="207" t="str">
        <f t="shared" si="4"/>
        <v>15 s</v>
      </c>
      <c r="K43" s="3" t="str">
        <f t="shared" si="5"/>
        <v>kl. Oval</v>
      </c>
      <c r="L43" s="217" t="s">
        <v>56</v>
      </c>
      <c r="M43" s="217" t="s">
        <v>38</v>
      </c>
      <c r="N43" s="218" t="s">
        <v>45</v>
      </c>
      <c r="O43" s="218"/>
      <c r="P43" s="218" t="s">
        <v>33</v>
      </c>
      <c r="Q43" s="218">
        <v>11</v>
      </c>
      <c r="R43" s="218"/>
      <c r="S43" s="218"/>
      <c r="T43" s="206"/>
      <c r="U43" s="206" t="s">
        <v>333</v>
      </c>
      <c r="V43" s="217"/>
      <c r="W43" s="218"/>
      <c r="X43" s="218"/>
    </row>
    <row r="44" spans="1:24" s="245" customFormat="1">
      <c r="A44" s="240"/>
      <c r="B44" s="241">
        <v>110</v>
      </c>
      <c r="C44" s="242" t="str">
        <f t="shared" si="3"/>
        <v xml:space="preserve">Motor aus Asphalt nass 35 km/h - x    </v>
      </c>
      <c r="D44" s="241"/>
      <c r="E44" s="241" t="s">
        <v>1804</v>
      </c>
      <c r="F44" s="243">
        <v>1</v>
      </c>
      <c r="G44" s="243" t="s">
        <v>37</v>
      </c>
      <c r="H44" s="243" t="s">
        <v>37</v>
      </c>
      <c r="I44" s="243"/>
      <c r="J44" s="207" t="str">
        <f t="shared" si="4"/>
        <v>-</v>
      </c>
      <c r="K44" s="242" t="str">
        <f t="shared" si="5"/>
        <v>kl. Oval</v>
      </c>
      <c r="L44" s="241" t="s">
        <v>24</v>
      </c>
      <c r="M44" s="241" t="s">
        <v>140</v>
      </c>
      <c r="N44" s="243" t="s">
        <v>141</v>
      </c>
      <c r="O44" s="243"/>
      <c r="P44" s="243" t="s">
        <v>27</v>
      </c>
      <c r="Q44" s="243" t="s">
        <v>27</v>
      </c>
      <c r="R44" s="243"/>
      <c r="S44" s="243"/>
      <c r="T44" s="243"/>
      <c r="U44" s="243" t="s">
        <v>333</v>
      </c>
      <c r="V44" s="242" t="s">
        <v>554</v>
      </c>
      <c r="W44" s="244"/>
      <c r="X44" s="244" t="s">
        <v>555</v>
      </c>
    </row>
    <row r="45" spans="1:24" s="198" customFormat="1">
      <c r="A45" s="197"/>
      <c r="B45" s="3">
        <v>111</v>
      </c>
      <c r="C45" s="3" t="str">
        <f t="shared" si="3"/>
        <v xml:space="preserve">Motor aus Asphalt nass 55 km/h - x   </v>
      </c>
      <c r="D45" s="3"/>
      <c r="E45" s="3"/>
      <c r="F45" s="207"/>
      <c r="G45" s="207"/>
      <c r="H45" s="207"/>
      <c r="I45" s="207"/>
      <c r="J45" s="207" t="str">
        <f t="shared" si="4"/>
        <v>-</v>
      </c>
      <c r="K45" s="3" t="str">
        <f t="shared" si="5"/>
        <v>kl. Oval</v>
      </c>
      <c r="L45" s="3" t="s">
        <v>24</v>
      </c>
      <c r="M45" s="3" t="s">
        <v>140</v>
      </c>
      <c r="N45" s="207" t="s">
        <v>142</v>
      </c>
      <c r="O45" s="207"/>
      <c r="P45" s="207" t="s">
        <v>27</v>
      </c>
      <c r="Q45" s="207" t="s">
        <v>27</v>
      </c>
      <c r="R45" s="207"/>
      <c r="S45" s="207"/>
      <c r="T45" s="206"/>
      <c r="U45" s="206" t="s">
        <v>333</v>
      </c>
      <c r="V45" s="3"/>
      <c r="W45" s="207"/>
      <c r="X45" s="207"/>
    </row>
    <row r="46" spans="1:24" s="198" customFormat="1">
      <c r="A46" s="197"/>
      <c r="B46" s="3">
        <v>112</v>
      </c>
      <c r="C46" s="3" t="str">
        <f t="shared" si="3"/>
        <v xml:space="preserve">Motor aus Asphalt nass 85 km/h - x   </v>
      </c>
      <c r="D46" s="3"/>
      <c r="E46" s="3"/>
      <c r="F46" s="207"/>
      <c r="G46" s="207"/>
      <c r="H46" s="207"/>
      <c r="I46" s="207"/>
      <c r="J46" s="207" t="str">
        <f t="shared" si="4"/>
        <v>-</v>
      </c>
      <c r="K46" s="3" t="str">
        <f t="shared" si="5"/>
        <v>kl. Oval</v>
      </c>
      <c r="L46" s="3" t="s">
        <v>24</v>
      </c>
      <c r="M46" s="3" t="s">
        <v>140</v>
      </c>
      <c r="N46" s="207" t="s">
        <v>143</v>
      </c>
      <c r="O46" s="207"/>
      <c r="P46" s="207" t="s">
        <v>27</v>
      </c>
      <c r="Q46" s="207" t="s">
        <v>27</v>
      </c>
      <c r="R46" s="207"/>
      <c r="S46" s="207"/>
      <c r="T46" s="206"/>
      <c r="U46" s="206" t="s">
        <v>333</v>
      </c>
      <c r="V46" s="3"/>
      <c r="W46" s="207"/>
      <c r="X46" s="207"/>
    </row>
    <row r="47" spans="1:24" s="198" customFormat="1">
      <c r="A47" s="197"/>
      <c r="B47" s="3">
        <v>114</v>
      </c>
      <c r="C47" s="3" t="str">
        <f t="shared" si="3"/>
        <v xml:space="preserve">Motor aus Beton nass 55 km/h - x   </v>
      </c>
      <c r="D47" s="3"/>
      <c r="E47" s="3"/>
      <c r="F47" s="207"/>
      <c r="G47" s="207"/>
      <c r="H47" s="207"/>
      <c r="I47" s="207"/>
      <c r="J47" s="207" t="str">
        <f t="shared" si="4"/>
        <v>-</v>
      </c>
      <c r="K47" s="3" t="str">
        <f t="shared" si="5"/>
        <v>kl. Oval</v>
      </c>
      <c r="L47" s="3" t="s">
        <v>56</v>
      </c>
      <c r="M47" s="3" t="s">
        <v>140</v>
      </c>
      <c r="N47" s="207" t="s">
        <v>142</v>
      </c>
      <c r="O47" s="207"/>
      <c r="P47" s="207" t="s">
        <v>27</v>
      </c>
      <c r="Q47" s="207" t="s">
        <v>27</v>
      </c>
      <c r="R47" s="207"/>
      <c r="S47" s="207"/>
      <c r="T47" s="206"/>
      <c r="U47" s="206" t="s">
        <v>333</v>
      </c>
      <c r="V47" s="3"/>
      <c r="W47" s="207"/>
      <c r="X47" s="207"/>
    </row>
    <row r="48" spans="1:24" s="198" customFormat="1">
      <c r="A48" s="197"/>
      <c r="B48" s="3">
        <v>115</v>
      </c>
      <c r="C48" s="3" t="str">
        <f t="shared" si="3"/>
        <v xml:space="preserve">Motor aus Beton nass 85 km/h - x   </v>
      </c>
      <c r="D48" s="3"/>
      <c r="E48" s="3"/>
      <c r="F48" s="207"/>
      <c r="G48" s="207"/>
      <c r="H48" s="207"/>
      <c r="I48" s="207"/>
      <c r="J48" s="207" t="str">
        <f t="shared" si="4"/>
        <v>-</v>
      </c>
      <c r="K48" s="3" t="str">
        <f t="shared" si="5"/>
        <v>kl. Oval</v>
      </c>
      <c r="L48" s="3" t="s">
        <v>56</v>
      </c>
      <c r="M48" s="3" t="s">
        <v>140</v>
      </c>
      <c r="N48" s="207" t="s">
        <v>143</v>
      </c>
      <c r="O48" s="207"/>
      <c r="P48" s="207" t="s">
        <v>27</v>
      </c>
      <c r="Q48" s="207" t="s">
        <v>27</v>
      </c>
      <c r="R48" s="207"/>
      <c r="S48" s="207"/>
      <c r="T48" s="206"/>
      <c r="U48" s="206" t="s">
        <v>333</v>
      </c>
      <c r="V48" s="3"/>
      <c r="W48" s="207"/>
      <c r="X48" s="207"/>
    </row>
    <row r="49" spans="1:24" s="197" customFormat="1">
      <c r="B49" s="3">
        <v>117</v>
      </c>
      <c r="C49" s="3" t="str">
        <f t="shared" si="3"/>
        <v xml:space="preserve">Motor aus Blaubasalt nass 55 km/h - x   </v>
      </c>
      <c r="D49" s="3"/>
      <c r="E49" s="3"/>
      <c r="F49" s="207"/>
      <c r="G49" s="207"/>
      <c r="H49" s="207"/>
      <c r="I49" s="207"/>
      <c r="J49" s="207" t="str">
        <f t="shared" si="4"/>
        <v>-</v>
      </c>
      <c r="K49" s="3" t="str">
        <f t="shared" si="5"/>
        <v>kl. Oval</v>
      </c>
      <c r="L49" s="3" t="s">
        <v>86</v>
      </c>
      <c r="M49" s="3" t="s">
        <v>140</v>
      </c>
      <c r="N49" s="207" t="s">
        <v>142</v>
      </c>
      <c r="O49" s="207"/>
      <c r="P49" s="207" t="s">
        <v>27</v>
      </c>
      <c r="Q49" s="207" t="s">
        <v>27</v>
      </c>
      <c r="R49" s="206"/>
      <c r="S49" s="206"/>
      <c r="T49" s="206"/>
      <c r="U49" s="206" t="s">
        <v>333</v>
      </c>
      <c r="V49" s="6"/>
      <c r="W49" s="206"/>
      <c r="X49" s="206"/>
    </row>
    <row r="50" spans="1:24" s="198" customFormat="1" ht="15" thickBot="1">
      <c r="A50" s="197"/>
      <c r="B50" s="8">
        <v>118</v>
      </c>
      <c r="C50" s="3" t="str">
        <f t="shared" si="3"/>
        <v xml:space="preserve">Motor aus Blaubasalt nass 85 km/h - x   </v>
      </c>
      <c r="D50" s="8"/>
      <c r="E50" s="8"/>
      <c r="F50" s="208"/>
      <c r="G50" s="208"/>
      <c r="H50" s="208"/>
      <c r="I50" s="208"/>
      <c r="J50" s="207" t="str">
        <f t="shared" si="4"/>
        <v>-</v>
      </c>
      <c r="K50" s="3" t="str">
        <f t="shared" si="5"/>
        <v>kl. Oval</v>
      </c>
      <c r="L50" s="8" t="s">
        <v>86</v>
      </c>
      <c r="M50" s="8" t="s">
        <v>140</v>
      </c>
      <c r="N50" s="208" t="s">
        <v>143</v>
      </c>
      <c r="O50" s="208"/>
      <c r="P50" s="208" t="s">
        <v>27</v>
      </c>
      <c r="Q50" s="208" t="s">
        <v>27</v>
      </c>
      <c r="R50" s="213"/>
      <c r="S50" s="213"/>
      <c r="T50" s="206"/>
      <c r="U50" s="206" t="s">
        <v>333</v>
      </c>
      <c r="V50" s="3"/>
      <c r="W50" s="207"/>
      <c r="X50" s="207"/>
    </row>
    <row r="51" spans="1:24" s="198" customFormat="1">
      <c r="A51" s="197"/>
      <c r="B51" s="3">
        <v>121</v>
      </c>
      <c r="C51" s="3" t="str">
        <f t="shared" si="3"/>
        <v xml:space="preserve">Beschleunigungsfahrt Asphalt nass 3 m/s²  </v>
      </c>
      <c r="D51" s="3"/>
      <c r="E51" s="3"/>
      <c r="F51" s="207"/>
      <c r="G51" s="207"/>
      <c r="H51" s="207"/>
      <c r="I51" s="207"/>
      <c r="J51" s="207" t="str">
        <f t="shared" si="4"/>
        <v>-</v>
      </c>
      <c r="K51" s="3" t="str">
        <f t="shared" si="5"/>
        <v>kl. Oval</v>
      </c>
      <c r="L51" s="3" t="s">
        <v>24</v>
      </c>
      <c r="M51" s="3" t="s">
        <v>145</v>
      </c>
      <c r="N51" s="207" t="s">
        <v>146</v>
      </c>
      <c r="O51" s="207"/>
      <c r="P51" s="207" t="s">
        <v>27</v>
      </c>
      <c r="Q51" s="207" t="s">
        <v>27</v>
      </c>
      <c r="R51" s="207" t="s">
        <v>583</v>
      </c>
      <c r="S51" s="207"/>
      <c r="T51" s="206"/>
      <c r="U51" s="206" t="s">
        <v>333</v>
      </c>
      <c r="V51" s="3"/>
      <c r="W51" s="207"/>
      <c r="X51" s="207"/>
    </row>
    <row r="52" spans="1:24" s="198" customFormat="1">
      <c r="A52" s="197"/>
      <c r="B52" s="3">
        <v>125</v>
      </c>
      <c r="C52" s="3" t="str">
        <f t="shared" si="3"/>
        <v xml:space="preserve">Beschleunigungsfahrt Beton nass 3 m/s²  </v>
      </c>
      <c r="D52" s="3"/>
      <c r="E52" s="3"/>
      <c r="F52" s="207"/>
      <c r="G52" s="207"/>
      <c r="H52" s="207"/>
      <c r="I52" s="207"/>
      <c r="J52" s="207" t="str">
        <f t="shared" si="4"/>
        <v>-</v>
      </c>
      <c r="K52" s="3" t="str">
        <f t="shared" si="5"/>
        <v>kl. Oval</v>
      </c>
      <c r="L52" s="3" t="s">
        <v>56</v>
      </c>
      <c r="M52" s="3" t="s">
        <v>145</v>
      </c>
      <c r="N52" s="207" t="s">
        <v>146</v>
      </c>
      <c r="O52" s="207"/>
      <c r="P52" s="207" t="s">
        <v>27</v>
      </c>
      <c r="Q52" s="207" t="s">
        <v>27</v>
      </c>
      <c r="R52" s="207" t="s">
        <v>583</v>
      </c>
      <c r="S52" s="207"/>
      <c r="T52" s="206"/>
      <c r="U52" s="206" t="s">
        <v>333</v>
      </c>
      <c r="V52" s="3"/>
      <c r="W52" s="207"/>
      <c r="X52" s="207"/>
    </row>
    <row r="53" spans="1:24" s="199" customFormat="1" ht="15" thickBot="1">
      <c r="A53" s="197"/>
      <c r="B53" s="3">
        <v>128</v>
      </c>
      <c r="C53" s="3" t="str">
        <f t="shared" si="3"/>
        <v xml:space="preserve">Beschleunigungsfahrt Blaubasalt nass 2 m/s²  </v>
      </c>
      <c r="D53" s="3"/>
      <c r="E53" s="3"/>
      <c r="F53" s="207"/>
      <c r="G53" s="207"/>
      <c r="H53" s="207"/>
      <c r="I53" s="207"/>
      <c r="J53" s="207" t="str">
        <f t="shared" si="4"/>
        <v>-</v>
      </c>
      <c r="K53" s="3" t="str">
        <f t="shared" si="5"/>
        <v>kl. Oval</v>
      </c>
      <c r="L53" s="3" t="s">
        <v>86</v>
      </c>
      <c r="M53" s="3" t="s">
        <v>145</v>
      </c>
      <c r="N53" s="207" t="s">
        <v>146</v>
      </c>
      <c r="O53" s="207"/>
      <c r="P53" s="207" t="s">
        <v>27</v>
      </c>
      <c r="Q53" s="207" t="s">
        <v>27</v>
      </c>
      <c r="R53" s="213" t="s">
        <v>578</v>
      </c>
      <c r="S53" s="213"/>
      <c r="T53" s="206"/>
      <c r="U53" s="206" t="s">
        <v>333</v>
      </c>
      <c r="V53" s="8"/>
      <c r="W53" s="208"/>
      <c r="X53" s="208"/>
    </row>
    <row r="54" spans="1:24" s="197" customFormat="1">
      <c r="B54" s="3">
        <v>129</v>
      </c>
      <c r="C54" s="3" t="str">
        <f t="shared" si="3"/>
        <v xml:space="preserve">Beschleunigungsfahrt Blaubasalt nass 3 m/s²  </v>
      </c>
      <c r="D54" s="3"/>
      <c r="E54" s="3"/>
      <c r="F54" s="207"/>
      <c r="G54" s="207"/>
      <c r="H54" s="207"/>
      <c r="I54" s="207"/>
      <c r="J54" s="207" t="str">
        <f t="shared" si="4"/>
        <v>-</v>
      </c>
      <c r="K54" s="3" t="str">
        <f t="shared" si="5"/>
        <v>kl. Oval</v>
      </c>
      <c r="L54" s="3" t="s">
        <v>86</v>
      </c>
      <c r="M54" s="3" t="s">
        <v>145</v>
      </c>
      <c r="N54" s="207" t="s">
        <v>146</v>
      </c>
      <c r="O54" s="207"/>
      <c r="P54" s="207" t="s">
        <v>27</v>
      </c>
      <c r="Q54" s="207" t="s">
        <v>27</v>
      </c>
      <c r="R54" s="206" t="s">
        <v>583</v>
      </c>
      <c r="S54" s="206"/>
      <c r="T54" s="206"/>
      <c r="U54" s="206" t="s">
        <v>333</v>
      </c>
      <c r="V54" s="6"/>
      <c r="W54" s="206"/>
      <c r="X54" s="206"/>
    </row>
    <row r="55" spans="1:24" s="245" customFormat="1">
      <c r="A55" s="240"/>
      <c r="B55" s="241" t="s">
        <v>654</v>
      </c>
      <c r="C55" s="242" t="str">
        <f t="shared" si="3"/>
        <v xml:space="preserve">Beschleunigungsfahrt Blaubasalt nass   -1 m/s²  </v>
      </c>
      <c r="D55" s="241"/>
      <c r="E55" s="241" t="s">
        <v>1805</v>
      </c>
      <c r="F55" s="243"/>
      <c r="G55" s="243"/>
      <c r="H55" s="243"/>
      <c r="I55" s="243"/>
      <c r="J55" s="207" t="str">
        <f t="shared" si="4"/>
        <v>-</v>
      </c>
      <c r="K55" s="242" t="str">
        <f t="shared" si="5"/>
        <v>kl. Oval</v>
      </c>
      <c r="L55" s="242" t="s">
        <v>86</v>
      </c>
      <c r="M55" s="242" t="s">
        <v>145</v>
      </c>
      <c r="N55" s="244" t="s">
        <v>146</v>
      </c>
      <c r="O55" s="244"/>
      <c r="P55" s="243"/>
      <c r="Q55" s="243"/>
      <c r="R55" s="243" t="s">
        <v>1117</v>
      </c>
      <c r="S55" s="243"/>
      <c r="T55" s="243"/>
      <c r="U55" s="243" t="s">
        <v>333</v>
      </c>
      <c r="V55" s="242" t="s">
        <v>657</v>
      </c>
      <c r="W55" s="244" t="s">
        <v>36</v>
      </c>
      <c r="X55" s="244" t="s">
        <v>658</v>
      </c>
    </row>
    <row r="56" spans="1:24" s="198" customFormat="1">
      <c r="A56" s="197"/>
      <c r="B56" s="3">
        <v>137</v>
      </c>
      <c r="C56" s="3" t="str">
        <f t="shared" si="3"/>
        <v xml:space="preserve">Verzögerungsfahrt Beton nass  -3 m/s²  </v>
      </c>
      <c r="D56" s="3"/>
      <c r="E56" s="3"/>
      <c r="F56" s="207"/>
      <c r="G56" s="207"/>
      <c r="H56" s="207"/>
      <c r="I56" s="207"/>
      <c r="J56" s="207" t="str">
        <f t="shared" si="4"/>
        <v>-</v>
      </c>
      <c r="K56" s="3" t="str">
        <f t="shared" si="5"/>
        <v>kl. Oval</v>
      </c>
      <c r="L56" s="3" t="s">
        <v>56</v>
      </c>
      <c r="M56" s="3" t="s">
        <v>200</v>
      </c>
      <c r="N56" s="207" t="s">
        <v>201</v>
      </c>
      <c r="O56" s="207"/>
      <c r="P56" s="207" t="s">
        <v>27</v>
      </c>
      <c r="Q56" s="207" t="s">
        <v>27</v>
      </c>
      <c r="R56" s="207" t="s">
        <v>1119</v>
      </c>
      <c r="S56" s="207"/>
      <c r="T56" s="206"/>
      <c r="U56" s="206" t="s">
        <v>333</v>
      </c>
      <c r="V56" s="3"/>
      <c r="W56" s="207"/>
      <c r="X56" s="207"/>
    </row>
    <row r="57" spans="1:24" s="198" customFormat="1">
      <c r="A57" s="197"/>
      <c r="B57" s="3">
        <v>140</v>
      </c>
      <c r="C57" s="3" t="str">
        <f t="shared" si="3"/>
        <v xml:space="preserve">Verzögerungsfahrt Blaubasalt nass  -2 m/s²  </v>
      </c>
      <c r="D57" s="3"/>
      <c r="E57" s="3"/>
      <c r="F57" s="207"/>
      <c r="G57" s="207"/>
      <c r="H57" s="207"/>
      <c r="I57" s="207"/>
      <c r="J57" s="207" t="str">
        <f t="shared" si="4"/>
        <v>-</v>
      </c>
      <c r="K57" s="3" t="str">
        <f t="shared" si="5"/>
        <v>kl. Oval</v>
      </c>
      <c r="L57" s="3" t="s">
        <v>86</v>
      </c>
      <c r="M57" s="3" t="s">
        <v>200</v>
      </c>
      <c r="N57" s="207" t="s">
        <v>201</v>
      </c>
      <c r="O57" s="207"/>
      <c r="P57" s="207" t="s">
        <v>27</v>
      </c>
      <c r="Q57" s="207" t="s">
        <v>27</v>
      </c>
      <c r="R57" s="207" t="s">
        <v>1121</v>
      </c>
      <c r="S57" s="207"/>
      <c r="T57" s="206"/>
      <c r="U57" s="206" t="s">
        <v>333</v>
      </c>
      <c r="V57" s="3"/>
      <c r="W57" s="207"/>
      <c r="X57" s="207"/>
    </row>
    <row r="58" spans="1:24" s="198" customFormat="1">
      <c r="A58" s="197"/>
      <c r="B58" s="3">
        <v>141</v>
      </c>
      <c r="C58" s="3" t="str">
        <f t="shared" si="3"/>
        <v xml:space="preserve">Verzögerungsfahrt Blaubasalt nass  -3 m/s²  </v>
      </c>
      <c r="D58" s="3"/>
      <c r="E58" s="3"/>
      <c r="F58" s="207"/>
      <c r="G58" s="207"/>
      <c r="H58" s="207"/>
      <c r="I58" s="207"/>
      <c r="J58" s="207" t="str">
        <f t="shared" si="4"/>
        <v>-</v>
      </c>
      <c r="K58" s="3" t="str">
        <f t="shared" si="5"/>
        <v>kl. Oval</v>
      </c>
      <c r="L58" s="3" t="s">
        <v>86</v>
      </c>
      <c r="M58" s="3" t="s">
        <v>200</v>
      </c>
      <c r="N58" s="207" t="s">
        <v>201</v>
      </c>
      <c r="O58" s="207"/>
      <c r="P58" s="207" t="s">
        <v>27</v>
      </c>
      <c r="Q58" s="207" t="s">
        <v>27</v>
      </c>
      <c r="R58" s="207" t="s">
        <v>1119</v>
      </c>
      <c r="S58" s="207"/>
      <c r="T58" s="206"/>
      <c r="U58" s="206" t="s">
        <v>333</v>
      </c>
      <c r="V58" s="3"/>
      <c r="W58" s="207"/>
      <c r="X58" s="207"/>
    </row>
    <row r="59" spans="1:24" s="245" customFormat="1">
      <c r="A59" s="240"/>
      <c r="B59" s="242">
        <v>601</v>
      </c>
      <c r="C59" s="242" t="str">
        <f t="shared" si="3"/>
        <v xml:space="preserve">Sinus-Fahrt (langsam) nass 50 km/h   </v>
      </c>
      <c r="D59" s="242"/>
      <c r="E59" s="244"/>
      <c r="F59" s="244">
        <v>1</v>
      </c>
      <c r="G59" s="244"/>
      <c r="H59" s="242"/>
      <c r="I59" s="242"/>
      <c r="J59" s="207" t="str">
        <f t="shared" si="4"/>
        <v>15 s</v>
      </c>
      <c r="K59" s="242" t="str">
        <f t="shared" si="5"/>
        <v>Fahrdyn.Fl.</v>
      </c>
      <c r="L59" s="242" t="s">
        <v>24</v>
      </c>
      <c r="M59" s="241" t="s">
        <v>240</v>
      </c>
      <c r="N59" s="244" t="s">
        <v>45</v>
      </c>
      <c r="O59" s="244"/>
      <c r="P59" s="244" t="s">
        <v>27</v>
      </c>
      <c r="Q59" s="244" t="s">
        <v>27</v>
      </c>
      <c r="R59" s="244"/>
      <c r="S59" s="244"/>
      <c r="T59" s="243"/>
      <c r="U59" s="243" t="s">
        <v>333</v>
      </c>
      <c r="V59" s="242" t="s">
        <v>749</v>
      </c>
      <c r="W59" s="244" t="s">
        <v>517</v>
      </c>
      <c r="X59" s="244" t="s">
        <v>750</v>
      </c>
    </row>
    <row r="60" spans="1:24" s="245" customFormat="1">
      <c r="A60" s="240"/>
      <c r="B60" s="242">
        <v>602</v>
      </c>
      <c r="C60" s="242" t="str">
        <f t="shared" si="3"/>
        <v xml:space="preserve">Sinus-Fahrt (schnell) nass 50 km/h   </v>
      </c>
      <c r="D60" s="242"/>
      <c r="E60" s="244"/>
      <c r="F60" s="244">
        <v>1</v>
      </c>
      <c r="G60" s="244"/>
      <c r="H60" s="242"/>
      <c r="I60" s="242"/>
      <c r="J60" s="207" t="str">
        <f t="shared" si="4"/>
        <v>15 s</v>
      </c>
      <c r="K60" s="242" t="str">
        <f t="shared" si="5"/>
        <v>Fahrdyn.Fl.</v>
      </c>
      <c r="L60" s="242" t="s">
        <v>24</v>
      </c>
      <c r="M60" s="241" t="s">
        <v>244</v>
      </c>
      <c r="N60" s="244" t="s">
        <v>45</v>
      </c>
      <c r="O60" s="244"/>
      <c r="P60" s="244" t="s">
        <v>27</v>
      </c>
      <c r="Q60" s="244" t="s">
        <v>27</v>
      </c>
      <c r="R60" s="244"/>
      <c r="S60" s="244"/>
      <c r="T60" s="243"/>
      <c r="U60" s="243" t="s">
        <v>333</v>
      </c>
      <c r="V60" s="242" t="s">
        <v>752</v>
      </c>
      <c r="W60" s="244" t="s">
        <v>517</v>
      </c>
      <c r="X60" s="244" t="s">
        <v>693</v>
      </c>
    </row>
    <row r="61" spans="1:24" s="245" customFormat="1">
      <c r="A61" s="240"/>
      <c r="B61" s="242">
        <v>601</v>
      </c>
      <c r="C61" s="242" t="str">
        <f t="shared" si="3"/>
        <v xml:space="preserve">Sinus-Fahrt (langsam) nass 50 km/h   </v>
      </c>
      <c r="D61" s="242"/>
      <c r="E61" s="244"/>
      <c r="F61" s="244">
        <v>1</v>
      </c>
      <c r="G61" s="244"/>
      <c r="H61" s="242"/>
      <c r="I61" s="242"/>
      <c r="J61" s="207" t="str">
        <f t="shared" si="4"/>
        <v>15 s</v>
      </c>
      <c r="K61" s="242" t="str">
        <f t="shared" si="5"/>
        <v>Fahrdyn.Fl.</v>
      </c>
      <c r="L61" s="242" t="s">
        <v>24</v>
      </c>
      <c r="M61" s="241" t="s">
        <v>240</v>
      </c>
      <c r="N61" s="244" t="s">
        <v>45</v>
      </c>
      <c r="O61" s="244"/>
      <c r="P61" s="244" t="s">
        <v>27</v>
      </c>
      <c r="Q61" s="244" t="s">
        <v>27</v>
      </c>
      <c r="R61" s="244"/>
      <c r="S61" s="244"/>
      <c r="T61" s="243"/>
      <c r="U61" s="243" t="s">
        <v>333</v>
      </c>
      <c r="V61" s="242" t="s">
        <v>749</v>
      </c>
      <c r="W61" s="244" t="s">
        <v>517</v>
      </c>
      <c r="X61" s="244" t="s">
        <v>750</v>
      </c>
    </row>
    <row r="62" spans="1:24" s="245" customFormat="1">
      <c r="A62" s="240"/>
      <c r="B62" s="242">
        <v>602</v>
      </c>
      <c r="C62" s="242" t="str">
        <f t="shared" ref="C62:C112" si="6">IF(OR(M62="Stillstand Motor aus",M62="Stillstand Leerlauf"),M62&amp;" "&amp;U62,IF(OR(M62="Stillstand Drehzahl"),M62&amp;" "&amp;U62&amp;" "&amp;P62,M62&amp;IF(NOT(K62="Fahrdyn.Fl.")," "&amp;L62,)&amp;" "&amp;U62&amp;IF(NOT(OR(M62="Beschleunigungsfahrt",M62="Verzögerungsfahrt",M62="Stat. Kreisfahrt (links)",M62="Stat. Kreisfahrt (rechts)"))," "&amp;N62,)&amp;IF(NOT(P62="-")," "&amp;P62,)&amp;IF(NOT(R62="0 m/s²")," "&amp;R62,)&amp;IF(NOT((OR(S62="0 m/s²",S62="-")))," "&amp;S62,))) &amp; IF(NOT(T62="-")," "&amp; T62,)</f>
        <v xml:space="preserve">Sinus-Fahrt (schnell) nass 50 km/h   </v>
      </c>
      <c r="D62" s="242"/>
      <c r="E62" s="244"/>
      <c r="F62" s="244">
        <v>1</v>
      </c>
      <c r="G62" s="244"/>
      <c r="H62" s="242"/>
      <c r="I62" s="242"/>
      <c r="J62" s="207" t="str">
        <f t="shared" si="4"/>
        <v>15 s</v>
      </c>
      <c r="K62" s="242" t="str">
        <f t="shared" ref="K62:K119" si="7">IF(OR(M62="Stillstand Motor aus",M62="Stillstand Leerlauf",M62="Stillstand Drehzahl",M62="Konstantfahrt",M62="Rollen (Leerlauf)",M62="Spurwechsel",M62="Motor aus",M62="Beschleunigungsfahrt",M62="Verzögerungsfahrt",M62="Beregnungsstop",M62="µ-Split (Asphalt)",M62="µ-Split (Blaubasalt)"),"kl. Oval",IF(OR(M62="Sinus-Fahrt (langsam)",M62="Sinus-Fahrt (schnell)",M62="Klothoid (links)",M62="Klothoid (rechts)",M62="Sweep",M62="Stat. Kreisfahrt (links)",M62="Stat. Kreisfahrt (rechts)"),"Fahrdyn.Fl."))</f>
        <v>Fahrdyn.Fl.</v>
      </c>
      <c r="L62" s="242" t="s">
        <v>24</v>
      </c>
      <c r="M62" s="241" t="s">
        <v>244</v>
      </c>
      <c r="N62" s="244" t="s">
        <v>45</v>
      </c>
      <c r="O62" s="244"/>
      <c r="P62" s="244" t="s">
        <v>27</v>
      </c>
      <c r="Q62" s="244" t="s">
        <v>27</v>
      </c>
      <c r="R62" s="244"/>
      <c r="S62" s="244"/>
      <c r="T62" s="243"/>
      <c r="U62" s="243" t="s">
        <v>333</v>
      </c>
      <c r="V62" s="242" t="s">
        <v>752</v>
      </c>
      <c r="W62" s="244" t="s">
        <v>517</v>
      </c>
      <c r="X62" s="244" t="s">
        <v>693</v>
      </c>
    </row>
    <row r="63" spans="1:24" s="245" customFormat="1">
      <c r="A63" s="240"/>
      <c r="B63" s="242">
        <v>601</v>
      </c>
      <c r="C63" s="242" t="str">
        <f t="shared" si="6"/>
        <v xml:space="preserve">Sinus-Fahrt (langsam) nass 50 km/h   </v>
      </c>
      <c r="D63" s="242"/>
      <c r="E63" s="244"/>
      <c r="F63" s="244">
        <v>1</v>
      </c>
      <c r="G63" s="244"/>
      <c r="H63" s="242"/>
      <c r="I63" s="242"/>
      <c r="J63" s="207" t="str">
        <f t="shared" ref="J63:J120" si="8">IF(N63="30 km/h","20 s",IF(N63="50 km/h","15 s",IF(N63="80 km/h","10 s",IF(N63="0 km/h","60 s","-"))))</f>
        <v>15 s</v>
      </c>
      <c r="K63" s="242" t="str">
        <f t="shared" si="7"/>
        <v>Fahrdyn.Fl.</v>
      </c>
      <c r="L63" s="242" t="s">
        <v>24</v>
      </c>
      <c r="M63" s="241" t="s">
        <v>240</v>
      </c>
      <c r="N63" s="244" t="s">
        <v>45</v>
      </c>
      <c r="O63" s="244"/>
      <c r="P63" s="244" t="s">
        <v>27</v>
      </c>
      <c r="Q63" s="244" t="s">
        <v>27</v>
      </c>
      <c r="R63" s="244"/>
      <c r="S63" s="244"/>
      <c r="T63" s="243"/>
      <c r="U63" s="243" t="s">
        <v>333</v>
      </c>
      <c r="V63" s="242" t="s">
        <v>749</v>
      </c>
      <c r="W63" s="244" t="s">
        <v>517</v>
      </c>
      <c r="X63" s="244" t="s">
        <v>750</v>
      </c>
    </row>
    <row r="64" spans="1:24" s="245" customFormat="1">
      <c r="A64" s="240"/>
      <c r="B64" s="242">
        <v>602</v>
      </c>
      <c r="C64" s="242" t="str">
        <f t="shared" si="6"/>
        <v xml:space="preserve">Sinus-Fahrt (schnell) nass 50 km/h   </v>
      </c>
      <c r="D64" s="242"/>
      <c r="E64" s="244"/>
      <c r="F64" s="244">
        <v>1</v>
      </c>
      <c r="G64" s="244"/>
      <c r="H64" s="242"/>
      <c r="I64" s="242"/>
      <c r="J64" s="207" t="str">
        <f t="shared" si="8"/>
        <v>15 s</v>
      </c>
      <c r="K64" s="242" t="str">
        <f t="shared" si="7"/>
        <v>Fahrdyn.Fl.</v>
      </c>
      <c r="L64" s="242" t="s">
        <v>24</v>
      </c>
      <c r="M64" s="241" t="s">
        <v>244</v>
      </c>
      <c r="N64" s="244" t="s">
        <v>45</v>
      </c>
      <c r="O64" s="244"/>
      <c r="P64" s="244" t="s">
        <v>27</v>
      </c>
      <c r="Q64" s="244" t="s">
        <v>27</v>
      </c>
      <c r="R64" s="244"/>
      <c r="S64" s="244"/>
      <c r="T64" s="243"/>
      <c r="U64" s="243" t="s">
        <v>333</v>
      </c>
      <c r="V64" s="242" t="s">
        <v>752</v>
      </c>
      <c r="W64" s="244" t="s">
        <v>517</v>
      </c>
      <c r="X64" s="244" t="s">
        <v>693</v>
      </c>
    </row>
    <row r="65" spans="1:24" s="201" customFormat="1">
      <c r="A65" s="197"/>
      <c r="B65" s="217" t="s">
        <v>755</v>
      </c>
      <c r="C65" s="3" t="str">
        <f t="shared" si="6"/>
        <v xml:space="preserve">Sweep nass 30 km/h   </v>
      </c>
      <c r="D65" s="217"/>
      <c r="E65" s="217"/>
      <c r="F65" s="218">
        <v>1</v>
      </c>
      <c r="G65" s="218" t="s">
        <v>36</v>
      </c>
      <c r="H65" s="218" t="s">
        <v>37</v>
      </c>
      <c r="I65" s="218"/>
      <c r="J65" s="207" t="str">
        <f t="shared" si="8"/>
        <v>20 s</v>
      </c>
      <c r="K65" s="3" t="str">
        <f t="shared" si="7"/>
        <v>Fahrdyn.Fl.</v>
      </c>
      <c r="L65" s="212" t="s">
        <v>24</v>
      </c>
      <c r="M65" s="217" t="s">
        <v>279</v>
      </c>
      <c r="N65" s="218" t="s">
        <v>39</v>
      </c>
      <c r="O65" s="218"/>
      <c r="P65" s="218" t="s">
        <v>27</v>
      </c>
      <c r="Q65" s="218" t="s">
        <v>27</v>
      </c>
      <c r="R65" s="219"/>
      <c r="S65" s="219"/>
      <c r="T65" s="206"/>
      <c r="U65" s="206" t="s">
        <v>333</v>
      </c>
      <c r="V65" s="222"/>
      <c r="W65" s="219"/>
      <c r="X65" s="219"/>
    </row>
    <row r="66" spans="1:24" s="200" customFormat="1" ht="15" thickBot="1">
      <c r="A66" s="197"/>
      <c r="B66" s="214" t="s">
        <v>759</v>
      </c>
      <c r="C66" s="3" t="str">
        <f t="shared" si="6"/>
        <v xml:space="preserve">Sweep nass 50 km/h   </v>
      </c>
      <c r="D66" s="214"/>
      <c r="E66" s="214"/>
      <c r="F66" s="215">
        <v>1</v>
      </c>
      <c r="G66" s="215" t="s">
        <v>36</v>
      </c>
      <c r="H66" s="215" t="s">
        <v>37</v>
      </c>
      <c r="I66" s="215"/>
      <c r="J66" s="207" t="str">
        <f t="shared" si="8"/>
        <v>15 s</v>
      </c>
      <c r="K66" s="3" t="str">
        <f t="shared" si="7"/>
        <v>Fahrdyn.Fl.</v>
      </c>
      <c r="L66" s="212" t="s">
        <v>24</v>
      </c>
      <c r="M66" s="214" t="s">
        <v>279</v>
      </c>
      <c r="N66" s="215" t="s">
        <v>45</v>
      </c>
      <c r="O66" s="215"/>
      <c r="P66" s="215" t="s">
        <v>27</v>
      </c>
      <c r="Q66" s="215" t="s">
        <v>27</v>
      </c>
      <c r="R66" s="216"/>
      <c r="S66" s="216"/>
      <c r="T66" s="206"/>
      <c r="U66" s="206" t="s">
        <v>333</v>
      </c>
      <c r="V66" s="217"/>
      <c r="W66" s="218"/>
      <c r="X66" s="218"/>
    </row>
    <row r="67" spans="1:24" s="200" customFormat="1">
      <c r="A67" s="197"/>
      <c r="B67" s="222">
        <v>159</v>
      </c>
      <c r="C67" s="3" t="str">
        <f t="shared" si="6"/>
        <v xml:space="preserve">Stat. Kreisfahrt (links) nass   2 m/s² </v>
      </c>
      <c r="D67" s="222"/>
      <c r="E67" s="223"/>
      <c r="F67" s="224"/>
      <c r="G67" s="224"/>
      <c r="H67" s="224"/>
      <c r="I67" s="224"/>
      <c r="J67" s="207" t="str">
        <f t="shared" si="8"/>
        <v>-</v>
      </c>
      <c r="K67" s="3" t="str">
        <f t="shared" si="7"/>
        <v>Fahrdyn.Fl.</v>
      </c>
      <c r="L67" s="212" t="s">
        <v>24</v>
      </c>
      <c r="M67" s="222" t="s">
        <v>292</v>
      </c>
      <c r="N67" s="224"/>
      <c r="O67" s="224"/>
      <c r="P67" s="224"/>
      <c r="Q67" s="224"/>
      <c r="R67" s="224"/>
      <c r="S67" s="224" t="s">
        <v>578</v>
      </c>
      <c r="T67" s="206"/>
      <c r="U67" s="206" t="s">
        <v>333</v>
      </c>
      <c r="V67" s="217"/>
      <c r="W67" s="218"/>
      <c r="X67" s="218"/>
    </row>
    <row r="68" spans="1:24" s="200" customFormat="1">
      <c r="A68" s="197"/>
      <c r="B68" s="222" t="s">
        <v>760</v>
      </c>
      <c r="C68" s="3" t="str">
        <f t="shared" si="6"/>
        <v xml:space="preserve">Stat. Kreisfahrt (links) nass  2 m/s² </v>
      </c>
      <c r="D68" s="222"/>
      <c r="E68" s="222"/>
      <c r="F68" s="219"/>
      <c r="G68" s="219"/>
      <c r="H68" s="219"/>
      <c r="I68" s="219"/>
      <c r="J68" s="207" t="str">
        <f t="shared" si="8"/>
        <v>20 s</v>
      </c>
      <c r="K68" s="3" t="str">
        <f t="shared" si="7"/>
        <v>Fahrdyn.Fl.</v>
      </c>
      <c r="L68" s="212" t="s">
        <v>24</v>
      </c>
      <c r="M68" s="222" t="s">
        <v>292</v>
      </c>
      <c r="N68" s="219" t="s">
        <v>39</v>
      </c>
      <c r="O68" s="219"/>
      <c r="P68" s="219" t="s">
        <v>27</v>
      </c>
      <c r="Q68" s="219" t="s">
        <v>27</v>
      </c>
      <c r="R68" s="225"/>
      <c r="S68" s="225" t="s">
        <v>578</v>
      </c>
      <c r="T68" s="206"/>
      <c r="U68" s="206" t="s">
        <v>333</v>
      </c>
      <c r="V68" s="226"/>
      <c r="W68" s="218"/>
      <c r="X68" s="218"/>
    </row>
    <row r="69" spans="1:24" s="200" customFormat="1">
      <c r="A69" s="197"/>
      <c r="B69" s="217">
        <v>160</v>
      </c>
      <c r="C69" s="3" t="str">
        <f t="shared" si="6"/>
        <v xml:space="preserve">Stat. Kreisfahrt (links) nass  4 m/s² </v>
      </c>
      <c r="D69" s="217"/>
      <c r="E69" s="217"/>
      <c r="F69" s="218"/>
      <c r="G69" s="218"/>
      <c r="H69" s="218"/>
      <c r="I69" s="218"/>
      <c r="J69" s="207" t="str">
        <f t="shared" si="8"/>
        <v>20 s</v>
      </c>
      <c r="K69" s="3" t="str">
        <f t="shared" si="7"/>
        <v>Fahrdyn.Fl.</v>
      </c>
      <c r="L69" s="212" t="s">
        <v>24</v>
      </c>
      <c r="M69" s="217" t="s">
        <v>292</v>
      </c>
      <c r="N69" s="218" t="s">
        <v>39</v>
      </c>
      <c r="O69" s="218"/>
      <c r="P69" s="218" t="s">
        <v>27</v>
      </c>
      <c r="Q69" s="218" t="s">
        <v>27</v>
      </c>
      <c r="R69" s="218"/>
      <c r="S69" s="218" t="s">
        <v>1164</v>
      </c>
      <c r="T69" s="206"/>
      <c r="U69" s="206" t="s">
        <v>333</v>
      </c>
      <c r="V69" s="217"/>
      <c r="W69" s="218"/>
      <c r="X69" s="218"/>
    </row>
    <row r="70" spans="1:24" s="200" customFormat="1">
      <c r="A70" s="197"/>
      <c r="B70" s="222">
        <v>161</v>
      </c>
      <c r="C70" s="3" t="str">
        <f t="shared" si="6"/>
        <v xml:space="preserve">Stat. Kreisfahrt (rechts) nass  2 m/s² </v>
      </c>
      <c r="D70" s="222"/>
      <c r="E70" s="222" t="s">
        <v>303</v>
      </c>
      <c r="F70" s="219">
        <v>1</v>
      </c>
      <c r="G70" s="219" t="s">
        <v>36</v>
      </c>
      <c r="H70" s="219" t="s">
        <v>37</v>
      </c>
      <c r="I70" s="219"/>
      <c r="J70" s="207" t="str">
        <f t="shared" si="8"/>
        <v>20 s</v>
      </c>
      <c r="K70" s="3" t="str">
        <f t="shared" si="7"/>
        <v>Fahrdyn.Fl.</v>
      </c>
      <c r="L70" s="212" t="s">
        <v>24</v>
      </c>
      <c r="M70" s="217" t="s">
        <v>304</v>
      </c>
      <c r="N70" s="218" t="s">
        <v>39</v>
      </c>
      <c r="O70" s="218"/>
      <c r="P70" s="218" t="s">
        <v>27</v>
      </c>
      <c r="Q70" s="218" t="s">
        <v>27</v>
      </c>
      <c r="R70" s="218"/>
      <c r="S70" s="218" t="s">
        <v>578</v>
      </c>
      <c r="T70" s="206"/>
      <c r="U70" s="206" t="s">
        <v>333</v>
      </c>
      <c r="V70" s="217"/>
      <c r="W70" s="218"/>
      <c r="X70" s="218"/>
    </row>
    <row r="71" spans="1:24" s="200" customFormat="1">
      <c r="A71" s="197"/>
      <c r="B71" s="222" t="s">
        <v>761</v>
      </c>
      <c r="C71" s="3" t="str">
        <f t="shared" si="6"/>
        <v xml:space="preserve">Stat. Kreisfahrt (rechts) nass  2 m/s² </v>
      </c>
      <c r="D71" s="217"/>
      <c r="E71" s="222" t="s">
        <v>303</v>
      </c>
      <c r="F71" s="219">
        <v>1</v>
      </c>
      <c r="G71" s="219" t="s">
        <v>36</v>
      </c>
      <c r="H71" s="219" t="s">
        <v>37</v>
      </c>
      <c r="I71" s="219"/>
      <c r="J71" s="207" t="str">
        <f t="shared" si="8"/>
        <v>20 s</v>
      </c>
      <c r="K71" s="3" t="str">
        <f t="shared" si="7"/>
        <v>Fahrdyn.Fl.</v>
      </c>
      <c r="L71" s="212" t="s">
        <v>24</v>
      </c>
      <c r="M71" s="217" t="s">
        <v>304</v>
      </c>
      <c r="N71" s="218" t="s">
        <v>39</v>
      </c>
      <c r="O71" s="218"/>
      <c r="P71" s="218" t="s">
        <v>27</v>
      </c>
      <c r="Q71" s="218" t="s">
        <v>27</v>
      </c>
      <c r="R71" s="218"/>
      <c r="S71" s="218" t="s">
        <v>578</v>
      </c>
      <c r="T71" s="206"/>
      <c r="U71" s="206" t="s">
        <v>333</v>
      </c>
      <c r="V71" s="217"/>
      <c r="W71" s="218"/>
      <c r="X71" s="218"/>
    </row>
    <row r="72" spans="1:24" s="245" customFormat="1" ht="15" thickBot="1">
      <c r="A72" s="240"/>
      <c r="B72" s="247">
        <v>162</v>
      </c>
      <c r="C72" s="242" t="str">
        <f t="shared" si="6"/>
        <v xml:space="preserve">Stat. Kreisfahrt (rechts) nass  4 m/s² </v>
      </c>
      <c r="D72" s="242" t="s">
        <v>1806</v>
      </c>
      <c r="E72" s="247" t="s">
        <v>311</v>
      </c>
      <c r="F72" s="248">
        <v>1</v>
      </c>
      <c r="G72" s="248" t="s">
        <v>36</v>
      </c>
      <c r="H72" s="248" t="s">
        <v>37</v>
      </c>
      <c r="I72" s="248"/>
      <c r="J72" s="207" t="str">
        <f t="shared" si="8"/>
        <v>20 s</v>
      </c>
      <c r="K72" s="242" t="str">
        <f t="shared" si="7"/>
        <v>Fahrdyn.Fl.</v>
      </c>
      <c r="L72" s="247" t="s">
        <v>24</v>
      </c>
      <c r="M72" s="247" t="s">
        <v>304</v>
      </c>
      <c r="N72" s="248" t="s">
        <v>39</v>
      </c>
      <c r="O72" s="248"/>
      <c r="P72" s="248" t="s">
        <v>27</v>
      </c>
      <c r="Q72" s="248" t="s">
        <v>27</v>
      </c>
      <c r="R72" s="251"/>
      <c r="S72" s="251" t="s">
        <v>1164</v>
      </c>
      <c r="T72" s="243"/>
      <c r="U72" s="243" t="s">
        <v>333</v>
      </c>
      <c r="V72" s="242" t="s">
        <v>764</v>
      </c>
      <c r="W72" s="244" t="s">
        <v>36</v>
      </c>
      <c r="X72" s="255" t="s">
        <v>1807</v>
      </c>
    </row>
    <row r="73" spans="1:24" s="245" customFormat="1">
      <c r="A73" s="240"/>
      <c r="B73" s="242">
        <v>611</v>
      </c>
      <c r="C73" s="242" t="str">
        <f t="shared" si="6"/>
        <v xml:space="preserve">Spurwechsel Beton nass 50 km/h   </v>
      </c>
      <c r="D73" s="242"/>
      <c r="E73" s="244" t="s">
        <v>247</v>
      </c>
      <c r="F73" s="244">
        <v>1</v>
      </c>
      <c r="G73" s="244"/>
      <c r="H73" s="242"/>
      <c r="I73" s="242"/>
      <c r="J73" s="207" t="str">
        <f t="shared" si="8"/>
        <v>15 s</v>
      </c>
      <c r="K73" s="242" t="str">
        <f t="shared" si="7"/>
        <v>kl. Oval</v>
      </c>
      <c r="L73" s="242" t="s">
        <v>56</v>
      </c>
      <c r="M73" s="242" t="s">
        <v>314</v>
      </c>
      <c r="N73" s="244" t="s">
        <v>45</v>
      </c>
      <c r="O73" s="244"/>
      <c r="P73" s="244" t="s">
        <v>27</v>
      </c>
      <c r="Q73" s="244" t="s">
        <v>27</v>
      </c>
      <c r="R73" s="244"/>
      <c r="S73" s="244"/>
      <c r="T73" s="243"/>
      <c r="U73" s="243" t="s">
        <v>333</v>
      </c>
      <c r="V73" s="242" t="s">
        <v>778</v>
      </c>
      <c r="W73" s="244" t="s">
        <v>517</v>
      </c>
      <c r="X73" s="244" t="s">
        <v>779</v>
      </c>
    </row>
    <row r="74" spans="1:24" s="198" customFormat="1">
      <c r="A74" s="197"/>
      <c r="B74" s="6">
        <v>143</v>
      </c>
      <c r="C74" s="3" t="str">
        <f t="shared" si="6"/>
        <v xml:space="preserve">µ-Split (Blaubasalt) Beton nass 30 km/h 710 rpm   </v>
      </c>
      <c r="D74" s="6"/>
      <c r="E74" s="6"/>
      <c r="F74" s="206"/>
      <c r="G74" s="206"/>
      <c r="H74" s="206"/>
      <c r="I74" s="206"/>
      <c r="J74" s="207" t="str">
        <f t="shared" si="8"/>
        <v>20 s</v>
      </c>
      <c r="K74" s="3" t="str">
        <f t="shared" si="7"/>
        <v>kl. Oval</v>
      </c>
      <c r="L74" s="6" t="s">
        <v>56</v>
      </c>
      <c r="M74" s="11" t="s">
        <v>237</v>
      </c>
      <c r="N74" s="206" t="s">
        <v>39</v>
      </c>
      <c r="O74" s="206"/>
      <c r="P74" s="206" t="s">
        <v>31</v>
      </c>
      <c r="Q74" s="206">
        <v>10</v>
      </c>
      <c r="R74" s="206"/>
      <c r="S74" s="206"/>
      <c r="T74" s="206"/>
      <c r="U74" s="206" t="s">
        <v>333</v>
      </c>
      <c r="V74" s="3"/>
      <c r="W74" s="207"/>
      <c r="X74" s="207"/>
    </row>
    <row r="75" spans="1:24" s="198" customFormat="1">
      <c r="A75" s="197"/>
      <c r="B75" s="3">
        <v>144</v>
      </c>
      <c r="C75" s="3" t="str">
        <f t="shared" si="6"/>
        <v xml:space="preserve">µ-Split (Blaubasalt) Beton nass 30 km/h 930 rpm   </v>
      </c>
      <c r="D75" s="3"/>
      <c r="E75" s="3"/>
      <c r="F75" s="207"/>
      <c r="G75" s="207"/>
      <c r="H75" s="207"/>
      <c r="I75" s="207"/>
      <c r="J75" s="207" t="str">
        <f t="shared" si="8"/>
        <v>20 s</v>
      </c>
      <c r="K75" s="3" t="str">
        <f t="shared" si="7"/>
        <v>kl. Oval</v>
      </c>
      <c r="L75" s="6" t="s">
        <v>56</v>
      </c>
      <c r="M75" s="11" t="s">
        <v>237</v>
      </c>
      <c r="N75" s="207" t="s">
        <v>39</v>
      </c>
      <c r="O75" s="207"/>
      <c r="P75" s="207" t="s">
        <v>33</v>
      </c>
      <c r="Q75" s="207">
        <v>9</v>
      </c>
      <c r="R75" s="207"/>
      <c r="S75" s="207"/>
      <c r="T75" s="206"/>
      <c r="U75" s="206" t="s">
        <v>333</v>
      </c>
      <c r="V75" s="3"/>
      <c r="W75" s="207"/>
      <c r="X75" s="207"/>
    </row>
    <row r="76" spans="1:24" s="198" customFormat="1">
      <c r="A76" s="197"/>
      <c r="B76" s="3">
        <v>145</v>
      </c>
      <c r="C76" s="3" t="str">
        <f t="shared" si="6"/>
        <v xml:space="preserve">µ-Split (Blaubasalt) Beton nass 50 km/h 890 rpm   </v>
      </c>
      <c r="D76" s="3"/>
      <c r="E76" s="3"/>
      <c r="F76" s="207"/>
      <c r="G76" s="207"/>
      <c r="H76" s="207"/>
      <c r="I76" s="207"/>
      <c r="J76" s="207" t="str">
        <f t="shared" si="8"/>
        <v>15 s</v>
      </c>
      <c r="K76" s="3" t="str">
        <f t="shared" si="7"/>
        <v>kl. Oval</v>
      </c>
      <c r="L76" s="6" t="s">
        <v>56</v>
      </c>
      <c r="M76" s="11" t="s">
        <v>237</v>
      </c>
      <c r="N76" s="207" t="s">
        <v>45</v>
      </c>
      <c r="O76" s="207"/>
      <c r="P76" s="207" t="s">
        <v>32</v>
      </c>
      <c r="Q76" s="207">
        <v>11</v>
      </c>
      <c r="R76" s="207"/>
      <c r="S76" s="207"/>
      <c r="T76" s="206"/>
      <c r="U76" s="206" t="s">
        <v>333</v>
      </c>
      <c r="V76" s="3"/>
      <c r="W76" s="207"/>
      <c r="X76" s="207"/>
    </row>
    <row r="77" spans="1:24" s="199" customFormat="1" ht="15" thickBot="1">
      <c r="A77" s="197"/>
      <c r="B77" s="3">
        <v>146</v>
      </c>
      <c r="C77" s="3" t="str">
        <f t="shared" si="6"/>
        <v xml:space="preserve">µ-Split (Blaubasalt) Beton nass 50 km/h 930 rpm   </v>
      </c>
      <c r="D77" s="3"/>
      <c r="E77" s="3"/>
      <c r="F77" s="207"/>
      <c r="G77" s="207"/>
      <c r="H77" s="207"/>
      <c r="I77" s="207"/>
      <c r="J77" s="207" t="str">
        <f t="shared" si="8"/>
        <v>15 s</v>
      </c>
      <c r="K77" s="3" t="str">
        <f t="shared" si="7"/>
        <v>kl. Oval</v>
      </c>
      <c r="L77" s="6" t="s">
        <v>56</v>
      </c>
      <c r="M77" s="11" t="s">
        <v>237</v>
      </c>
      <c r="N77" s="207" t="s">
        <v>45</v>
      </c>
      <c r="O77" s="207"/>
      <c r="P77" s="207" t="s">
        <v>33</v>
      </c>
      <c r="Q77" s="207">
        <v>11</v>
      </c>
      <c r="R77" s="213"/>
      <c r="S77" s="213"/>
      <c r="T77" s="206"/>
      <c r="U77" s="206" t="s">
        <v>333</v>
      </c>
      <c r="V77" s="8"/>
      <c r="W77" s="208"/>
      <c r="X77" s="208"/>
    </row>
    <row r="78" spans="1:24" s="197" customFormat="1">
      <c r="B78" s="3">
        <v>147</v>
      </c>
      <c r="C78" s="3" t="str">
        <f t="shared" si="6"/>
        <v xml:space="preserve">µ-Split (Blaubasalt) Beton nass 80 km/h 1075 rpm   </v>
      </c>
      <c r="D78" s="3"/>
      <c r="E78" s="3"/>
      <c r="F78" s="207"/>
      <c r="G78" s="207"/>
      <c r="H78" s="207"/>
      <c r="I78" s="207"/>
      <c r="J78" s="207" t="str">
        <f t="shared" si="8"/>
        <v>10 s</v>
      </c>
      <c r="K78" s="3" t="str">
        <f t="shared" si="7"/>
        <v>kl. Oval</v>
      </c>
      <c r="L78" s="6" t="s">
        <v>56</v>
      </c>
      <c r="M78" s="11" t="s">
        <v>237</v>
      </c>
      <c r="N78" s="207" t="s">
        <v>50</v>
      </c>
      <c r="O78" s="207"/>
      <c r="P78" s="207" t="s">
        <v>34</v>
      </c>
      <c r="Q78" s="207">
        <v>12</v>
      </c>
      <c r="R78" s="206"/>
      <c r="S78" s="206"/>
      <c r="T78" s="206"/>
      <c r="U78" s="206" t="s">
        <v>333</v>
      </c>
      <c r="V78" s="6"/>
      <c r="W78" s="206"/>
      <c r="X78" s="206"/>
    </row>
    <row r="79" spans="1:24" s="198" customFormat="1">
      <c r="A79" s="197"/>
      <c r="B79" s="3">
        <v>148</v>
      </c>
      <c r="C79" s="3" t="str">
        <f t="shared" si="6"/>
        <v xml:space="preserve">µ-Split (Blaubasalt) Beton nass 80 km/h 1150 rpm   </v>
      </c>
      <c r="D79" s="3"/>
      <c r="E79" s="3"/>
      <c r="F79" s="207"/>
      <c r="G79" s="207"/>
      <c r="H79" s="207"/>
      <c r="I79" s="207"/>
      <c r="J79" s="207" t="str">
        <f t="shared" si="8"/>
        <v>10 s</v>
      </c>
      <c r="K79" s="3" t="str">
        <f t="shared" si="7"/>
        <v>kl. Oval</v>
      </c>
      <c r="L79" s="6" t="s">
        <v>56</v>
      </c>
      <c r="M79" s="11" t="s">
        <v>237</v>
      </c>
      <c r="N79" s="207" t="s">
        <v>50</v>
      </c>
      <c r="O79" s="207"/>
      <c r="P79" s="207" t="s">
        <v>35</v>
      </c>
      <c r="Q79" s="207">
        <v>12</v>
      </c>
      <c r="R79" s="207"/>
      <c r="S79" s="207"/>
      <c r="T79" s="206"/>
      <c r="U79" s="206" t="s">
        <v>333</v>
      </c>
      <c r="V79" s="3"/>
      <c r="W79" s="207"/>
      <c r="X79" s="207"/>
    </row>
    <row r="80" spans="1:24" s="199" customFormat="1" ht="15" thickBot="1">
      <c r="A80" s="197"/>
      <c r="B80" s="3">
        <v>149</v>
      </c>
      <c r="C80" s="3" t="str">
        <f t="shared" si="6"/>
        <v xml:space="preserve">µ-Split (Asphalt) Blaubasalt nass 30 km/h 710 rpm   </v>
      </c>
      <c r="D80" s="3"/>
      <c r="E80" s="3"/>
      <c r="F80" s="207"/>
      <c r="G80" s="207"/>
      <c r="H80" s="207"/>
      <c r="I80" s="207"/>
      <c r="J80" s="207" t="str">
        <f t="shared" si="8"/>
        <v>20 s</v>
      </c>
      <c r="K80" s="3" t="str">
        <f t="shared" si="7"/>
        <v>kl. Oval</v>
      </c>
      <c r="L80" s="3" t="s">
        <v>86</v>
      </c>
      <c r="M80" s="10" t="s">
        <v>238</v>
      </c>
      <c r="N80" s="206" t="s">
        <v>39</v>
      </c>
      <c r="O80" s="206"/>
      <c r="P80" s="206" t="s">
        <v>31</v>
      </c>
      <c r="Q80" s="206">
        <v>10</v>
      </c>
      <c r="R80" s="211"/>
      <c r="S80" s="211"/>
      <c r="T80" s="206"/>
      <c r="U80" s="206" t="s">
        <v>333</v>
      </c>
      <c r="V80" s="8"/>
      <c r="W80" s="208"/>
      <c r="X80" s="208"/>
    </row>
    <row r="81" spans="1:24" s="197" customFormat="1">
      <c r="B81" s="3">
        <v>150</v>
      </c>
      <c r="C81" s="3" t="str">
        <f t="shared" si="6"/>
        <v xml:space="preserve">µ-Split (Asphalt) Blaubasalt nass 30 km/h 930 rpm   </v>
      </c>
      <c r="D81" s="3"/>
      <c r="E81" s="3"/>
      <c r="F81" s="207"/>
      <c r="G81" s="207"/>
      <c r="H81" s="207"/>
      <c r="I81" s="207"/>
      <c r="J81" s="207" t="str">
        <f t="shared" si="8"/>
        <v>20 s</v>
      </c>
      <c r="K81" s="3" t="str">
        <f t="shared" si="7"/>
        <v>kl. Oval</v>
      </c>
      <c r="L81" s="3" t="s">
        <v>86</v>
      </c>
      <c r="M81" s="10" t="s">
        <v>238</v>
      </c>
      <c r="N81" s="207" t="s">
        <v>39</v>
      </c>
      <c r="O81" s="207"/>
      <c r="P81" s="207" t="s">
        <v>33</v>
      </c>
      <c r="Q81" s="207">
        <v>9</v>
      </c>
      <c r="R81" s="206"/>
      <c r="S81" s="206"/>
      <c r="T81" s="206"/>
      <c r="U81" s="206" t="s">
        <v>333</v>
      </c>
      <c r="V81" s="6"/>
      <c r="W81" s="206"/>
      <c r="X81" s="206"/>
    </row>
    <row r="82" spans="1:24" s="198" customFormat="1">
      <c r="A82" s="197"/>
      <c r="B82" s="3">
        <v>151</v>
      </c>
      <c r="C82" s="3" t="str">
        <f t="shared" si="6"/>
        <v xml:space="preserve">µ-Split (Asphalt) Blaubasalt nass 50 km/h 890 rpm   </v>
      </c>
      <c r="D82" s="3"/>
      <c r="E82" s="3"/>
      <c r="F82" s="207"/>
      <c r="G82" s="207"/>
      <c r="H82" s="207"/>
      <c r="I82" s="207"/>
      <c r="J82" s="207" t="str">
        <f t="shared" si="8"/>
        <v>15 s</v>
      </c>
      <c r="K82" s="3" t="str">
        <f t="shared" si="7"/>
        <v>kl. Oval</v>
      </c>
      <c r="L82" s="3" t="s">
        <v>86</v>
      </c>
      <c r="M82" s="10" t="s">
        <v>238</v>
      </c>
      <c r="N82" s="207" t="s">
        <v>45</v>
      </c>
      <c r="O82" s="207"/>
      <c r="P82" s="207" t="s">
        <v>32</v>
      </c>
      <c r="Q82" s="207">
        <v>11</v>
      </c>
      <c r="R82" s="207"/>
      <c r="S82" s="207"/>
      <c r="T82" s="206"/>
      <c r="U82" s="206" t="s">
        <v>333</v>
      </c>
      <c r="V82" s="3"/>
      <c r="W82" s="207"/>
      <c r="X82" s="207"/>
    </row>
    <row r="83" spans="1:24" s="198" customFormat="1">
      <c r="A83" s="197"/>
      <c r="B83" s="3">
        <v>152</v>
      </c>
      <c r="C83" s="3" t="str">
        <f t="shared" si="6"/>
        <v xml:space="preserve">µ-Split (Asphalt) Blaubasalt nass 50 km/h 930 rpm   </v>
      </c>
      <c r="D83" s="3"/>
      <c r="E83" s="3"/>
      <c r="F83" s="207"/>
      <c r="G83" s="207"/>
      <c r="H83" s="207"/>
      <c r="I83" s="207"/>
      <c r="J83" s="207" t="str">
        <f t="shared" si="8"/>
        <v>15 s</v>
      </c>
      <c r="K83" s="3" t="str">
        <f t="shared" si="7"/>
        <v>kl. Oval</v>
      </c>
      <c r="L83" s="3" t="s">
        <v>86</v>
      </c>
      <c r="M83" s="10" t="s">
        <v>238</v>
      </c>
      <c r="N83" s="207" t="s">
        <v>45</v>
      </c>
      <c r="O83" s="207"/>
      <c r="P83" s="207" t="s">
        <v>33</v>
      </c>
      <c r="Q83" s="207">
        <v>11</v>
      </c>
      <c r="R83" s="207"/>
      <c r="S83" s="207"/>
      <c r="T83" s="206"/>
      <c r="U83" s="206" t="s">
        <v>333</v>
      </c>
      <c r="V83" s="3"/>
      <c r="W83" s="207"/>
      <c r="X83" s="207"/>
    </row>
    <row r="84" spans="1:24" s="198" customFormat="1">
      <c r="A84" s="197"/>
      <c r="B84" s="3">
        <v>153</v>
      </c>
      <c r="C84" s="3" t="str">
        <f t="shared" si="6"/>
        <v xml:space="preserve">µ-Split (Asphalt) Blaubasalt nass 80 km/h 1075 rpm   </v>
      </c>
      <c r="D84" s="3"/>
      <c r="E84" s="3"/>
      <c r="F84" s="207"/>
      <c r="G84" s="207"/>
      <c r="H84" s="207"/>
      <c r="I84" s="207"/>
      <c r="J84" s="207" t="str">
        <f t="shared" si="8"/>
        <v>10 s</v>
      </c>
      <c r="K84" s="3" t="str">
        <f t="shared" si="7"/>
        <v>kl. Oval</v>
      </c>
      <c r="L84" s="3" t="s">
        <v>86</v>
      </c>
      <c r="M84" s="10" t="s">
        <v>238</v>
      </c>
      <c r="N84" s="207" t="s">
        <v>50</v>
      </c>
      <c r="O84" s="207"/>
      <c r="P84" s="207" t="s">
        <v>34</v>
      </c>
      <c r="Q84" s="207">
        <v>12</v>
      </c>
      <c r="R84" s="207"/>
      <c r="S84" s="207"/>
      <c r="T84" s="206"/>
      <c r="U84" s="206" t="s">
        <v>333</v>
      </c>
      <c r="V84" s="3"/>
      <c r="W84" s="207"/>
      <c r="X84" s="207"/>
    </row>
    <row r="85" spans="1:24" s="198" customFormat="1" ht="15" thickBot="1">
      <c r="A85" s="197"/>
      <c r="B85" s="8">
        <v>154</v>
      </c>
      <c r="C85" s="3" t="str">
        <f t="shared" si="6"/>
        <v xml:space="preserve">µ-Split (Asphalt) Blaubasalt nass 80 km/h 1150 rpm   </v>
      </c>
      <c r="D85" s="8"/>
      <c r="E85" s="8"/>
      <c r="F85" s="208"/>
      <c r="G85" s="208"/>
      <c r="H85" s="208"/>
      <c r="I85" s="208"/>
      <c r="J85" s="207" t="str">
        <f t="shared" si="8"/>
        <v>10 s</v>
      </c>
      <c r="K85" s="3" t="str">
        <f t="shared" si="7"/>
        <v>kl. Oval</v>
      </c>
      <c r="L85" s="8" t="s">
        <v>86</v>
      </c>
      <c r="M85" s="12" t="s">
        <v>238</v>
      </c>
      <c r="N85" s="208" t="s">
        <v>50</v>
      </c>
      <c r="O85" s="208"/>
      <c r="P85" s="208" t="s">
        <v>35</v>
      </c>
      <c r="Q85" s="208">
        <v>12</v>
      </c>
      <c r="R85" s="213"/>
      <c r="S85" s="213"/>
      <c r="T85" s="206"/>
      <c r="U85" s="206" t="s">
        <v>333</v>
      </c>
      <c r="V85" s="3"/>
      <c r="W85" s="207"/>
      <c r="X85" s="207"/>
    </row>
    <row r="86" spans="1:24" s="259" customFormat="1">
      <c r="A86" s="240"/>
      <c r="B86" s="256">
        <v>700</v>
      </c>
      <c r="C86" s="242" t="str">
        <f t="shared" si="6"/>
        <v xml:space="preserve">Beregnungsstop Asphalt nass 30 km/h 930 rpm   </v>
      </c>
      <c r="D86" s="256" t="s">
        <v>1808</v>
      </c>
      <c r="E86" s="256"/>
      <c r="F86" s="257"/>
      <c r="G86" s="257"/>
      <c r="H86" s="257"/>
      <c r="I86" s="257"/>
      <c r="J86" s="207" t="str">
        <f t="shared" si="8"/>
        <v>20 s</v>
      </c>
      <c r="K86" s="242" t="str">
        <f t="shared" si="7"/>
        <v>kl. Oval</v>
      </c>
      <c r="L86" s="256" t="s">
        <v>24</v>
      </c>
      <c r="M86" s="258" t="s">
        <v>1187</v>
      </c>
      <c r="N86" s="257" t="s">
        <v>39</v>
      </c>
      <c r="O86" s="257"/>
      <c r="P86" s="257" t="s">
        <v>33</v>
      </c>
      <c r="Q86" s="257">
        <v>9</v>
      </c>
      <c r="R86" s="257"/>
      <c r="S86" s="257"/>
      <c r="T86" s="243"/>
      <c r="U86" s="243" t="s">
        <v>333</v>
      </c>
      <c r="V86" s="256"/>
      <c r="W86" s="257"/>
      <c r="X86" s="257"/>
    </row>
    <row r="87" spans="1:24" s="259" customFormat="1">
      <c r="A87" s="240"/>
      <c r="B87" s="256">
        <v>701</v>
      </c>
      <c r="C87" s="242" t="str">
        <f t="shared" si="6"/>
        <v xml:space="preserve">Beregnungsstop Asphalt nass 30 km/h 930 rpm   </v>
      </c>
      <c r="D87" s="256" t="s">
        <v>1809</v>
      </c>
      <c r="E87" s="256"/>
      <c r="F87" s="257"/>
      <c r="G87" s="257"/>
      <c r="H87" s="257"/>
      <c r="I87" s="257"/>
      <c r="J87" s="207" t="str">
        <f t="shared" si="8"/>
        <v>20 s</v>
      </c>
      <c r="K87" s="242" t="str">
        <f t="shared" si="7"/>
        <v>kl. Oval</v>
      </c>
      <c r="L87" s="256" t="s">
        <v>24</v>
      </c>
      <c r="M87" s="258" t="s">
        <v>1187</v>
      </c>
      <c r="N87" s="257" t="s">
        <v>39</v>
      </c>
      <c r="O87" s="257"/>
      <c r="P87" s="257" t="s">
        <v>33</v>
      </c>
      <c r="Q87" s="257">
        <v>9</v>
      </c>
      <c r="R87" s="257"/>
      <c r="S87" s="257"/>
      <c r="T87" s="243"/>
      <c r="U87" s="243" t="s">
        <v>333</v>
      </c>
      <c r="V87" s="256"/>
      <c r="W87" s="257"/>
      <c r="X87" s="257"/>
    </row>
    <row r="88" spans="1:24" s="259" customFormat="1">
      <c r="A88" s="240"/>
      <c r="B88" s="256">
        <v>702</v>
      </c>
      <c r="C88" s="242" t="str">
        <f t="shared" si="6"/>
        <v xml:space="preserve">Beregnungsstop Asphalt nass 30 km/h 930 rpm   </v>
      </c>
      <c r="D88" s="256"/>
      <c r="E88" s="256"/>
      <c r="F88" s="257"/>
      <c r="G88" s="257"/>
      <c r="H88" s="257"/>
      <c r="I88" s="257"/>
      <c r="J88" s="207" t="str">
        <f t="shared" si="8"/>
        <v>20 s</v>
      </c>
      <c r="K88" s="242" t="str">
        <f t="shared" si="7"/>
        <v>kl. Oval</v>
      </c>
      <c r="L88" s="256" t="s">
        <v>24</v>
      </c>
      <c r="M88" s="258" t="s">
        <v>1187</v>
      </c>
      <c r="N88" s="257" t="s">
        <v>39</v>
      </c>
      <c r="O88" s="257"/>
      <c r="P88" s="257" t="s">
        <v>33</v>
      </c>
      <c r="Q88" s="257">
        <v>9</v>
      </c>
      <c r="R88" s="257"/>
      <c r="S88" s="257"/>
      <c r="T88" s="243"/>
      <c r="U88" s="243" t="s">
        <v>333</v>
      </c>
      <c r="V88" s="256"/>
      <c r="W88" s="257"/>
      <c r="X88" s="257"/>
    </row>
    <row r="89" spans="1:24" s="259" customFormat="1">
      <c r="A89" s="240"/>
      <c r="B89" s="256">
        <v>703</v>
      </c>
      <c r="C89" s="242" t="str">
        <f t="shared" si="6"/>
        <v xml:space="preserve">Beregnungsstop Asphalt nass 50 km/h 890 rpm   </v>
      </c>
      <c r="D89" s="256"/>
      <c r="E89" s="256"/>
      <c r="F89" s="257"/>
      <c r="G89" s="257"/>
      <c r="H89" s="257"/>
      <c r="I89" s="257"/>
      <c r="J89" s="207" t="str">
        <f t="shared" si="8"/>
        <v>15 s</v>
      </c>
      <c r="K89" s="242" t="str">
        <f t="shared" si="7"/>
        <v>kl. Oval</v>
      </c>
      <c r="L89" s="256" t="s">
        <v>24</v>
      </c>
      <c r="M89" s="258" t="s">
        <v>1187</v>
      </c>
      <c r="N89" s="257" t="s">
        <v>45</v>
      </c>
      <c r="O89" s="257"/>
      <c r="P89" s="257" t="s">
        <v>32</v>
      </c>
      <c r="Q89" s="257">
        <v>11</v>
      </c>
      <c r="R89" s="257"/>
      <c r="S89" s="257"/>
      <c r="T89" s="243"/>
      <c r="U89" s="243" t="s">
        <v>333</v>
      </c>
      <c r="V89" s="256"/>
      <c r="W89" s="257"/>
      <c r="X89" s="257"/>
    </row>
    <row r="90" spans="1:24" s="259" customFormat="1">
      <c r="A90" s="240"/>
      <c r="B90" s="256">
        <v>704</v>
      </c>
      <c r="C90" s="242" t="str">
        <f t="shared" si="6"/>
        <v xml:space="preserve">Beregnungsstop Asphalt nass 50 km/h 890 rpm   </v>
      </c>
      <c r="D90" s="256"/>
      <c r="E90" s="256"/>
      <c r="F90" s="257"/>
      <c r="G90" s="257"/>
      <c r="H90" s="257"/>
      <c r="I90" s="257"/>
      <c r="J90" s="207" t="str">
        <f t="shared" si="8"/>
        <v>15 s</v>
      </c>
      <c r="K90" s="242" t="str">
        <f t="shared" si="7"/>
        <v>kl. Oval</v>
      </c>
      <c r="L90" s="256" t="s">
        <v>24</v>
      </c>
      <c r="M90" s="258" t="s">
        <v>1187</v>
      </c>
      <c r="N90" s="257" t="s">
        <v>45</v>
      </c>
      <c r="O90" s="257"/>
      <c r="P90" s="257" t="s">
        <v>32</v>
      </c>
      <c r="Q90" s="257">
        <v>11</v>
      </c>
      <c r="R90" s="257"/>
      <c r="S90" s="257"/>
      <c r="T90" s="243"/>
      <c r="U90" s="243" t="s">
        <v>333</v>
      </c>
      <c r="V90" s="256"/>
      <c r="W90" s="257"/>
      <c r="X90" s="257"/>
    </row>
    <row r="91" spans="1:24" s="259" customFormat="1">
      <c r="A91" s="240"/>
      <c r="B91" s="256">
        <v>705</v>
      </c>
      <c r="C91" s="242" t="str">
        <f t="shared" si="6"/>
        <v xml:space="preserve">Beregnungsstop Asphalt nass 50 km/h 890 rpm   </v>
      </c>
      <c r="D91" s="256"/>
      <c r="E91" s="256"/>
      <c r="F91" s="257"/>
      <c r="G91" s="257"/>
      <c r="H91" s="257"/>
      <c r="I91" s="257"/>
      <c r="J91" s="207" t="str">
        <f t="shared" si="8"/>
        <v>15 s</v>
      </c>
      <c r="K91" s="242" t="str">
        <f t="shared" si="7"/>
        <v>kl. Oval</v>
      </c>
      <c r="L91" s="256" t="s">
        <v>24</v>
      </c>
      <c r="M91" s="258" t="s">
        <v>1187</v>
      </c>
      <c r="N91" s="257" t="s">
        <v>45</v>
      </c>
      <c r="O91" s="257"/>
      <c r="P91" s="257" t="s">
        <v>32</v>
      </c>
      <c r="Q91" s="257">
        <v>11</v>
      </c>
      <c r="R91" s="257"/>
      <c r="S91" s="257"/>
      <c r="T91" s="243"/>
      <c r="U91" s="243" t="s">
        <v>333</v>
      </c>
      <c r="V91" s="256"/>
      <c r="W91" s="257"/>
      <c r="X91" s="257"/>
    </row>
    <row r="92" spans="1:24" s="259" customFormat="1">
      <c r="A92" s="240"/>
      <c r="B92" s="256">
        <v>706</v>
      </c>
      <c r="C92" s="242" t="str">
        <f t="shared" si="6"/>
        <v xml:space="preserve">Beregnungsstop Asphalt nass 80 km/h 1075 rpm   </v>
      </c>
      <c r="D92" s="256"/>
      <c r="E92" s="256"/>
      <c r="F92" s="257"/>
      <c r="G92" s="257"/>
      <c r="H92" s="257"/>
      <c r="I92" s="257"/>
      <c r="J92" s="207" t="str">
        <f t="shared" si="8"/>
        <v>10 s</v>
      </c>
      <c r="K92" s="242" t="str">
        <f t="shared" si="7"/>
        <v>kl. Oval</v>
      </c>
      <c r="L92" s="256" t="s">
        <v>24</v>
      </c>
      <c r="M92" s="258" t="s">
        <v>1187</v>
      </c>
      <c r="N92" s="257" t="s">
        <v>50</v>
      </c>
      <c r="O92" s="257"/>
      <c r="P92" s="257" t="s">
        <v>34</v>
      </c>
      <c r="Q92" s="257">
        <v>12</v>
      </c>
      <c r="R92" s="257"/>
      <c r="S92" s="257"/>
      <c r="T92" s="243"/>
      <c r="U92" s="243" t="s">
        <v>333</v>
      </c>
      <c r="V92" s="256"/>
      <c r="W92" s="257"/>
      <c r="X92" s="257"/>
    </row>
    <row r="93" spans="1:24" s="259" customFormat="1">
      <c r="A93" s="240"/>
      <c r="B93" s="256">
        <v>707</v>
      </c>
      <c r="C93" s="242" t="str">
        <f t="shared" si="6"/>
        <v xml:space="preserve">Beregnungsstop Asphalt nass 80 km/h 1075 rpm   </v>
      </c>
      <c r="D93" s="256"/>
      <c r="E93" s="256"/>
      <c r="F93" s="257"/>
      <c r="G93" s="257"/>
      <c r="H93" s="257"/>
      <c r="I93" s="257"/>
      <c r="J93" s="207" t="str">
        <f t="shared" si="8"/>
        <v>10 s</v>
      </c>
      <c r="K93" s="242" t="str">
        <f t="shared" si="7"/>
        <v>kl. Oval</v>
      </c>
      <c r="L93" s="256" t="s">
        <v>24</v>
      </c>
      <c r="M93" s="258" t="s">
        <v>1187</v>
      </c>
      <c r="N93" s="257" t="s">
        <v>50</v>
      </c>
      <c r="O93" s="257"/>
      <c r="P93" s="257" t="s">
        <v>34</v>
      </c>
      <c r="Q93" s="257">
        <v>12</v>
      </c>
      <c r="R93" s="257"/>
      <c r="S93" s="257"/>
      <c r="T93" s="243"/>
      <c r="U93" s="243" t="s">
        <v>333</v>
      </c>
      <c r="V93" s="256"/>
      <c r="W93" s="257"/>
      <c r="X93" s="257"/>
    </row>
    <row r="94" spans="1:24" s="259" customFormat="1">
      <c r="A94" s="240"/>
      <c r="B94" s="256">
        <v>708</v>
      </c>
      <c r="C94" s="242" t="str">
        <f t="shared" si="6"/>
        <v xml:space="preserve">Beregnungsstop Asphalt nass 80 km/h 1075 rpm   </v>
      </c>
      <c r="D94" s="256"/>
      <c r="E94" s="256"/>
      <c r="F94" s="257"/>
      <c r="G94" s="257"/>
      <c r="H94" s="257"/>
      <c r="I94" s="257"/>
      <c r="J94" s="207" t="str">
        <f t="shared" si="8"/>
        <v>10 s</v>
      </c>
      <c r="K94" s="242" t="str">
        <f t="shared" si="7"/>
        <v>kl. Oval</v>
      </c>
      <c r="L94" s="256" t="s">
        <v>24</v>
      </c>
      <c r="M94" s="258" t="s">
        <v>1187</v>
      </c>
      <c r="N94" s="257" t="s">
        <v>50</v>
      </c>
      <c r="O94" s="257"/>
      <c r="P94" s="257" t="s">
        <v>34</v>
      </c>
      <c r="Q94" s="257">
        <v>12</v>
      </c>
      <c r="R94" s="257"/>
      <c r="S94" s="257"/>
      <c r="T94" s="243"/>
      <c r="U94" s="243" t="s">
        <v>333</v>
      </c>
      <c r="V94" s="256"/>
      <c r="W94" s="257"/>
      <c r="X94" s="257"/>
    </row>
    <row r="95" spans="1:24" s="259" customFormat="1">
      <c r="A95" s="240"/>
      <c r="B95" s="256">
        <v>709</v>
      </c>
      <c r="C95" s="242" t="str">
        <f t="shared" si="6"/>
        <v xml:space="preserve">Beregnungsstop Beton nass 30 km/h 930 rpm   </v>
      </c>
      <c r="D95" s="256"/>
      <c r="E95" s="256"/>
      <c r="F95" s="257"/>
      <c r="G95" s="257"/>
      <c r="H95" s="257"/>
      <c r="I95" s="257"/>
      <c r="J95" s="207" t="str">
        <f t="shared" si="8"/>
        <v>20 s</v>
      </c>
      <c r="K95" s="242" t="str">
        <f t="shared" si="7"/>
        <v>kl. Oval</v>
      </c>
      <c r="L95" s="256" t="s">
        <v>56</v>
      </c>
      <c r="M95" s="258" t="s">
        <v>1187</v>
      </c>
      <c r="N95" s="257" t="s">
        <v>39</v>
      </c>
      <c r="O95" s="257"/>
      <c r="P95" s="257" t="s">
        <v>33</v>
      </c>
      <c r="Q95" s="257">
        <v>9</v>
      </c>
      <c r="R95" s="257"/>
      <c r="S95" s="257"/>
      <c r="T95" s="243"/>
      <c r="U95" s="243" t="s">
        <v>333</v>
      </c>
      <c r="V95" s="256"/>
      <c r="W95" s="257"/>
      <c r="X95" s="257"/>
    </row>
    <row r="96" spans="1:24" s="259" customFormat="1">
      <c r="A96" s="240"/>
      <c r="B96" s="256">
        <v>710</v>
      </c>
      <c r="C96" s="242" t="str">
        <f t="shared" si="6"/>
        <v xml:space="preserve">Beregnungsstop Beton nass 80 km/h 930 rpm   </v>
      </c>
      <c r="D96" s="256"/>
      <c r="E96" s="256"/>
      <c r="F96" s="257"/>
      <c r="G96" s="257"/>
      <c r="H96" s="257"/>
      <c r="I96" s="257"/>
      <c r="J96" s="207" t="str">
        <f t="shared" si="8"/>
        <v>10 s</v>
      </c>
      <c r="K96" s="242" t="str">
        <f t="shared" si="7"/>
        <v>kl. Oval</v>
      </c>
      <c r="L96" s="256" t="s">
        <v>56</v>
      </c>
      <c r="M96" s="258" t="s">
        <v>1187</v>
      </c>
      <c r="N96" s="257" t="s">
        <v>50</v>
      </c>
      <c r="O96" s="257"/>
      <c r="P96" s="257" t="s">
        <v>33</v>
      </c>
      <c r="Q96" s="257">
        <v>9</v>
      </c>
      <c r="R96" s="257"/>
      <c r="S96" s="257"/>
      <c r="T96" s="243"/>
      <c r="U96" s="243" t="s">
        <v>333</v>
      </c>
      <c r="V96" s="256"/>
      <c r="W96" s="257"/>
      <c r="X96" s="257"/>
    </row>
    <row r="97" spans="1:24" s="259" customFormat="1">
      <c r="A97" s="240"/>
      <c r="B97" s="256">
        <v>711</v>
      </c>
      <c r="C97" s="242" t="str">
        <f t="shared" si="6"/>
        <v xml:space="preserve">Beregnungsstop Beton nass 30 km/h 930 rpm   </v>
      </c>
      <c r="D97" s="256"/>
      <c r="E97" s="256"/>
      <c r="F97" s="257"/>
      <c r="G97" s="257"/>
      <c r="H97" s="257"/>
      <c r="I97" s="257"/>
      <c r="J97" s="207" t="str">
        <f t="shared" si="8"/>
        <v>20 s</v>
      </c>
      <c r="K97" s="242" t="str">
        <f t="shared" si="7"/>
        <v>kl. Oval</v>
      </c>
      <c r="L97" s="256" t="s">
        <v>56</v>
      </c>
      <c r="M97" s="258" t="s">
        <v>1187</v>
      </c>
      <c r="N97" s="257" t="s">
        <v>39</v>
      </c>
      <c r="O97" s="257"/>
      <c r="P97" s="257" t="s">
        <v>33</v>
      </c>
      <c r="Q97" s="257">
        <v>9</v>
      </c>
      <c r="R97" s="257"/>
      <c r="S97" s="257"/>
      <c r="T97" s="243"/>
      <c r="U97" s="243" t="s">
        <v>333</v>
      </c>
      <c r="V97" s="256"/>
      <c r="W97" s="257"/>
      <c r="X97" s="257"/>
    </row>
    <row r="98" spans="1:24" s="259" customFormat="1">
      <c r="A98" s="240"/>
      <c r="B98" s="256">
        <v>712</v>
      </c>
      <c r="C98" s="242" t="str">
        <f t="shared" si="6"/>
        <v xml:space="preserve">Beregnungsstop Beton nass 50 km/h 890 rpm   </v>
      </c>
      <c r="D98" s="256"/>
      <c r="E98" s="256"/>
      <c r="F98" s="257"/>
      <c r="G98" s="257"/>
      <c r="H98" s="257"/>
      <c r="I98" s="257"/>
      <c r="J98" s="207" t="str">
        <f t="shared" si="8"/>
        <v>15 s</v>
      </c>
      <c r="K98" s="242" t="str">
        <f t="shared" si="7"/>
        <v>kl. Oval</v>
      </c>
      <c r="L98" s="256" t="s">
        <v>56</v>
      </c>
      <c r="M98" s="258" t="s">
        <v>1187</v>
      </c>
      <c r="N98" s="257" t="s">
        <v>45</v>
      </c>
      <c r="O98" s="257"/>
      <c r="P98" s="257" t="s">
        <v>32</v>
      </c>
      <c r="Q98" s="257">
        <v>11</v>
      </c>
      <c r="R98" s="257"/>
      <c r="S98" s="257"/>
      <c r="T98" s="243"/>
      <c r="U98" s="243" t="s">
        <v>333</v>
      </c>
      <c r="V98" s="256"/>
      <c r="W98" s="257"/>
      <c r="X98" s="257"/>
    </row>
    <row r="99" spans="1:24" s="259" customFormat="1">
      <c r="A99" s="240"/>
      <c r="B99" s="256">
        <v>713</v>
      </c>
      <c r="C99" s="242" t="str">
        <f t="shared" si="6"/>
        <v xml:space="preserve">Beregnungsstop Beton nass 50 km/h 890 rpm   </v>
      </c>
      <c r="D99" s="256"/>
      <c r="E99" s="256"/>
      <c r="F99" s="257"/>
      <c r="G99" s="257"/>
      <c r="H99" s="257"/>
      <c r="I99" s="257"/>
      <c r="J99" s="207" t="str">
        <f t="shared" si="8"/>
        <v>15 s</v>
      </c>
      <c r="K99" s="242" t="str">
        <f t="shared" si="7"/>
        <v>kl. Oval</v>
      </c>
      <c r="L99" s="256" t="s">
        <v>56</v>
      </c>
      <c r="M99" s="258" t="s">
        <v>1187</v>
      </c>
      <c r="N99" s="257" t="s">
        <v>45</v>
      </c>
      <c r="O99" s="257"/>
      <c r="P99" s="257" t="s">
        <v>32</v>
      </c>
      <c r="Q99" s="257">
        <v>11</v>
      </c>
      <c r="R99" s="257"/>
      <c r="S99" s="257"/>
      <c r="T99" s="243"/>
      <c r="U99" s="243" t="s">
        <v>333</v>
      </c>
      <c r="V99" s="256"/>
      <c r="W99" s="257"/>
      <c r="X99" s="257"/>
    </row>
    <row r="100" spans="1:24" s="259" customFormat="1">
      <c r="A100" s="240"/>
      <c r="B100" s="256">
        <v>714</v>
      </c>
      <c r="C100" s="242" t="str">
        <f t="shared" si="6"/>
        <v xml:space="preserve">Beregnungsstop Beton nass 50 km/h 890 rpm   </v>
      </c>
      <c r="D100" s="256"/>
      <c r="E100" s="256"/>
      <c r="F100" s="257"/>
      <c r="G100" s="257"/>
      <c r="H100" s="257"/>
      <c r="I100" s="257"/>
      <c r="J100" s="207" t="str">
        <f t="shared" si="8"/>
        <v>15 s</v>
      </c>
      <c r="K100" s="242" t="str">
        <f t="shared" si="7"/>
        <v>kl. Oval</v>
      </c>
      <c r="L100" s="256" t="s">
        <v>56</v>
      </c>
      <c r="M100" s="258" t="s">
        <v>1187</v>
      </c>
      <c r="N100" s="257" t="s">
        <v>45</v>
      </c>
      <c r="O100" s="257"/>
      <c r="P100" s="257" t="s">
        <v>32</v>
      </c>
      <c r="Q100" s="257">
        <v>11</v>
      </c>
      <c r="R100" s="257"/>
      <c r="S100" s="257"/>
      <c r="T100" s="243"/>
      <c r="U100" s="243" t="s">
        <v>333</v>
      </c>
      <c r="V100" s="256"/>
      <c r="W100" s="257"/>
      <c r="X100" s="257"/>
    </row>
    <row r="101" spans="1:24" s="259" customFormat="1">
      <c r="A101" s="240"/>
      <c r="B101" s="256">
        <v>715</v>
      </c>
      <c r="C101" s="242" t="str">
        <f t="shared" si="6"/>
        <v xml:space="preserve">Beregnungsstop Beton nass 80 km/h 1075 rpm   </v>
      </c>
      <c r="D101" s="256"/>
      <c r="E101" s="256"/>
      <c r="F101" s="257"/>
      <c r="G101" s="257"/>
      <c r="H101" s="257"/>
      <c r="I101" s="257"/>
      <c r="J101" s="207" t="str">
        <f t="shared" si="8"/>
        <v>10 s</v>
      </c>
      <c r="K101" s="242" t="str">
        <f t="shared" si="7"/>
        <v>kl. Oval</v>
      </c>
      <c r="L101" s="256" t="s">
        <v>56</v>
      </c>
      <c r="M101" s="258" t="s">
        <v>1187</v>
      </c>
      <c r="N101" s="257" t="s">
        <v>50</v>
      </c>
      <c r="O101" s="257"/>
      <c r="P101" s="257" t="s">
        <v>34</v>
      </c>
      <c r="Q101" s="257">
        <v>12</v>
      </c>
      <c r="R101" s="257"/>
      <c r="S101" s="257"/>
      <c r="T101" s="243"/>
      <c r="U101" s="243" t="s">
        <v>333</v>
      </c>
      <c r="V101" s="256"/>
      <c r="W101" s="257"/>
      <c r="X101" s="257"/>
    </row>
    <row r="102" spans="1:24" s="259" customFormat="1">
      <c r="A102" s="240"/>
      <c r="B102" s="256">
        <v>716</v>
      </c>
      <c r="C102" s="242" t="str">
        <f t="shared" si="6"/>
        <v xml:space="preserve">Beregnungsstop Beton nass 80 km/h 1075 rpm   </v>
      </c>
      <c r="D102" s="256"/>
      <c r="E102" s="256"/>
      <c r="F102" s="257"/>
      <c r="G102" s="257"/>
      <c r="H102" s="257"/>
      <c r="I102" s="257"/>
      <c r="J102" s="207" t="str">
        <f t="shared" si="8"/>
        <v>10 s</v>
      </c>
      <c r="K102" s="242" t="str">
        <f t="shared" si="7"/>
        <v>kl. Oval</v>
      </c>
      <c r="L102" s="256" t="s">
        <v>56</v>
      </c>
      <c r="M102" s="258" t="s">
        <v>1187</v>
      </c>
      <c r="N102" s="257" t="s">
        <v>50</v>
      </c>
      <c r="O102" s="257"/>
      <c r="P102" s="257" t="s">
        <v>34</v>
      </c>
      <c r="Q102" s="257">
        <v>12</v>
      </c>
      <c r="R102" s="257"/>
      <c r="S102" s="257"/>
      <c r="T102" s="243"/>
      <c r="U102" s="243" t="s">
        <v>333</v>
      </c>
      <c r="V102" s="256"/>
      <c r="W102" s="257"/>
      <c r="X102" s="257"/>
    </row>
    <row r="103" spans="1:24" s="259" customFormat="1">
      <c r="A103" s="240"/>
      <c r="B103" s="256">
        <v>717</v>
      </c>
      <c r="C103" s="242" t="str">
        <f t="shared" si="6"/>
        <v xml:space="preserve">Beregnungsstop Beton nass 80 km/h 1075 rpm   </v>
      </c>
      <c r="D103" s="256"/>
      <c r="E103" s="256"/>
      <c r="F103" s="257"/>
      <c r="G103" s="257"/>
      <c r="H103" s="257"/>
      <c r="I103" s="257"/>
      <c r="J103" s="207" t="str">
        <f t="shared" si="8"/>
        <v>10 s</v>
      </c>
      <c r="K103" s="242" t="str">
        <f t="shared" si="7"/>
        <v>kl. Oval</v>
      </c>
      <c r="L103" s="256" t="s">
        <v>56</v>
      </c>
      <c r="M103" s="258" t="s">
        <v>1187</v>
      </c>
      <c r="N103" s="257" t="s">
        <v>50</v>
      </c>
      <c r="O103" s="257"/>
      <c r="P103" s="257" t="s">
        <v>34</v>
      </c>
      <c r="Q103" s="257">
        <v>12</v>
      </c>
      <c r="R103" s="257"/>
      <c r="S103" s="257"/>
      <c r="T103" s="243"/>
      <c r="U103" s="243" t="s">
        <v>333</v>
      </c>
      <c r="V103" s="256"/>
      <c r="W103" s="257"/>
      <c r="X103" s="257"/>
    </row>
    <row r="104" spans="1:24" s="259" customFormat="1">
      <c r="A104" s="240"/>
      <c r="B104" s="256">
        <v>718</v>
      </c>
      <c r="C104" s="242" t="str">
        <f t="shared" si="6"/>
        <v xml:space="preserve">Beregnungsstop Blaubasalt nass 30 km/h 930 rpm   </v>
      </c>
      <c r="D104" s="256"/>
      <c r="E104" s="256"/>
      <c r="F104" s="257"/>
      <c r="G104" s="257"/>
      <c r="H104" s="257"/>
      <c r="I104" s="257"/>
      <c r="J104" s="207" t="str">
        <f t="shared" si="8"/>
        <v>20 s</v>
      </c>
      <c r="K104" s="242" t="str">
        <f t="shared" si="7"/>
        <v>kl. Oval</v>
      </c>
      <c r="L104" s="256" t="s">
        <v>86</v>
      </c>
      <c r="M104" s="258" t="s">
        <v>1187</v>
      </c>
      <c r="N104" s="257" t="s">
        <v>39</v>
      </c>
      <c r="O104" s="257"/>
      <c r="P104" s="257" t="s">
        <v>33</v>
      </c>
      <c r="Q104" s="257">
        <v>9</v>
      </c>
      <c r="R104" s="257"/>
      <c r="S104" s="257"/>
      <c r="T104" s="243"/>
      <c r="U104" s="243" t="s">
        <v>333</v>
      </c>
      <c r="V104" s="256"/>
      <c r="W104" s="257"/>
      <c r="X104" s="257"/>
    </row>
    <row r="105" spans="1:24" s="259" customFormat="1">
      <c r="A105" s="240"/>
      <c r="B105" s="256">
        <v>719</v>
      </c>
      <c r="C105" s="242" t="str">
        <f t="shared" si="6"/>
        <v xml:space="preserve">Beregnungsstop Blaubasalt nass 30 km/h 930 rpm   </v>
      </c>
      <c r="D105" s="256"/>
      <c r="E105" s="256"/>
      <c r="F105" s="257"/>
      <c r="G105" s="257"/>
      <c r="H105" s="257"/>
      <c r="I105" s="257"/>
      <c r="J105" s="207" t="str">
        <f t="shared" si="8"/>
        <v>20 s</v>
      </c>
      <c r="K105" s="242" t="str">
        <f t="shared" si="7"/>
        <v>kl. Oval</v>
      </c>
      <c r="L105" s="256" t="s">
        <v>86</v>
      </c>
      <c r="M105" s="258" t="s">
        <v>1187</v>
      </c>
      <c r="N105" s="257" t="s">
        <v>39</v>
      </c>
      <c r="O105" s="257"/>
      <c r="P105" s="257" t="s">
        <v>33</v>
      </c>
      <c r="Q105" s="257">
        <v>9</v>
      </c>
      <c r="R105" s="257"/>
      <c r="S105" s="257"/>
      <c r="T105" s="243"/>
      <c r="U105" s="243" t="s">
        <v>333</v>
      </c>
      <c r="V105" s="256"/>
      <c r="W105" s="257"/>
      <c r="X105" s="257"/>
    </row>
    <row r="106" spans="1:24" s="259" customFormat="1">
      <c r="A106" s="240"/>
      <c r="B106" s="256">
        <v>720</v>
      </c>
      <c r="C106" s="242" t="str">
        <f t="shared" si="6"/>
        <v xml:space="preserve">Beregnungsstop Blaubasalt nass 30 km/h 930 rpm   </v>
      </c>
      <c r="D106" s="256"/>
      <c r="E106" s="256"/>
      <c r="F106" s="257"/>
      <c r="G106" s="257"/>
      <c r="H106" s="257"/>
      <c r="I106" s="257"/>
      <c r="J106" s="207" t="str">
        <f t="shared" si="8"/>
        <v>20 s</v>
      </c>
      <c r="K106" s="242" t="str">
        <f t="shared" si="7"/>
        <v>kl. Oval</v>
      </c>
      <c r="L106" s="256" t="s">
        <v>86</v>
      </c>
      <c r="M106" s="258" t="s">
        <v>1187</v>
      </c>
      <c r="N106" s="257" t="s">
        <v>39</v>
      </c>
      <c r="O106" s="257"/>
      <c r="P106" s="257" t="s">
        <v>33</v>
      </c>
      <c r="Q106" s="257">
        <v>9</v>
      </c>
      <c r="R106" s="257"/>
      <c r="S106" s="257"/>
      <c r="T106" s="243"/>
      <c r="U106" s="243" t="s">
        <v>333</v>
      </c>
      <c r="V106" s="256"/>
      <c r="W106" s="257"/>
      <c r="X106" s="257"/>
    </row>
    <row r="107" spans="1:24" s="259" customFormat="1">
      <c r="A107" s="240"/>
      <c r="B107" s="256">
        <v>721</v>
      </c>
      <c r="C107" s="242" t="str">
        <f t="shared" si="6"/>
        <v xml:space="preserve">Beregnungsstop Blaubasalt nass 50 km/h 890 rpm   </v>
      </c>
      <c r="D107" s="256"/>
      <c r="E107" s="256"/>
      <c r="F107" s="257"/>
      <c r="G107" s="257"/>
      <c r="H107" s="257"/>
      <c r="I107" s="257"/>
      <c r="J107" s="207" t="str">
        <f t="shared" si="8"/>
        <v>15 s</v>
      </c>
      <c r="K107" s="242" t="str">
        <f t="shared" si="7"/>
        <v>kl. Oval</v>
      </c>
      <c r="L107" s="256" t="s">
        <v>86</v>
      </c>
      <c r="M107" s="258" t="s">
        <v>1187</v>
      </c>
      <c r="N107" s="257" t="s">
        <v>45</v>
      </c>
      <c r="O107" s="257"/>
      <c r="P107" s="257" t="s">
        <v>32</v>
      </c>
      <c r="Q107" s="257">
        <v>11</v>
      </c>
      <c r="R107" s="257"/>
      <c r="S107" s="257"/>
      <c r="T107" s="243"/>
      <c r="U107" s="243" t="s">
        <v>333</v>
      </c>
      <c r="V107" s="256"/>
      <c r="W107" s="257"/>
      <c r="X107" s="257"/>
    </row>
    <row r="108" spans="1:24" s="259" customFormat="1">
      <c r="A108" s="240"/>
      <c r="B108" s="256">
        <v>722</v>
      </c>
      <c r="C108" s="242" t="str">
        <f t="shared" si="6"/>
        <v xml:space="preserve">Beregnungsstop Blaubasalt nass 50 km/h 890 rpm   </v>
      </c>
      <c r="D108" s="256"/>
      <c r="E108" s="256"/>
      <c r="F108" s="257"/>
      <c r="G108" s="257"/>
      <c r="H108" s="257"/>
      <c r="I108" s="257"/>
      <c r="J108" s="207" t="str">
        <f t="shared" si="8"/>
        <v>15 s</v>
      </c>
      <c r="K108" s="242" t="str">
        <f t="shared" si="7"/>
        <v>kl. Oval</v>
      </c>
      <c r="L108" s="256" t="s">
        <v>86</v>
      </c>
      <c r="M108" s="258" t="s">
        <v>1187</v>
      </c>
      <c r="N108" s="257" t="s">
        <v>45</v>
      </c>
      <c r="O108" s="257"/>
      <c r="P108" s="257" t="s">
        <v>32</v>
      </c>
      <c r="Q108" s="257">
        <v>11</v>
      </c>
      <c r="R108" s="257"/>
      <c r="S108" s="257"/>
      <c r="T108" s="243"/>
      <c r="U108" s="243" t="s">
        <v>333</v>
      </c>
      <c r="V108" s="256"/>
      <c r="W108" s="257"/>
      <c r="X108" s="257"/>
    </row>
    <row r="109" spans="1:24" s="259" customFormat="1">
      <c r="A109" s="240"/>
      <c r="B109" s="256">
        <v>723</v>
      </c>
      <c r="C109" s="242" t="str">
        <f t="shared" si="6"/>
        <v xml:space="preserve">Beregnungsstop Blaubasalt nass 50 km/h 890 rpm   </v>
      </c>
      <c r="D109" s="256"/>
      <c r="E109" s="256"/>
      <c r="F109" s="257"/>
      <c r="G109" s="257"/>
      <c r="H109" s="257"/>
      <c r="I109" s="257"/>
      <c r="J109" s="207" t="str">
        <f t="shared" si="8"/>
        <v>15 s</v>
      </c>
      <c r="K109" s="242" t="str">
        <f t="shared" si="7"/>
        <v>kl. Oval</v>
      </c>
      <c r="L109" s="256" t="s">
        <v>86</v>
      </c>
      <c r="M109" s="258" t="s">
        <v>1187</v>
      </c>
      <c r="N109" s="257" t="s">
        <v>45</v>
      </c>
      <c r="O109" s="257"/>
      <c r="P109" s="257" t="s">
        <v>32</v>
      </c>
      <c r="Q109" s="257">
        <v>11</v>
      </c>
      <c r="R109" s="257"/>
      <c r="S109" s="257"/>
      <c r="T109" s="243"/>
      <c r="U109" s="243" t="s">
        <v>333</v>
      </c>
      <c r="V109" s="256"/>
      <c r="W109" s="257"/>
      <c r="X109" s="257"/>
    </row>
    <row r="110" spans="1:24" s="259" customFormat="1">
      <c r="A110" s="240"/>
      <c r="B110" s="256">
        <v>724</v>
      </c>
      <c r="C110" s="242" t="str">
        <f t="shared" si="6"/>
        <v xml:space="preserve">Beregnungsstop Blaubasalt nass 80 km/h 1075 rpm   </v>
      </c>
      <c r="D110" s="256"/>
      <c r="E110" s="256"/>
      <c r="F110" s="257"/>
      <c r="G110" s="257"/>
      <c r="H110" s="257"/>
      <c r="I110" s="257"/>
      <c r="J110" s="207" t="str">
        <f t="shared" si="8"/>
        <v>10 s</v>
      </c>
      <c r="K110" s="242" t="str">
        <f t="shared" si="7"/>
        <v>kl. Oval</v>
      </c>
      <c r="L110" s="256" t="s">
        <v>86</v>
      </c>
      <c r="M110" s="258" t="s">
        <v>1187</v>
      </c>
      <c r="N110" s="257" t="s">
        <v>50</v>
      </c>
      <c r="O110" s="257"/>
      <c r="P110" s="257" t="s">
        <v>34</v>
      </c>
      <c r="Q110" s="257">
        <v>12</v>
      </c>
      <c r="R110" s="257"/>
      <c r="S110" s="257"/>
      <c r="T110" s="243"/>
      <c r="U110" s="243" t="s">
        <v>333</v>
      </c>
      <c r="V110" s="256"/>
      <c r="W110" s="257"/>
      <c r="X110" s="257"/>
    </row>
    <row r="111" spans="1:24" s="259" customFormat="1">
      <c r="A111" s="240"/>
      <c r="B111" s="256">
        <v>725</v>
      </c>
      <c r="C111" s="242" t="str">
        <f t="shared" si="6"/>
        <v xml:space="preserve">Beregnungsstop Blaubasalt nass 80 km/h 1075 rpm   </v>
      </c>
      <c r="D111" s="256"/>
      <c r="E111" s="256"/>
      <c r="F111" s="257"/>
      <c r="G111" s="257"/>
      <c r="H111" s="257"/>
      <c r="I111" s="257"/>
      <c r="J111" s="207" t="str">
        <f t="shared" si="8"/>
        <v>10 s</v>
      </c>
      <c r="K111" s="242" t="str">
        <f t="shared" si="7"/>
        <v>kl. Oval</v>
      </c>
      <c r="L111" s="256" t="s">
        <v>86</v>
      </c>
      <c r="M111" s="258" t="s">
        <v>1187</v>
      </c>
      <c r="N111" s="257" t="s">
        <v>50</v>
      </c>
      <c r="O111" s="257"/>
      <c r="P111" s="257" t="s">
        <v>34</v>
      </c>
      <c r="Q111" s="257">
        <v>12</v>
      </c>
      <c r="R111" s="257"/>
      <c r="S111" s="257"/>
      <c r="T111" s="243"/>
      <c r="U111" s="243" t="s">
        <v>333</v>
      </c>
      <c r="V111" s="256"/>
      <c r="W111" s="257"/>
      <c r="X111" s="257"/>
    </row>
    <row r="112" spans="1:24" s="259" customFormat="1">
      <c r="A112" s="240"/>
      <c r="B112" s="256">
        <v>726</v>
      </c>
      <c r="C112" s="242" t="str">
        <f t="shared" si="6"/>
        <v xml:space="preserve">Beregnungsstop Blaubasalt nass 80 km/h 1075 rpm   </v>
      </c>
      <c r="D112" s="256"/>
      <c r="E112" s="256"/>
      <c r="F112" s="257"/>
      <c r="G112" s="257"/>
      <c r="H112" s="257"/>
      <c r="I112" s="257"/>
      <c r="J112" s="207" t="str">
        <f t="shared" si="8"/>
        <v>10 s</v>
      </c>
      <c r="K112" s="242" t="str">
        <f t="shared" si="7"/>
        <v>kl. Oval</v>
      </c>
      <c r="L112" s="256" t="s">
        <v>86</v>
      </c>
      <c r="M112" s="258" t="s">
        <v>1187</v>
      </c>
      <c r="N112" s="257" t="s">
        <v>50</v>
      </c>
      <c r="O112" s="257"/>
      <c r="P112" s="257" t="s">
        <v>34</v>
      </c>
      <c r="Q112" s="257">
        <v>12</v>
      </c>
      <c r="R112" s="257"/>
      <c r="S112" s="257"/>
      <c r="T112" s="243"/>
      <c r="U112" s="243" t="s">
        <v>333</v>
      </c>
      <c r="V112" s="256"/>
      <c r="W112" s="257"/>
      <c r="X112" s="257"/>
    </row>
    <row r="113" spans="1:24" s="198" customFormat="1">
      <c r="A113" s="197"/>
      <c r="B113" s="6">
        <v>163</v>
      </c>
      <c r="C113" s="3" t="str">
        <f t="shared" ref="C113:C120" si="9">IF(OR(M113="Stillstand Motor aus",M113="Stillstand Leerlauf"),M113&amp;" "&amp;U113,IF(OR(M113="Stillstand Drehzahl"),M113&amp;" "&amp;U113&amp;" "&amp;P113,M113&amp;IF(NOT(K113="Fahrdyn.Fl.")," "&amp;L113,)&amp;" "&amp;U113&amp;IF(NOT(OR(M113="Beschleunigungsfahrt",M113="Verzögerungsfahrt",M113="Stat. Kreisfahrt (links)",M113="Stat. Kreisfahrt (rechts)"))," "&amp;N113,)&amp;IF(NOT(P113="-")," "&amp;P113,)&amp;IF(NOT(R113="0 m/s²")," "&amp;R113,)&amp;IF(NOT((OR(S113="0 m/s²",S113="-")))," "&amp;S113,))) &amp; IF(NOT(T113="-")," "&amp; T113,)</f>
        <v>Stillstand Motor aus trocken leer</v>
      </c>
      <c r="D113" s="6"/>
      <c r="E113" s="6"/>
      <c r="F113" s="206"/>
      <c r="G113" s="206"/>
      <c r="H113" s="206"/>
      <c r="I113" s="206"/>
      <c r="J113" s="207" t="str">
        <f t="shared" si="8"/>
        <v>60 s</v>
      </c>
      <c r="K113" s="3" t="str">
        <f t="shared" si="7"/>
        <v>kl. Oval</v>
      </c>
      <c r="L113" s="6" t="s">
        <v>24</v>
      </c>
      <c r="M113" s="6" t="s">
        <v>25</v>
      </c>
      <c r="N113" s="206" t="s">
        <v>26</v>
      </c>
      <c r="O113" s="206"/>
      <c r="P113" s="206" t="s">
        <v>27</v>
      </c>
      <c r="Q113" s="206">
        <v>0</v>
      </c>
      <c r="R113" s="206"/>
      <c r="S113" s="206"/>
      <c r="T113" s="206" t="s">
        <v>795</v>
      </c>
      <c r="U113" s="206" t="s">
        <v>28</v>
      </c>
      <c r="V113" s="3"/>
      <c r="W113" s="207"/>
      <c r="X113" s="207"/>
    </row>
    <row r="114" spans="1:24" s="198" customFormat="1">
      <c r="A114" s="197"/>
      <c r="B114" s="3">
        <v>164</v>
      </c>
      <c r="C114" s="3" t="str">
        <f t="shared" si="9"/>
        <v>Stillstand Leerlauf trocken leer</v>
      </c>
      <c r="D114" s="3"/>
      <c r="E114" s="3"/>
      <c r="F114" s="207"/>
      <c r="G114" s="207"/>
      <c r="H114" s="207"/>
      <c r="I114" s="207"/>
      <c r="J114" s="207" t="str">
        <f t="shared" si="8"/>
        <v>60 s</v>
      </c>
      <c r="K114" s="3" t="str">
        <f t="shared" si="7"/>
        <v>kl. Oval</v>
      </c>
      <c r="L114" s="3" t="s">
        <v>24</v>
      </c>
      <c r="M114" s="3" t="s">
        <v>29</v>
      </c>
      <c r="N114" s="207" t="s">
        <v>26</v>
      </c>
      <c r="O114" s="207"/>
      <c r="P114" s="207" t="s">
        <v>27</v>
      </c>
      <c r="Q114" s="207">
        <v>0</v>
      </c>
      <c r="R114" s="207"/>
      <c r="S114" s="207"/>
      <c r="T114" s="206" t="s">
        <v>795</v>
      </c>
      <c r="U114" s="206" t="s">
        <v>28</v>
      </c>
      <c r="V114" s="3"/>
      <c r="W114" s="207"/>
      <c r="X114" s="207"/>
    </row>
    <row r="115" spans="1:24" s="198" customFormat="1">
      <c r="A115" s="197"/>
      <c r="B115" s="3">
        <v>165</v>
      </c>
      <c r="C115" s="3" t="str">
        <f t="shared" si="9"/>
        <v>Stillstand Drehzahl trocken 710 rpm leer</v>
      </c>
      <c r="D115" s="3"/>
      <c r="E115" s="3"/>
      <c r="F115" s="207"/>
      <c r="G115" s="207"/>
      <c r="H115" s="207"/>
      <c r="I115" s="207"/>
      <c r="J115" s="207" t="str">
        <f t="shared" si="8"/>
        <v>60 s</v>
      </c>
      <c r="K115" s="3" t="str">
        <f t="shared" si="7"/>
        <v>kl. Oval</v>
      </c>
      <c r="L115" s="3" t="s">
        <v>24</v>
      </c>
      <c r="M115" s="3" t="s">
        <v>30</v>
      </c>
      <c r="N115" s="207" t="s">
        <v>26</v>
      </c>
      <c r="O115" s="207"/>
      <c r="P115" s="207" t="s">
        <v>31</v>
      </c>
      <c r="Q115" s="207">
        <v>0</v>
      </c>
      <c r="R115" s="207"/>
      <c r="S115" s="207"/>
      <c r="T115" s="206" t="s">
        <v>795</v>
      </c>
      <c r="U115" s="206" t="s">
        <v>28</v>
      </c>
      <c r="V115" s="3"/>
      <c r="W115" s="207"/>
      <c r="X115" s="207"/>
    </row>
    <row r="116" spans="1:24" s="198" customFormat="1">
      <c r="A116" s="197"/>
      <c r="B116" s="3">
        <v>166</v>
      </c>
      <c r="C116" s="3" t="str">
        <f t="shared" si="9"/>
        <v>Stillstand Drehzahl trocken 890 rpm leer</v>
      </c>
      <c r="D116" s="3"/>
      <c r="E116" s="3"/>
      <c r="F116" s="207"/>
      <c r="G116" s="207"/>
      <c r="H116" s="207"/>
      <c r="I116" s="207"/>
      <c r="J116" s="207" t="str">
        <f t="shared" si="8"/>
        <v>60 s</v>
      </c>
      <c r="K116" s="3" t="str">
        <f t="shared" si="7"/>
        <v>kl. Oval</v>
      </c>
      <c r="L116" s="3" t="s">
        <v>24</v>
      </c>
      <c r="M116" s="3" t="s">
        <v>30</v>
      </c>
      <c r="N116" s="207" t="s">
        <v>26</v>
      </c>
      <c r="O116" s="207"/>
      <c r="P116" s="207" t="s">
        <v>32</v>
      </c>
      <c r="Q116" s="207">
        <v>0</v>
      </c>
      <c r="R116" s="207"/>
      <c r="S116" s="207"/>
      <c r="T116" s="206" t="s">
        <v>795</v>
      </c>
      <c r="U116" s="206" t="s">
        <v>28</v>
      </c>
      <c r="V116" s="3"/>
      <c r="W116" s="207"/>
      <c r="X116" s="207"/>
    </row>
    <row r="117" spans="1:24" s="198" customFormat="1">
      <c r="A117" s="197"/>
      <c r="B117" s="3">
        <v>167</v>
      </c>
      <c r="C117" s="3" t="str">
        <f t="shared" si="9"/>
        <v>Stillstand Drehzahl trocken 930 rpm leer</v>
      </c>
      <c r="D117" s="3"/>
      <c r="E117" s="3"/>
      <c r="F117" s="207"/>
      <c r="G117" s="207"/>
      <c r="H117" s="207"/>
      <c r="I117" s="207"/>
      <c r="J117" s="207" t="str">
        <f t="shared" si="8"/>
        <v>60 s</v>
      </c>
      <c r="K117" s="3" t="str">
        <f t="shared" si="7"/>
        <v>kl. Oval</v>
      </c>
      <c r="L117" s="3" t="s">
        <v>24</v>
      </c>
      <c r="M117" s="3" t="s">
        <v>30</v>
      </c>
      <c r="N117" s="207" t="s">
        <v>26</v>
      </c>
      <c r="O117" s="207"/>
      <c r="P117" s="207" t="s">
        <v>33</v>
      </c>
      <c r="Q117" s="207">
        <v>0</v>
      </c>
      <c r="R117" s="207"/>
      <c r="S117" s="207"/>
      <c r="T117" s="206" t="s">
        <v>795</v>
      </c>
      <c r="U117" s="206" t="s">
        <v>28</v>
      </c>
      <c r="V117" s="3"/>
      <c r="W117" s="207"/>
      <c r="X117" s="207"/>
    </row>
    <row r="118" spans="1:24" s="199" customFormat="1" ht="15" thickBot="1">
      <c r="A118" s="197"/>
      <c r="B118" s="3">
        <v>168</v>
      </c>
      <c r="C118" s="3" t="str">
        <f t="shared" si="9"/>
        <v>Stillstand Drehzahl trocken 1075 rpm leer</v>
      </c>
      <c r="D118" s="3"/>
      <c r="E118" s="3"/>
      <c r="F118" s="207"/>
      <c r="G118" s="207"/>
      <c r="H118" s="207"/>
      <c r="I118" s="207"/>
      <c r="J118" s="207" t="str">
        <f t="shared" si="8"/>
        <v>60 s</v>
      </c>
      <c r="K118" s="3" t="str">
        <f t="shared" si="7"/>
        <v>kl. Oval</v>
      </c>
      <c r="L118" s="3" t="s">
        <v>24</v>
      </c>
      <c r="M118" s="3" t="s">
        <v>30</v>
      </c>
      <c r="N118" s="207" t="s">
        <v>26</v>
      </c>
      <c r="O118" s="207"/>
      <c r="P118" s="207" t="s">
        <v>34</v>
      </c>
      <c r="Q118" s="207">
        <v>0</v>
      </c>
      <c r="R118" s="213"/>
      <c r="S118" s="213"/>
      <c r="T118" s="206" t="s">
        <v>795</v>
      </c>
      <c r="U118" s="206" t="s">
        <v>28</v>
      </c>
      <c r="V118" s="8"/>
      <c r="W118" s="208"/>
      <c r="X118" s="208"/>
    </row>
    <row r="119" spans="1:24" s="197" customFormat="1" ht="15" thickBot="1">
      <c r="B119" s="8">
        <v>169</v>
      </c>
      <c r="C119" s="3" t="str">
        <f t="shared" si="9"/>
        <v>Stillstand Drehzahl trocken 1150 rpm leer</v>
      </c>
      <c r="D119" s="8"/>
      <c r="E119" s="8"/>
      <c r="F119" s="208"/>
      <c r="G119" s="208"/>
      <c r="H119" s="208"/>
      <c r="I119" s="208"/>
      <c r="J119" s="207" t="str">
        <f t="shared" si="8"/>
        <v>60 s</v>
      </c>
      <c r="K119" s="3" t="str">
        <f t="shared" si="7"/>
        <v>kl. Oval</v>
      </c>
      <c r="L119" s="8" t="s">
        <v>24</v>
      </c>
      <c r="M119" s="8" t="s">
        <v>30</v>
      </c>
      <c r="N119" s="208" t="s">
        <v>26</v>
      </c>
      <c r="O119" s="208"/>
      <c r="P119" s="208" t="s">
        <v>35</v>
      </c>
      <c r="Q119" s="208">
        <v>0</v>
      </c>
      <c r="R119" s="211"/>
      <c r="S119" s="211"/>
      <c r="T119" s="206" t="s">
        <v>795</v>
      </c>
      <c r="U119" s="206" t="s">
        <v>28</v>
      </c>
      <c r="V119" s="6"/>
      <c r="W119" s="206"/>
      <c r="X119" s="206"/>
    </row>
    <row r="120" spans="1:24" s="197" customFormat="1">
      <c r="B120" s="227" t="s">
        <v>820</v>
      </c>
      <c r="C120" s="3" t="str">
        <f t="shared" si="9"/>
        <v>Konstantfahrt Beton trocken 80 km/h 1075 rpm   leer</v>
      </c>
      <c r="D120" s="227"/>
      <c r="E120" s="227"/>
      <c r="F120" s="228">
        <v>2</v>
      </c>
      <c r="G120" s="228"/>
      <c r="H120" s="228"/>
      <c r="I120" s="228"/>
      <c r="J120" s="207" t="str">
        <f t="shared" si="8"/>
        <v>10 s</v>
      </c>
      <c r="K120" s="3" t="str">
        <f t="shared" ref="K120:K137" si="10">IF(OR(M120="Stillstand Motor aus",M120="Stillstand Leerlauf",M120="Stillstand Drehzahl",M120="Konstantfahrt",M120="Rollen (Leerlauf)",M120="Spurwechsel",M120="Motor aus",M120="Beschleunigungsfahrt",M120="Verzögerungsfahrt",M120="Beregnungsstop",M120="µ-Split (Asphalt)",M120="µ-Split (Blaubasalt)"),"kl. Oval",IF(OR(M120="Sinus-Fahrt (langsam)",M120="Sinus-Fahrt (schnell)",M120="Klothoid (links)",M120="Klothoid (rechts)",M120="Sweep",M120="Stat. Kreisfahrt (links)",M120="Stat. Kreisfahrt (rechts)"),"Fahrdyn.Fl."))</f>
        <v>kl. Oval</v>
      </c>
      <c r="L120" s="227" t="s">
        <v>56</v>
      </c>
      <c r="M120" s="227" t="s">
        <v>38</v>
      </c>
      <c r="N120" s="228" t="s">
        <v>50</v>
      </c>
      <c r="O120" s="228"/>
      <c r="P120" s="228" t="s">
        <v>34</v>
      </c>
      <c r="Q120" s="228">
        <v>12</v>
      </c>
      <c r="R120" s="229"/>
      <c r="S120" s="229"/>
      <c r="T120" s="206" t="s">
        <v>795</v>
      </c>
      <c r="U120" s="206" t="s">
        <v>28</v>
      </c>
      <c r="V120" s="6" t="s">
        <v>821</v>
      </c>
      <c r="W120" s="206"/>
      <c r="X120" s="230">
        <v>0</v>
      </c>
    </row>
    <row r="121" spans="1:24" s="198" customFormat="1">
      <c r="A121" s="197"/>
      <c r="B121" s="3">
        <v>197</v>
      </c>
      <c r="C121" s="3" t="str">
        <f t="shared" ref="C121:C138" si="11">IF(OR(M121="Stillstand Motor aus",M121="Stillstand Leerlauf"),M121&amp;" "&amp;U121,IF(OR(M121="Stillstand Drehzahl"),M121&amp;" "&amp;U121&amp;" "&amp;P121,M121&amp;IF(NOT(K121="Fahrdyn.Fl.")," "&amp;L121,)&amp;" "&amp;U121&amp;IF(NOT(OR(M121="Beschleunigungsfahrt",M121="Verzögerungsfahrt",M121="Stat. Kreisfahrt (links)",M121="Stat. Kreisfahrt (rechts)"))," "&amp;N121,)&amp;IF(NOT(P121="-")," "&amp;P121,)&amp;IF(NOT(R121="0 m/s²")," "&amp;R121,)&amp;IF(NOT((OR(S121="0 m/s²",S121="-")))," "&amp;S121,))) &amp; IF(NOT(T121="-")," "&amp; T121,)</f>
        <v>Motor aus Blaubasalt trocken 35 km/h - x    leer</v>
      </c>
      <c r="D121" s="3"/>
      <c r="E121" s="3"/>
      <c r="F121" s="207"/>
      <c r="G121" s="207"/>
      <c r="H121" s="207"/>
      <c r="I121" s="207"/>
      <c r="J121" s="207" t="str">
        <f t="shared" ref="J121:J137" si="12">IF(N121="30 km/h","20 s",IF(N121="50 km/h","15 s",IF(N121="80 km/h","10 s",IF(N121="0 km/h","60 s","-"))))</f>
        <v>-</v>
      </c>
      <c r="K121" s="3" t="str">
        <f t="shared" si="10"/>
        <v>kl. Oval</v>
      </c>
      <c r="L121" s="3" t="s">
        <v>86</v>
      </c>
      <c r="M121" s="3" t="s">
        <v>140</v>
      </c>
      <c r="N121" s="207" t="s">
        <v>141</v>
      </c>
      <c r="O121" s="207"/>
      <c r="P121" s="207" t="s">
        <v>27</v>
      </c>
      <c r="Q121" s="207" t="s">
        <v>27</v>
      </c>
      <c r="R121" s="207"/>
      <c r="S121" s="207"/>
      <c r="T121" s="206" t="s">
        <v>795</v>
      </c>
      <c r="U121" s="206" t="s">
        <v>28</v>
      </c>
      <c r="V121" s="3"/>
      <c r="W121" s="207"/>
      <c r="X121" s="207"/>
    </row>
    <row r="122" spans="1:24" s="198" customFormat="1">
      <c r="A122" s="197"/>
      <c r="B122" s="3">
        <v>198</v>
      </c>
      <c r="C122" s="3" t="str">
        <f t="shared" si="11"/>
        <v>Motor aus Blaubasalt trocken 55 km/h - x   leer</v>
      </c>
      <c r="D122" s="3"/>
      <c r="E122" s="3"/>
      <c r="F122" s="207"/>
      <c r="G122" s="207"/>
      <c r="H122" s="207"/>
      <c r="I122" s="207"/>
      <c r="J122" s="207" t="str">
        <f t="shared" si="12"/>
        <v>-</v>
      </c>
      <c r="K122" s="3" t="str">
        <f t="shared" si="10"/>
        <v>kl. Oval</v>
      </c>
      <c r="L122" s="3" t="s">
        <v>86</v>
      </c>
      <c r="M122" s="3" t="s">
        <v>140</v>
      </c>
      <c r="N122" s="207" t="s">
        <v>142</v>
      </c>
      <c r="O122" s="207"/>
      <c r="P122" s="207" t="s">
        <v>27</v>
      </c>
      <c r="Q122" s="207" t="s">
        <v>27</v>
      </c>
      <c r="R122" s="207"/>
      <c r="S122" s="207"/>
      <c r="T122" s="206" t="s">
        <v>795</v>
      </c>
      <c r="U122" s="206" t="s">
        <v>28</v>
      </c>
      <c r="V122" s="3"/>
      <c r="W122" s="207"/>
      <c r="X122" s="207"/>
    </row>
    <row r="123" spans="1:24" s="199" customFormat="1" ht="15" thickBot="1">
      <c r="A123" s="197"/>
      <c r="B123" s="8">
        <v>199</v>
      </c>
      <c r="C123" s="3" t="str">
        <f t="shared" si="11"/>
        <v>Motor aus Blaubasalt trocken 85 km/h - x   leer</v>
      </c>
      <c r="D123" s="8"/>
      <c r="E123" s="8"/>
      <c r="F123" s="208"/>
      <c r="G123" s="208"/>
      <c r="H123" s="208"/>
      <c r="I123" s="208"/>
      <c r="J123" s="207" t="str">
        <f t="shared" si="12"/>
        <v>-</v>
      </c>
      <c r="K123" s="3" t="str">
        <f t="shared" si="10"/>
        <v>kl. Oval</v>
      </c>
      <c r="L123" s="8" t="s">
        <v>86</v>
      </c>
      <c r="M123" s="8" t="s">
        <v>140</v>
      </c>
      <c r="N123" s="208" t="s">
        <v>143</v>
      </c>
      <c r="O123" s="208"/>
      <c r="P123" s="208" t="s">
        <v>27</v>
      </c>
      <c r="Q123" s="208" t="s">
        <v>27</v>
      </c>
      <c r="R123" s="208"/>
      <c r="S123" s="208"/>
      <c r="T123" s="206" t="s">
        <v>795</v>
      </c>
      <c r="U123" s="206" t="s">
        <v>28</v>
      </c>
      <c r="V123" s="8"/>
      <c r="W123" s="208"/>
      <c r="X123" s="208"/>
    </row>
    <row r="124" spans="1:24" s="245" customFormat="1">
      <c r="A124" s="240"/>
      <c r="B124" s="241">
        <v>236</v>
      </c>
      <c r="C124" s="242" t="str">
        <f t="shared" si="11"/>
        <v>Sinus-Fahrt (langsam) trocken 30 km/h   leer</v>
      </c>
      <c r="D124" s="241"/>
      <c r="E124" s="241"/>
      <c r="F124" s="243"/>
      <c r="G124" s="243"/>
      <c r="H124" s="243"/>
      <c r="I124" s="243"/>
      <c r="J124" s="207" t="str">
        <f t="shared" si="12"/>
        <v>20 s</v>
      </c>
      <c r="K124" s="242" t="str">
        <f t="shared" si="10"/>
        <v>Fahrdyn.Fl.</v>
      </c>
      <c r="L124" s="241" t="s">
        <v>24</v>
      </c>
      <c r="M124" s="241" t="s">
        <v>240</v>
      </c>
      <c r="N124" s="243" t="s">
        <v>39</v>
      </c>
      <c r="O124" s="243"/>
      <c r="P124" s="243" t="s">
        <v>27</v>
      </c>
      <c r="Q124" s="243" t="s">
        <v>27</v>
      </c>
      <c r="R124" s="243"/>
      <c r="S124" s="243"/>
      <c r="T124" s="243" t="s">
        <v>795</v>
      </c>
      <c r="U124" s="243" t="s">
        <v>28</v>
      </c>
      <c r="V124" s="242"/>
      <c r="W124" s="244"/>
      <c r="X124" s="244"/>
    </row>
    <row r="125" spans="1:24" s="245" customFormat="1">
      <c r="A125" s="240"/>
      <c r="B125" s="242">
        <v>237</v>
      </c>
      <c r="C125" s="242" t="str">
        <f t="shared" si="11"/>
        <v>Sinus-Fahrt (schnell) trocken 50 km/h   leer</v>
      </c>
      <c r="D125" s="242"/>
      <c r="E125" s="242"/>
      <c r="F125" s="244"/>
      <c r="G125" s="244"/>
      <c r="H125" s="244"/>
      <c r="I125" s="244"/>
      <c r="J125" s="207" t="str">
        <f t="shared" si="12"/>
        <v>15 s</v>
      </c>
      <c r="K125" s="242" t="str">
        <f t="shared" si="10"/>
        <v>Fahrdyn.Fl.</v>
      </c>
      <c r="L125" s="242" t="s">
        <v>24</v>
      </c>
      <c r="M125" s="242" t="s">
        <v>244</v>
      </c>
      <c r="N125" s="244" t="s">
        <v>45</v>
      </c>
      <c r="O125" s="244"/>
      <c r="P125" s="244" t="s">
        <v>27</v>
      </c>
      <c r="Q125" s="244" t="s">
        <v>27</v>
      </c>
      <c r="R125" s="244"/>
      <c r="S125" s="244"/>
      <c r="T125" s="243" t="s">
        <v>795</v>
      </c>
      <c r="U125" s="243" t="s">
        <v>28</v>
      </c>
      <c r="V125" s="242"/>
      <c r="W125" s="244"/>
      <c r="X125" s="244"/>
    </row>
    <row r="126" spans="1:24" s="245" customFormat="1">
      <c r="A126" s="240"/>
      <c r="B126" s="241">
        <v>236</v>
      </c>
      <c r="C126" s="242" t="str">
        <f t="shared" si="11"/>
        <v>Sinus-Fahrt (langsam) trocken 30 km/h   leer</v>
      </c>
      <c r="D126" s="241"/>
      <c r="E126" s="241"/>
      <c r="F126" s="243"/>
      <c r="G126" s="243"/>
      <c r="H126" s="243"/>
      <c r="I126" s="243"/>
      <c r="J126" s="207" t="str">
        <f t="shared" si="12"/>
        <v>20 s</v>
      </c>
      <c r="K126" s="242" t="str">
        <f t="shared" si="10"/>
        <v>Fahrdyn.Fl.</v>
      </c>
      <c r="L126" s="241" t="s">
        <v>24</v>
      </c>
      <c r="M126" s="241" t="s">
        <v>240</v>
      </c>
      <c r="N126" s="243" t="s">
        <v>39</v>
      </c>
      <c r="O126" s="243"/>
      <c r="P126" s="243" t="s">
        <v>27</v>
      </c>
      <c r="Q126" s="243" t="s">
        <v>27</v>
      </c>
      <c r="R126" s="243"/>
      <c r="S126" s="243"/>
      <c r="T126" s="243" t="s">
        <v>795</v>
      </c>
      <c r="U126" s="243" t="s">
        <v>28</v>
      </c>
      <c r="V126" s="242"/>
      <c r="W126" s="244"/>
      <c r="X126" s="244"/>
    </row>
    <row r="127" spans="1:24" s="245" customFormat="1">
      <c r="A127" s="240"/>
      <c r="B127" s="242">
        <v>237</v>
      </c>
      <c r="C127" s="242" t="str">
        <f t="shared" si="11"/>
        <v>Sinus-Fahrt (schnell) trocken 50 km/h   leer</v>
      </c>
      <c r="D127" s="242"/>
      <c r="E127" s="242" t="s">
        <v>1810</v>
      </c>
      <c r="F127" s="244"/>
      <c r="G127" s="244"/>
      <c r="H127" s="244"/>
      <c r="I127" s="244"/>
      <c r="J127" s="207" t="str">
        <f t="shared" si="12"/>
        <v>15 s</v>
      </c>
      <c r="K127" s="242" t="str">
        <f t="shared" si="10"/>
        <v>Fahrdyn.Fl.</v>
      </c>
      <c r="L127" s="242" t="s">
        <v>24</v>
      </c>
      <c r="M127" s="242" t="s">
        <v>244</v>
      </c>
      <c r="N127" s="244" t="s">
        <v>45</v>
      </c>
      <c r="O127" s="244"/>
      <c r="P127" s="244" t="s">
        <v>27</v>
      </c>
      <c r="Q127" s="244" t="s">
        <v>27</v>
      </c>
      <c r="R127" s="244"/>
      <c r="S127" s="244"/>
      <c r="T127" s="243" t="s">
        <v>795</v>
      </c>
      <c r="U127" s="243" t="s">
        <v>28</v>
      </c>
      <c r="V127" s="242"/>
      <c r="W127" s="244"/>
      <c r="X127" s="244"/>
    </row>
    <row r="128" spans="1:24" s="245" customFormat="1">
      <c r="A128" s="240"/>
      <c r="B128" s="241">
        <v>236</v>
      </c>
      <c r="C128" s="242" t="str">
        <f t="shared" si="11"/>
        <v>Sinus-Fahrt (langsam) trocken 30 km/h   leer</v>
      </c>
      <c r="D128" s="241"/>
      <c r="E128" s="241"/>
      <c r="F128" s="243"/>
      <c r="G128" s="243"/>
      <c r="H128" s="243"/>
      <c r="I128" s="243"/>
      <c r="J128" s="207" t="str">
        <f t="shared" si="12"/>
        <v>20 s</v>
      </c>
      <c r="K128" s="242" t="str">
        <f t="shared" si="10"/>
        <v>Fahrdyn.Fl.</v>
      </c>
      <c r="L128" s="241" t="s">
        <v>24</v>
      </c>
      <c r="M128" s="241" t="s">
        <v>240</v>
      </c>
      <c r="N128" s="243" t="s">
        <v>39</v>
      </c>
      <c r="O128" s="243"/>
      <c r="P128" s="243" t="s">
        <v>27</v>
      </c>
      <c r="Q128" s="243" t="s">
        <v>27</v>
      </c>
      <c r="R128" s="243"/>
      <c r="S128" s="243"/>
      <c r="T128" s="243" t="s">
        <v>795</v>
      </c>
      <c r="U128" s="243" t="s">
        <v>28</v>
      </c>
      <c r="V128" s="242"/>
      <c r="W128" s="244"/>
      <c r="X128" s="244"/>
    </row>
    <row r="129" spans="1:24" s="245" customFormat="1">
      <c r="A129" s="240"/>
      <c r="B129" s="242">
        <v>237</v>
      </c>
      <c r="C129" s="242" t="str">
        <f t="shared" si="11"/>
        <v>Sinus-Fahrt (schnell) trocken 50 km/h   leer</v>
      </c>
      <c r="D129" s="242"/>
      <c r="E129" s="242"/>
      <c r="F129" s="244"/>
      <c r="G129" s="244"/>
      <c r="H129" s="244"/>
      <c r="I129" s="244"/>
      <c r="J129" s="207" t="str">
        <f t="shared" si="12"/>
        <v>15 s</v>
      </c>
      <c r="K129" s="242" t="str">
        <f t="shared" si="10"/>
        <v>Fahrdyn.Fl.</v>
      </c>
      <c r="L129" s="242" t="s">
        <v>24</v>
      </c>
      <c r="M129" s="242" t="s">
        <v>244</v>
      </c>
      <c r="N129" s="244" t="s">
        <v>45</v>
      </c>
      <c r="O129" s="244"/>
      <c r="P129" s="244" t="s">
        <v>27</v>
      </c>
      <c r="Q129" s="244" t="s">
        <v>27</v>
      </c>
      <c r="R129" s="244"/>
      <c r="S129" s="244"/>
      <c r="T129" s="243" t="s">
        <v>795</v>
      </c>
      <c r="U129" s="243" t="s">
        <v>28</v>
      </c>
      <c r="V129" s="242"/>
      <c r="W129" s="244"/>
      <c r="X129" s="244"/>
    </row>
    <row r="130" spans="1:24" s="245" customFormat="1">
      <c r="A130" s="240"/>
      <c r="B130" s="241">
        <v>236</v>
      </c>
      <c r="C130" s="242" t="str">
        <f t="shared" si="11"/>
        <v>Sinus-Fahrt (langsam) trocken 30 km/h   leer</v>
      </c>
      <c r="D130" s="241"/>
      <c r="E130" s="241"/>
      <c r="F130" s="243"/>
      <c r="G130" s="243"/>
      <c r="H130" s="243"/>
      <c r="I130" s="243"/>
      <c r="J130" s="207" t="str">
        <f t="shared" si="12"/>
        <v>20 s</v>
      </c>
      <c r="K130" s="242" t="str">
        <f t="shared" si="10"/>
        <v>Fahrdyn.Fl.</v>
      </c>
      <c r="L130" s="241" t="s">
        <v>24</v>
      </c>
      <c r="M130" s="241" t="s">
        <v>240</v>
      </c>
      <c r="N130" s="243" t="s">
        <v>39</v>
      </c>
      <c r="O130" s="243"/>
      <c r="P130" s="243" t="s">
        <v>27</v>
      </c>
      <c r="Q130" s="243" t="s">
        <v>27</v>
      </c>
      <c r="R130" s="243"/>
      <c r="S130" s="243"/>
      <c r="T130" s="243" t="s">
        <v>795</v>
      </c>
      <c r="U130" s="243" t="s">
        <v>28</v>
      </c>
      <c r="V130" s="242"/>
      <c r="W130" s="244"/>
      <c r="X130" s="244"/>
    </row>
    <row r="131" spans="1:24" s="245" customFormat="1">
      <c r="A131" s="240"/>
      <c r="B131" s="242">
        <v>237</v>
      </c>
      <c r="C131" s="242" t="str">
        <f t="shared" si="11"/>
        <v>Sinus-Fahrt (schnell) trocken 50 km/h   leer</v>
      </c>
      <c r="D131" s="242"/>
      <c r="E131" s="242" t="s">
        <v>1810</v>
      </c>
      <c r="F131" s="244"/>
      <c r="G131" s="244"/>
      <c r="H131" s="244"/>
      <c r="I131" s="244"/>
      <c r="J131" s="207" t="str">
        <f t="shared" si="12"/>
        <v>15 s</v>
      </c>
      <c r="K131" s="242" t="str">
        <f t="shared" si="10"/>
        <v>Fahrdyn.Fl.</v>
      </c>
      <c r="L131" s="242" t="s">
        <v>24</v>
      </c>
      <c r="M131" s="242" t="s">
        <v>244</v>
      </c>
      <c r="N131" s="244" t="s">
        <v>45</v>
      </c>
      <c r="O131" s="244"/>
      <c r="P131" s="244" t="s">
        <v>27</v>
      </c>
      <c r="Q131" s="244" t="s">
        <v>27</v>
      </c>
      <c r="R131" s="244"/>
      <c r="S131" s="244"/>
      <c r="T131" s="243" t="s">
        <v>795</v>
      </c>
      <c r="U131" s="243" t="s">
        <v>28</v>
      </c>
      <c r="V131" s="242"/>
      <c r="W131" s="244"/>
      <c r="X131" s="244"/>
    </row>
    <row r="132" spans="1:24" s="245" customFormat="1">
      <c r="A132" s="240"/>
      <c r="B132" s="242">
        <v>614</v>
      </c>
      <c r="C132" s="242" t="str">
        <f t="shared" si="11"/>
        <v>Spurwechsel Asphalt trocken 30 km/h   leer</v>
      </c>
      <c r="D132" s="242"/>
      <c r="E132" s="244" t="s">
        <v>247</v>
      </c>
      <c r="F132" s="244">
        <v>1</v>
      </c>
      <c r="G132" s="244"/>
      <c r="H132" s="242"/>
      <c r="I132" s="242"/>
      <c r="J132" s="207" t="str">
        <f t="shared" si="12"/>
        <v>20 s</v>
      </c>
      <c r="K132" s="242" t="str">
        <f t="shared" si="10"/>
        <v>kl. Oval</v>
      </c>
      <c r="L132" s="242" t="s">
        <v>24</v>
      </c>
      <c r="M132" s="242" t="s">
        <v>314</v>
      </c>
      <c r="N132" s="244" t="s">
        <v>39</v>
      </c>
      <c r="O132" s="244"/>
      <c r="P132" s="244" t="s">
        <v>27</v>
      </c>
      <c r="Q132" s="244" t="s">
        <v>27</v>
      </c>
      <c r="R132" s="244"/>
      <c r="S132" s="244"/>
      <c r="T132" s="243" t="s">
        <v>795</v>
      </c>
      <c r="U132" s="243" t="s">
        <v>28</v>
      </c>
      <c r="V132" s="242" t="s">
        <v>767</v>
      </c>
      <c r="W132" s="244" t="s">
        <v>517</v>
      </c>
      <c r="X132" s="244" t="s">
        <v>768</v>
      </c>
    </row>
    <row r="133" spans="1:24" s="198" customFormat="1">
      <c r="A133" s="197"/>
      <c r="B133" s="6">
        <v>224</v>
      </c>
      <c r="C133" s="3" t="str">
        <f t="shared" si="11"/>
        <v>µ-Split (Blaubasalt) Beton trocken 30 km/h 710 rpm   leer</v>
      </c>
      <c r="D133" s="6"/>
      <c r="E133" s="6"/>
      <c r="F133" s="206"/>
      <c r="G133" s="206"/>
      <c r="H133" s="206"/>
      <c r="I133" s="206"/>
      <c r="J133" s="207" t="str">
        <f t="shared" si="12"/>
        <v>20 s</v>
      </c>
      <c r="K133" s="3" t="str">
        <f t="shared" si="10"/>
        <v>kl. Oval</v>
      </c>
      <c r="L133" s="6" t="s">
        <v>56</v>
      </c>
      <c r="M133" s="11" t="s">
        <v>237</v>
      </c>
      <c r="N133" s="206" t="s">
        <v>39</v>
      </c>
      <c r="O133" s="206"/>
      <c r="P133" s="206" t="s">
        <v>31</v>
      </c>
      <c r="Q133" s="206">
        <v>10</v>
      </c>
      <c r="R133" s="206"/>
      <c r="S133" s="206"/>
      <c r="T133" s="206" t="s">
        <v>795</v>
      </c>
      <c r="U133" s="206" t="s">
        <v>28</v>
      </c>
      <c r="V133" s="3"/>
      <c r="W133" s="207"/>
      <c r="X133" s="207"/>
    </row>
    <row r="134" spans="1:24" s="198" customFormat="1">
      <c r="A134" s="197"/>
      <c r="B134" s="3">
        <v>226</v>
      </c>
      <c r="C134" s="3" t="str">
        <f t="shared" si="11"/>
        <v>µ-Split (Blaubasalt) Beton trocken 50 km/h 890 rpm   leer</v>
      </c>
      <c r="D134" s="3"/>
      <c r="E134" s="3"/>
      <c r="F134" s="207"/>
      <c r="G134" s="207"/>
      <c r="H134" s="207"/>
      <c r="I134" s="207"/>
      <c r="J134" s="207" t="str">
        <f t="shared" si="12"/>
        <v>15 s</v>
      </c>
      <c r="K134" s="3" t="str">
        <f t="shared" si="10"/>
        <v>kl. Oval</v>
      </c>
      <c r="L134" s="6" t="s">
        <v>56</v>
      </c>
      <c r="M134" s="11" t="s">
        <v>237</v>
      </c>
      <c r="N134" s="207" t="s">
        <v>45</v>
      </c>
      <c r="O134" s="207"/>
      <c r="P134" s="207" t="s">
        <v>32</v>
      </c>
      <c r="Q134" s="207">
        <v>11</v>
      </c>
      <c r="R134" s="207"/>
      <c r="S134" s="207"/>
      <c r="T134" s="206" t="s">
        <v>795</v>
      </c>
      <c r="U134" s="206" t="s">
        <v>28</v>
      </c>
      <c r="V134" s="3"/>
      <c r="W134" s="207"/>
      <c r="X134" s="207"/>
    </row>
    <row r="135" spans="1:24" s="198" customFormat="1">
      <c r="A135" s="197"/>
      <c r="B135" s="3">
        <v>228</v>
      </c>
      <c r="C135" s="3" t="str">
        <f t="shared" si="11"/>
        <v>µ-Split (Blaubasalt) Beton trocken 80 km/h 1075 rpm   leer</v>
      </c>
      <c r="D135" s="3"/>
      <c r="E135" s="3"/>
      <c r="F135" s="207"/>
      <c r="G135" s="207"/>
      <c r="H135" s="207"/>
      <c r="I135" s="207"/>
      <c r="J135" s="207" t="str">
        <f t="shared" si="12"/>
        <v>10 s</v>
      </c>
      <c r="K135" s="3" t="str">
        <f t="shared" si="10"/>
        <v>kl. Oval</v>
      </c>
      <c r="L135" s="6" t="s">
        <v>56</v>
      </c>
      <c r="M135" s="11" t="s">
        <v>237</v>
      </c>
      <c r="N135" s="207" t="s">
        <v>50</v>
      </c>
      <c r="O135" s="207"/>
      <c r="P135" s="207" t="s">
        <v>34</v>
      </c>
      <c r="Q135" s="207">
        <v>12</v>
      </c>
      <c r="R135" s="207"/>
      <c r="S135" s="207"/>
      <c r="T135" s="206" t="s">
        <v>795</v>
      </c>
      <c r="U135" s="206" t="s">
        <v>28</v>
      </c>
      <c r="V135" s="3"/>
      <c r="W135" s="207"/>
      <c r="X135" s="207"/>
    </row>
    <row r="136" spans="1:24" s="197" customFormat="1">
      <c r="B136" s="3">
        <v>230</v>
      </c>
      <c r="C136" s="3" t="str">
        <f t="shared" si="11"/>
        <v>µ-Split (Asphalt) Blaubasalt trocken 30 km/h 710 rpm   leer</v>
      </c>
      <c r="D136" s="3"/>
      <c r="E136" s="3"/>
      <c r="F136" s="207"/>
      <c r="G136" s="207"/>
      <c r="H136" s="207"/>
      <c r="I136" s="207"/>
      <c r="J136" s="207" t="str">
        <f t="shared" si="12"/>
        <v>20 s</v>
      </c>
      <c r="K136" s="3" t="str">
        <f t="shared" si="10"/>
        <v>kl. Oval</v>
      </c>
      <c r="L136" s="3" t="s">
        <v>86</v>
      </c>
      <c r="M136" s="10" t="s">
        <v>238</v>
      </c>
      <c r="N136" s="206" t="s">
        <v>39</v>
      </c>
      <c r="O136" s="206"/>
      <c r="P136" s="206" t="s">
        <v>31</v>
      </c>
      <c r="Q136" s="206">
        <v>10</v>
      </c>
      <c r="R136" s="206"/>
      <c r="S136" s="206"/>
      <c r="T136" s="206" t="s">
        <v>795</v>
      </c>
      <c r="U136" s="206" t="s">
        <v>28</v>
      </c>
      <c r="V136" s="6"/>
      <c r="W136" s="206"/>
      <c r="X136" s="206"/>
    </row>
    <row r="137" spans="1:24" s="198" customFormat="1">
      <c r="A137" s="197"/>
      <c r="B137" s="3">
        <v>232</v>
      </c>
      <c r="C137" s="3" t="str">
        <f t="shared" si="11"/>
        <v>µ-Split (Asphalt) Blaubasalt trocken 50 km/h 890 rpm   leer</v>
      </c>
      <c r="D137" s="3"/>
      <c r="E137" s="3"/>
      <c r="F137" s="207"/>
      <c r="G137" s="207"/>
      <c r="H137" s="207"/>
      <c r="I137" s="207"/>
      <c r="J137" s="207" t="str">
        <f t="shared" si="12"/>
        <v>15 s</v>
      </c>
      <c r="K137" s="3" t="str">
        <f t="shared" si="10"/>
        <v>kl. Oval</v>
      </c>
      <c r="L137" s="3" t="s">
        <v>86</v>
      </c>
      <c r="M137" s="10" t="s">
        <v>238</v>
      </c>
      <c r="N137" s="207" t="s">
        <v>45</v>
      </c>
      <c r="O137" s="207"/>
      <c r="P137" s="207" t="s">
        <v>32</v>
      </c>
      <c r="Q137" s="207">
        <v>11</v>
      </c>
      <c r="R137" s="207"/>
      <c r="S137" s="207"/>
      <c r="T137" s="206" t="s">
        <v>795</v>
      </c>
      <c r="U137" s="206" t="s">
        <v>28</v>
      </c>
      <c r="V137" s="3"/>
      <c r="W137" s="207"/>
      <c r="X137" s="207"/>
    </row>
    <row r="138" spans="1:24" s="198" customFormat="1">
      <c r="A138" s="197"/>
      <c r="B138" s="3">
        <v>234</v>
      </c>
      <c r="C138" s="3" t="str">
        <f t="shared" si="11"/>
        <v>µ-Split (Asphalt) Blaubasalt trocken 80 km/h 1075 rpm   leer</v>
      </c>
      <c r="D138" s="3"/>
      <c r="E138" s="3"/>
      <c r="F138" s="207"/>
      <c r="G138" s="207"/>
      <c r="H138" s="207"/>
      <c r="I138" s="207"/>
      <c r="J138" s="207" t="str">
        <f t="shared" ref="J138:J153" si="13">IF(N138="30 km/h","20 s",IF(N138="50 km/h","15 s",IF(N138="80 km/h","10 s",IF(N138="0 km/h","60 s","-"))))</f>
        <v>10 s</v>
      </c>
      <c r="K138" s="3" t="str">
        <f t="shared" ref="K138:K153" si="14">IF(OR(M138="Stillstand Motor aus",M138="Stillstand Leerlauf",M138="Stillstand Drehzahl",M138="Konstantfahrt",M138="Rollen (Leerlauf)",M138="Spurwechsel",M138="Motor aus",M138="Beschleunigungsfahrt",M138="Verzögerungsfahrt",M138="Beregnungsstop",M138="µ-Split (Asphalt)",M138="µ-Split (Blaubasalt)"),"kl. Oval",IF(OR(M138="Sinus-Fahrt (langsam)",M138="Sinus-Fahrt (schnell)",M138="Klothoid (links)",M138="Klothoid (rechts)",M138="Sweep",M138="Stat. Kreisfahrt (links)",M138="Stat. Kreisfahrt (rechts)"),"Fahrdyn.Fl."))</f>
        <v>kl. Oval</v>
      </c>
      <c r="L138" s="3" t="s">
        <v>86</v>
      </c>
      <c r="M138" s="10" t="s">
        <v>238</v>
      </c>
      <c r="N138" s="207" t="s">
        <v>50</v>
      </c>
      <c r="O138" s="207"/>
      <c r="P138" s="207" t="s">
        <v>34</v>
      </c>
      <c r="Q138" s="207">
        <v>12</v>
      </c>
      <c r="R138" s="207"/>
      <c r="S138" s="207"/>
      <c r="T138" s="206" t="s">
        <v>795</v>
      </c>
      <c r="U138" s="206" t="s">
        <v>28</v>
      </c>
      <c r="V138" s="3"/>
      <c r="W138" s="207"/>
      <c r="X138" s="207"/>
    </row>
    <row r="139" spans="1:24" s="197" customFormat="1">
      <c r="B139" s="233" t="s">
        <v>907</v>
      </c>
      <c r="C139" s="6" t="str">
        <f t="shared" ref="C139:C153" si="15">IF(OR(M139="Stillstand Motor aus",M139="Stillstand Leerlauf"),M139&amp;" "&amp;U139,IF(OR(M139="Stillstand Drehzahl"),M139&amp;" "&amp;U139&amp;" "&amp;P139,M139&amp;IF(NOT(K139="Fahrdyn.Fl.")," "&amp;L139,)&amp;" "&amp;U139&amp;IF(NOT(OR(M139="Beschleunigungsfahrt",M139="Verzögerungsfahrt",M139="Stat. Kreisfahrt (links)",M139="Stat. Kreisfahrt (rechts)"))," "&amp;N139,)&amp;IF(NOT(P139="-")," "&amp;P139,)&amp;IF(NOT(R139="0 m/s²")," "&amp;R139,)&amp;IF(NOT((OR(S139="0 m/s²",S139="-")))," "&amp;S139,))) &amp; IF(NOT(T139="-")," "&amp; T139,)</f>
        <v>Konstantfahrt Asphalt nass 50 km/h 890 rpm   leer</v>
      </c>
      <c r="D139" s="233"/>
      <c r="E139" s="233"/>
      <c r="F139" s="234">
        <v>1</v>
      </c>
      <c r="G139" s="234" t="s">
        <v>36</v>
      </c>
      <c r="H139" s="234" t="s">
        <v>37</v>
      </c>
      <c r="I139" s="234"/>
      <c r="J139" s="207" t="str">
        <f t="shared" si="13"/>
        <v>15 s</v>
      </c>
      <c r="K139" s="3" t="str">
        <f t="shared" si="14"/>
        <v>kl. Oval</v>
      </c>
      <c r="L139" s="233" t="s">
        <v>24</v>
      </c>
      <c r="M139" s="233" t="s">
        <v>38</v>
      </c>
      <c r="N139" s="234" t="s">
        <v>45</v>
      </c>
      <c r="O139" s="234"/>
      <c r="P139" s="234" t="s">
        <v>32</v>
      </c>
      <c r="Q139" s="234">
        <v>11</v>
      </c>
      <c r="R139" s="235"/>
      <c r="S139" s="235"/>
      <c r="T139" s="206" t="s">
        <v>795</v>
      </c>
      <c r="U139" s="206" t="s">
        <v>333</v>
      </c>
      <c r="V139" s="6"/>
      <c r="W139" s="206"/>
      <c r="X139" s="230"/>
    </row>
    <row r="140" spans="1:24" s="198" customFormat="1">
      <c r="A140" s="197"/>
      <c r="B140" s="3">
        <v>263</v>
      </c>
      <c r="C140" s="6" t="str">
        <f t="shared" si="15"/>
        <v>Konstantfahrt Blaubasalt nass 30 km/h 710 rpm   leer</v>
      </c>
      <c r="E140" s="3"/>
      <c r="F140" s="207"/>
      <c r="G140" s="207"/>
      <c r="H140" s="207"/>
      <c r="I140" s="207"/>
      <c r="J140" s="207" t="str">
        <f t="shared" si="13"/>
        <v>20 s</v>
      </c>
      <c r="K140" s="3" t="str">
        <f t="shared" si="14"/>
        <v>kl. Oval</v>
      </c>
      <c r="L140" s="3" t="s">
        <v>86</v>
      </c>
      <c r="M140" s="3" t="s">
        <v>38</v>
      </c>
      <c r="N140" s="207" t="s">
        <v>39</v>
      </c>
      <c r="O140" s="207"/>
      <c r="P140" s="207" t="s">
        <v>31</v>
      </c>
      <c r="Q140" s="207">
        <v>10</v>
      </c>
      <c r="R140" s="207"/>
      <c r="S140" s="207"/>
      <c r="T140" s="206" t="s">
        <v>795</v>
      </c>
      <c r="U140" s="206" t="s">
        <v>333</v>
      </c>
      <c r="V140" s="3"/>
      <c r="W140" s="207"/>
      <c r="X140" s="207"/>
    </row>
    <row r="141" spans="1:24" s="198" customFormat="1">
      <c r="A141" s="197"/>
      <c r="B141" s="3">
        <v>322</v>
      </c>
      <c r="C141" s="6" t="str">
        <f t="shared" si="15"/>
        <v>Stat. Kreisfahrt (links) nass  4 m/s² leer</v>
      </c>
      <c r="D141" s="3"/>
      <c r="E141" s="3"/>
      <c r="F141" s="207"/>
      <c r="G141" s="207"/>
      <c r="H141" s="207"/>
      <c r="I141" s="207"/>
      <c r="J141" s="207" t="str">
        <f t="shared" si="13"/>
        <v>20 s</v>
      </c>
      <c r="K141" s="3" t="str">
        <f t="shared" si="14"/>
        <v>Fahrdyn.Fl.</v>
      </c>
      <c r="L141" s="3" t="s">
        <v>24</v>
      </c>
      <c r="M141" s="3" t="s">
        <v>292</v>
      </c>
      <c r="N141" s="207" t="s">
        <v>39</v>
      </c>
      <c r="O141" s="207"/>
      <c r="P141" s="207" t="s">
        <v>27</v>
      </c>
      <c r="Q141" s="207" t="s">
        <v>27</v>
      </c>
      <c r="R141" s="207"/>
      <c r="S141" s="207" t="s">
        <v>1164</v>
      </c>
      <c r="T141" s="206" t="s">
        <v>795</v>
      </c>
      <c r="U141" s="206" t="s">
        <v>333</v>
      </c>
      <c r="V141" s="3"/>
      <c r="W141" s="207"/>
      <c r="X141" s="207"/>
    </row>
    <row r="142" spans="1:24" s="198" customFormat="1">
      <c r="A142" s="197"/>
      <c r="B142" s="6">
        <v>324</v>
      </c>
      <c r="C142" s="6" t="str">
        <f t="shared" si="15"/>
        <v>Stat. Kreisfahrt (rechts) nass  4 m/s² leer</v>
      </c>
      <c r="D142" s="3"/>
      <c r="E142" s="3"/>
      <c r="F142" s="207"/>
      <c r="G142" s="207"/>
      <c r="H142" s="207"/>
      <c r="I142" s="207"/>
      <c r="J142" s="207" t="str">
        <f t="shared" si="13"/>
        <v>20 s</v>
      </c>
      <c r="K142" s="3" t="str">
        <f t="shared" si="14"/>
        <v>Fahrdyn.Fl.</v>
      </c>
      <c r="L142" s="3" t="s">
        <v>24</v>
      </c>
      <c r="M142" s="3" t="s">
        <v>304</v>
      </c>
      <c r="N142" s="207" t="s">
        <v>39</v>
      </c>
      <c r="O142" s="207"/>
      <c r="P142" s="207" t="s">
        <v>27</v>
      </c>
      <c r="Q142" s="207" t="s">
        <v>27</v>
      </c>
      <c r="R142" s="207"/>
      <c r="S142" s="207" t="s">
        <v>1164</v>
      </c>
      <c r="T142" s="206" t="s">
        <v>795</v>
      </c>
      <c r="U142" s="206" t="s">
        <v>333</v>
      </c>
      <c r="V142" s="3"/>
      <c r="W142" s="207"/>
      <c r="X142" s="207"/>
    </row>
    <row r="143" spans="1:24" s="245" customFormat="1">
      <c r="A143" s="240"/>
      <c r="B143" s="242">
        <v>612</v>
      </c>
      <c r="C143" s="241" t="str">
        <f t="shared" si="15"/>
        <v>Spurwechsel Blaubasalt nass 50 km/h   leer</v>
      </c>
      <c r="D143" s="242"/>
      <c r="E143" s="244" t="s">
        <v>247</v>
      </c>
      <c r="F143" s="244">
        <v>1</v>
      </c>
      <c r="G143" s="244"/>
      <c r="H143" s="242"/>
      <c r="I143" s="242"/>
      <c r="J143" s="207" t="str">
        <f t="shared" si="13"/>
        <v>15 s</v>
      </c>
      <c r="K143" s="242" t="str">
        <f t="shared" si="14"/>
        <v>kl. Oval</v>
      </c>
      <c r="L143" s="242" t="s">
        <v>86</v>
      </c>
      <c r="M143" s="242" t="s">
        <v>314</v>
      </c>
      <c r="N143" s="244" t="s">
        <v>45</v>
      </c>
      <c r="O143" s="244"/>
      <c r="P143" s="244" t="s">
        <v>27</v>
      </c>
      <c r="Q143" s="244" t="s">
        <v>27</v>
      </c>
      <c r="R143" s="244"/>
      <c r="S143" s="244"/>
      <c r="T143" s="243" t="s">
        <v>795</v>
      </c>
      <c r="U143" s="243" t="s">
        <v>333</v>
      </c>
      <c r="V143" s="242" t="s">
        <v>781</v>
      </c>
      <c r="W143" s="244" t="s">
        <v>517</v>
      </c>
      <c r="X143" s="244" t="s">
        <v>782</v>
      </c>
    </row>
    <row r="144" spans="1:24" s="245" customFormat="1">
      <c r="A144" s="240"/>
      <c r="B144" s="242">
        <v>613</v>
      </c>
      <c r="C144" s="241" t="str">
        <f t="shared" si="15"/>
        <v>Spurwechsel Blaubasalt nass 50 km/h   leer</v>
      </c>
      <c r="D144" s="242"/>
      <c r="E144" s="244" t="s">
        <v>247</v>
      </c>
      <c r="F144" s="244">
        <v>1</v>
      </c>
      <c r="G144" s="244"/>
      <c r="H144" s="242"/>
      <c r="I144" s="242"/>
      <c r="J144" s="207" t="str">
        <f t="shared" si="13"/>
        <v>15 s</v>
      </c>
      <c r="K144" s="242" t="str">
        <f t="shared" si="14"/>
        <v>kl. Oval</v>
      </c>
      <c r="L144" s="242" t="s">
        <v>86</v>
      </c>
      <c r="M144" s="242" t="s">
        <v>314</v>
      </c>
      <c r="N144" s="244" t="s">
        <v>45</v>
      </c>
      <c r="O144" s="244"/>
      <c r="P144" s="244" t="s">
        <v>27</v>
      </c>
      <c r="Q144" s="244" t="s">
        <v>27</v>
      </c>
      <c r="R144" s="244"/>
      <c r="S144" s="244"/>
      <c r="T144" s="243" t="s">
        <v>795</v>
      </c>
      <c r="U144" s="243" t="s">
        <v>333</v>
      </c>
      <c r="V144" s="242" t="s">
        <v>784</v>
      </c>
      <c r="W144" s="244" t="s">
        <v>517</v>
      </c>
      <c r="X144" s="244" t="s">
        <v>785</v>
      </c>
    </row>
    <row r="145" spans="1:24" s="198" customFormat="1">
      <c r="A145" s="197"/>
      <c r="B145" s="6">
        <v>305</v>
      </c>
      <c r="C145" s="6" t="str">
        <f t="shared" si="15"/>
        <v>µ-Split (Blaubasalt) Beton nass 30 km/h 710 rpm   leer</v>
      </c>
      <c r="D145" s="6"/>
      <c r="E145" s="6"/>
      <c r="F145" s="206"/>
      <c r="G145" s="206"/>
      <c r="H145" s="206"/>
      <c r="I145" s="206"/>
      <c r="J145" s="207" t="str">
        <f t="shared" si="13"/>
        <v>20 s</v>
      </c>
      <c r="K145" s="3" t="str">
        <f t="shared" si="14"/>
        <v>kl. Oval</v>
      </c>
      <c r="L145" s="6" t="s">
        <v>56</v>
      </c>
      <c r="M145" s="11" t="s">
        <v>237</v>
      </c>
      <c r="N145" s="206" t="s">
        <v>39</v>
      </c>
      <c r="O145" s="206"/>
      <c r="P145" s="206" t="s">
        <v>31</v>
      </c>
      <c r="Q145" s="206">
        <v>10</v>
      </c>
      <c r="R145" s="206"/>
      <c r="S145" s="206"/>
      <c r="T145" s="206" t="s">
        <v>795</v>
      </c>
      <c r="U145" s="206" t="s">
        <v>333</v>
      </c>
      <c r="V145" s="3"/>
      <c r="W145" s="207"/>
      <c r="X145" s="207"/>
    </row>
    <row r="146" spans="1:24" s="198" customFormat="1">
      <c r="A146" s="197"/>
      <c r="B146" s="3">
        <v>307</v>
      </c>
      <c r="C146" s="6" t="str">
        <f t="shared" si="15"/>
        <v>µ-Split (Blaubasalt) Beton nass 50 km/h 890 rpm   leer</v>
      </c>
      <c r="D146" s="3"/>
      <c r="E146" s="3"/>
      <c r="F146" s="207"/>
      <c r="G146" s="207"/>
      <c r="H146" s="207"/>
      <c r="I146" s="207"/>
      <c r="J146" s="207" t="str">
        <f t="shared" si="13"/>
        <v>15 s</v>
      </c>
      <c r="K146" s="3" t="str">
        <f t="shared" si="14"/>
        <v>kl. Oval</v>
      </c>
      <c r="L146" s="6" t="s">
        <v>56</v>
      </c>
      <c r="M146" s="11" t="s">
        <v>237</v>
      </c>
      <c r="N146" s="207" t="s">
        <v>45</v>
      </c>
      <c r="O146" s="207"/>
      <c r="P146" s="207" t="s">
        <v>32</v>
      </c>
      <c r="Q146" s="207">
        <v>11</v>
      </c>
      <c r="R146" s="207"/>
      <c r="S146" s="207"/>
      <c r="T146" s="206" t="s">
        <v>795</v>
      </c>
      <c r="U146" s="206" t="s">
        <v>333</v>
      </c>
      <c r="V146" s="3"/>
      <c r="W146" s="207"/>
      <c r="X146" s="207"/>
    </row>
    <row r="147" spans="1:24" s="198" customFormat="1">
      <c r="A147" s="197"/>
      <c r="B147" s="3">
        <v>309</v>
      </c>
      <c r="C147" s="6" t="str">
        <f t="shared" si="15"/>
        <v>µ-Split (Blaubasalt) Beton nass 80 km/h 1075 rpm   leer</v>
      </c>
      <c r="D147" s="3"/>
      <c r="E147" s="3"/>
      <c r="F147" s="207"/>
      <c r="G147" s="207"/>
      <c r="H147" s="207"/>
      <c r="I147" s="207"/>
      <c r="J147" s="207" t="str">
        <f t="shared" si="13"/>
        <v>10 s</v>
      </c>
      <c r="K147" s="3" t="str">
        <f t="shared" si="14"/>
        <v>kl. Oval</v>
      </c>
      <c r="L147" s="6" t="s">
        <v>56</v>
      </c>
      <c r="M147" s="11" t="s">
        <v>237</v>
      </c>
      <c r="N147" s="207" t="s">
        <v>50</v>
      </c>
      <c r="O147" s="207"/>
      <c r="P147" s="207" t="s">
        <v>34</v>
      </c>
      <c r="Q147" s="207">
        <v>12</v>
      </c>
      <c r="R147" s="207"/>
      <c r="S147" s="207"/>
      <c r="T147" s="206" t="s">
        <v>795</v>
      </c>
      <c r="U147" s="206" t="s">
        <v>333</v>
      </c>
      <c r="V147" s="3"/>
      <c r="W147" s="207"/>
      <c r="X147" s="207"/>
    </row>
    <row r="148" spans="1:24" s="198" customFormat="1">
      <c r="A148" s="197"/>
      <c r="B148" s="3">
        <v>311</v>
      </c>
      <c r="C148" s="6" t="str">
        <f t="shared" si="15"/>
        <v>µ-Split (Asphalt) Blaubasalt nass 30 km/h 710 rpm   leer</v>
      </c>
      <c r="D148" s="3"/>
      <c r="E148" s="3"/>
      <c r="F148" s="207"/>
      <c r="G148" s="207"/>
      <c r="H148" s="207"/>
      <c r="I148" s="207"/>
      <c r="J148" s="207" t="str">
        <f t="shared" si="13"/>
        <v>20 s</v>
      </c>
      <c r="K148" s="3" t="str">
        <f t="shared" si="14"/>
        <v>kl. Oval</v>
      </c>
      <c r="L148" s="3" t="s">
        <v>86</v>
      </c>
      <c r="M148" s="10" t="s">
        <v>238</v>
      </c>
      <c r="N148" s="206" t="s">
        <v>39</v>
      </c>
      <c r="O148" s="206"/>
      <c r="P148" s="206" t="s">
        <v>31</v>
      </c>
      <c r="Q148" s="206">
        <v>10</v>
      </c>
      <c r="R148" s="206"/>
      <c r="S148" s="206"/>
      <c r="T148" s="206" t="s">
        <v>795</v>
      </c>
      <c r="U148" s="206" t="s">
        <v>333</v>
      </c>
      <c r="V148" s="3"/>
      <c r="W148" s="207"/>
      <c r="X148" s="207"/>
    </row>
    <row r="149" spans="1:24" s="198" customFormat="1">
      <c r="A149" s="197"/>
      <c r="B149" s="3">
        <v>312</v>
      </c>
      <c r="C149" s="6" t="str">
        <f t="shared" si="15"/>
        <v>µ-Split (Asphalt) Blaubasalt nass 30 km/h 930 rpm   leer</v>
      </c>
      <c r="D149" s="3"/>
      <c r="E149" s="3"/>
      <c r="F149" s="207"/>
      <c r="G149" s="207"/>
      <c r="H149" s="207"/>
      <c r="I149" s="207"/>
      <c r="J149" s="207" t="str">
        <f t="shared" si="13"/>
        <v>20 s</v>
      </c>
      <c r="K149" s="3" t="str">
        <f t="shared" si="14"/>
        <v>kl. Oval</v>
      </c>
      <c r="L149" s="3" t="s">
        <v>86</v>
      </c>
      <c r="M149" s="10" t="s">
        <v>238</v>
      </c>
      <c r="N149" s="207" t="s">
        <v>39</v>
      </c>
      <c r="O149" s="207"/>
      <c r="P149" s="207" t="s">
        <v>33</v>
      </c>
      <c r="Q149" s="207">
        <v>9</v>
      </c>
      <c r="R149" s="207"/>
      <c r="S149" s="207"/>
      <c r="T149" s="206" t="s">
        <v>795</v>
      </c>
      <c r="U149" s="206" t="s">
        <v>333</v>
      </c>
      <c r="V149" s="3"/>
      <c r="W149" s="207"/>
      <c r="X149" s="207"/>
    </row>
    <row r="150" spans="1:24" s="198" customFormat="1">
      <c r="A150" s="197"/>
      <c r="B150" s="3">
        <v>313</v>
      </c>
      <c r="C150" s="6" t="str">
        <f t="shared" si="15"/>
        <v>µ-Split (Asphalt) Blaubasalt nass 50 km/h 890 rpm   leer</v>
      </c>
      <c r="D150" s="3"/>
      <c r="E150" s="3"/>
      <c r="F150" s="207"/>
      <c r="G150" s="207"/>
      <c r="H150" s="207"/>
      <c r="I150" s="207"/>
      <c r="J150" s="207" t="str">
        <f t="shared" si="13"/>
        <v>15 s</v>
      </c>
      <c r="K150" s="3" t="str">
        <f t="shared" si="14"/>
        <v>kl. Oval</v>
      </c>
      <c r="L150" s="3" t="s">
        <v>86</v>
      </c>
      <c r="M150" s="10" t="s">
        <v>238</v>
      </c>
      <c r="N150" s="207" t="s">
        <v>45</v>
      </c>
      <c r="O150" s="207"/>
      <c r="P150" s="207" t="s">
        <v>32</v>
      </c>
      <c r="Q150" s="207">
        <v>11</v>
      </c>
      <c r="R150" s="207"/>
      <c r="S150" s="207"/>
      <c r="T150" s="206" t="s">
        <v>795</v>
      </c>
      <c r="U150" s="206" t="s">
        <v>333</v>
      </c>
      <c r="V150" s="3"/>
      <c r="W150" s="207"/>
      <c r="X150" s="207"/>
    </row>
    <row r="151" spans="1:24" s="198" customFormat="1">
      <c r="A151" s="197"/>
      <c r="B151" s="3">
        <v>314</v>
      </c>
      <c r="C151" s="6" t="str">
        <f t="shared" si="15"/>
        <v>µ-Split (Asphalt) Blaubasalt nass 50 km/h 930 rpm   leer</v>
      </c>
      <c r="D151" s="3"/>
      <c r="E151" s="3"/>
      <c r="F151" s="207"/>
      <c r="G151" s="207"/>
      <c r="H151" s="207"/>
      <c r="I151" s="207"/>
      <c r="J151" s="207" t="str">
        <f t="shared" si="13"/>
        <v>15 s</v>
      </c>
      <c r="K151" s="3" t="str">
        <f t="shared" si="14"/>
        <v>kl. Oval</v>
      </c>
      <c r="L151" s="3" t="s">
        <v>86</v>
      </c>
      <c r="M151" s="10" t="s">
        <v>238</v>
      </c>
      <c r="N151" s="207" t="s">
        <v>45</v>
      </c>
      <c r="O151" s="207"/>
      <c r="P151" s="207" t="s">
        <v>33</v>
      </c>
      <c r="Q151" s="207">
        <v>11</v>
      </c>
      <c r="R151" s="207"/>
      <c r="S151" s="207"/>
      <c r="T151" s="206" t="s">
        <v>795</v>
      </c>
      <c r="U151" s="206" t="s">
        <v>333</v>
      </c>
      <c r="V151" s="3"/>
      <c r="W151" s="207"/>
      <c r="X151" s="207"/>
    </row>
    <row r="152" spans="1:24" s="198" customFormat="1">
      <c r="A152" s="197"/>
      <c r="B152" s="3">
        <v>315</v>
      </c>
      <c r="C152" s="6" t="str">
        <f t="shared" si="15"/>
        <v>µ-Split (Asphalt) Blaubasalt nass 80 km/h 1075 rpm   leer</v>
      </c>
      <c r="D152" s="3"/>
      <c r="E152" s="3"/>
      <c r="F152" s="207"/>
      <c r="G152" s="207"/>
      <c r="H152" s="207"/>
      <c r="I152" s="207"/>
      <c r="J152" s="207" t="str">
        <f t="shared" si="13"/>
        <v>10 s</v>
      </c>
      <c r="K152" s="3" t="str">
        <f t="shared" si="14"/>
        <v>kl. Oval</v>
      </c>
      <c r="L152" s="3" t="s">
        <v>86</v>
      </c>
      <c r="M152" s="10" t="s">
        <v>238</v>
      </c>
      <c r="N152" s="207" t="s">
        <v>50</v>
      </c>
      <c r="O152" s="207"/>
      <c r="P152" s="207" t="s">
        <v>34</v>
      </c>
      <c r="Q152" s="207">
        <v>12</v>
      </c>
      <c r="R152" s="207"/>
      <c r="S152" s="207"/>
      <c r="T152" s="206" t="s">
        <v>795</v>
      </c>
      <c r="U152" s="206" t="s">
        <v>333</v>
      </c>
      <c r="V152" s="3"/>
      <c r="W152" s="207"/>
      <c r="X152" s="207"/>
    </row>
    <row r="153" spans="1:24" s="198" customFormat="1" ht="15" thickBot="1">
      <c r="A153" s="197"/>
      <c r="B153" s="8">
        <v>316</v>
      </c>
      <c r="C153" s="6" t="str">
        <f t="shared" si="15"/>
        <v>µ-Split (Asphalt) Blaubasalt nass 80 km/h 1150 rpm   leer</v>
      </c>
      <c r="D153" s="8"/>
      <c r="E153" s="8"/>
      <c r="F153" s="208"/>
      <c r="G153" s="208"/>
      <c r="H153" s="208"/>
      <c r="I153" s="208"/>
      <c r="J153" s="207" t="str">
        <f t="shared" si="13"/>
        <v>10 s</v>
      </c>
      <c r="K153" s="3" t="str">
        <f t="shared" si="14"/>
        <v>kl. Oval</v>
      </c>
      <c r="L153" s="8" t="s">
        <v>86</v>
      </c>
      <c r="M153" s="12" t="s">
        <v>238</v>
      </c>
      <c r="N153" s="208" t="s">
        <v>50</v>
      </c>
      <c r="O153" s="208"/>
      <c r="P153" s="208" t="s">
        <v>35</v>
      </c>
      <c r="Q153" s="208">
        <v>12</v>
      </c>
      <c r="R153" s="213"/>
      <c r="S153" s="213"/>
      <c r="T153" s="206" t="s">
        <v>795</v>
      </c>
      <c r="U153" s="206" t="s">
        <v>333</v>
      </c>
      <c r="V153" s="3"/>
      <c r="W153" s="207"/>
      <c r="X153" s="207"/>
    </row>
    <row r="154" spans="1:24" s="198" customFormat="1">
      <c r="A154" s="197"/>
      <c r="B154" s="6">
        <v>332</v>
      </c>
      <c r="C154" s="6" t="str">
        <f t="shared" ref="C154:C184" si="16">IF(OR(M154="Stillstand Motor aus",M154="Stillstand Leerlauf"),M154&amp;" "&amp;U154,IF(OR(M154="Stillstand Drehzahl"),M154&amp;" "&amp;U154&amp;" "&amp;P154,M154&amp;IF(NOT(K154="Fahrdyn.Fl.")," "&amp;L154,)&amp;" "&amp;U154&amp;IF(NOT(OR(M154="Beschleunigungsfahrt",M154="Verzögerungsfahrt",M154="Stat. Kreisfahrt (links)",M154="Stat. Kreisfahrt (rechts)"))," "&amp;N154,)&amp;IF(NOT(P154="-")," "&amp;P154,)&amp;IF(NOT(R154="0 m/s²")," "&amp;R154,)&amp;IF(NOT((OR(S154="0 m/s²",S154="-")))," "&amp;S154,))) &amp; IF(NOT(T154="-")," "&amp; T154,)</f>
        <v>Konstantfahrt Asphalt trocken 30 km/h 710 rpm   mittel</v>
      </c>
      <c r="D154" s="6"/>
      <c r="E154" s="6"/>
      <c r="F154" s="206"/>
      <c r="G154" s="206"/>
      <c r="H154" s="206"/>
      <c r="I154" s="206"/>
      <c r="J154" s="207" t="str">
        <f t="shared" ref="J154:J180" si="17">IF(N154="30 km/h","20 s",IF(N154="50 km/h","15 s",IF(N154="80 km/h","10 s",IF(N154="0 km/h","60 s","-"))))</f>
        <v>20 s</v>
      </c>
      <c r="K154" s="3" t="str">
        <f t="shared" ref="K154:K178" si="18">IF(OR(M154="Stillstand Motor aus",M154="Stillstand Leerlauf",M154="Stillstand Drehzahl",M154="Konstantfahrt",M154="Rollen (Leerlauf)",M154="Spurwechsel",M154="Motor aus",M154="Beschleunigungsfahrt",M154="Verzögerungsfahrt",M154="Beregnungsstop",M154="µ-Split (Asphalt)",M154="µ-Split (Blaubasalt)"),"kl. Oval",IF(OR(M154="Sinus-Fahrt (langsam)",M154="Sinus-Fahrt (schnell)",M154="Klothoid (links)",M154="Klothoid (rechts)",M154="Sweep",M154="Stat. Kreisfahrt (links)",M154="Stat. Kreisfahrt (rechts)"),"Fahrdyn.Fl."))</f>
        <v>kl. Oval</v>
      </c>
      <c r="L154" s="6" t="s">
        <v>24</v>
      </c>
      <c r="M154" s="6" t="s">
        <v>38</v>
      </c>
      <c r="N154" s="206" t="s">
        <v>39</v>
      </c>
      <c r="O154" s="206"/>
      <c r="P154" s="206" t="s">
        <v>31</v>
      </c>
      <c r="Q154" s="206">
        <v>10</v>
      </c>
      <c r="R154" s="206"/>
      <c r="S154" s="206"/>
      <c r="T154" s="206" t="s">
        <v>1040</v>
      </c>
      <c r="U154" s="206" t="s">
        <v>28</v>
      </c>
      <c r="V154" s="3"/>
      <c r="W154" s="207"/>
      <c r="X154" s="207"/>
    </row>
    <row r="155" spans="1:24" s="198" customFormat="1">
      <c r="A155" s="197"/>
      <c r="B155" s="3">
        <v>333</v>
      </c>
      <c r="C155" s="6" t="str">
        <f t="shared" si="16"/>
        <v>Konstantfahrt Asphalt trocken 30 km/h 930 rpm   mittel</v>
      </c>
      <c r="D155" s="3"/>
      <c r="E155" s="3"/>
      <c r="F155" s="207"/>
      <c r="G155" s="207"/>
      <c r="H155" s="207"/>
      <c r="I155" s="207"/>
      <c r="J155" s="207" t="str">
        <f t="shared" si="17"/>
        <v>20 s</v>
      </c>
      <c r="K155" s="3" t="str">
        <f t="shared" si="18"/>
        <v>kl. Oval</v>
      </c>
      <c r="L155" s="3" t="s">
        <v>24</v>
      </c>
      <c r="M155" s="3" t="s">
        <v>38</v>
      </c>
      <c r="N155" s="207" t="s">
        <v>39</v>
      </c>
      <c r="O155" s="207"/>
      <c r="P155" s="207" t="s">
        <v>33</v>
      </c>
      <c r="Q155" s="207">
        <v>9</v>
      </c>
      <c r="R155" s="207"/>
      <c r="S155" s="207"/>
      <c r="T155" s="206" t="s">
        <v>1040</v>
      </c>
      <c r="U155" s="206" t="s">
        <v>28</v>
      </c>
      <c r="V155" s="3"/>
      <c r="W155" s="207"/>
      <c r="X155" s="207"/>
    </row>
    <row r="156" spans="1:24" s="198" customFormat="1">
      <c r="A156" s="197"/>
      <c r="B156" s="3">
        <v>334</v>
      </c>
      <c r="C156" s="6" t="str">
        <f t="shared" si="16"/>
        <v>Konstantfahrt Asphalt trocken 50 km/h 890 rpm   mittel</v>
      </c>
      <c r="D156" s="3"/>
      <c r="E156" s="3"/>
      <c r="F156" s="207"/>
      <c r="G156" s="207"/>
      <c r="H156" s="207"/>
      <c r="I156" s="207"/>
      <c r="J156" s="207" t="str">
        <f t="shared" si="17"/>
        <v>15 s</v>
      </c>
      <c r="K156" s="3" t="str">
        <f t="shared" si="18"/>
        <v>kl. Oval</v>
      </c>
      <c r="L156" s="3" t="s">
        <v>24</v>
      </c>
      <c r="M156" s="3" t="s">
        <v>38</v>
      </c>
      <c r="N156" s="207" t="s">
        <v>45</v>
      </c>
      <c r="O156" s="207"/>
      <c r="P156" s="207" t="s">
        <v>32</v>
      </c>
      <c r="Q156" s="207">
        <v>11</v>
      </c>
      <c r="R156" s="207"/>
      <c r="S156" s="207"/>
      <c r="T156" s="206" t="s">
        <v>1040</v>
      </c>
      <c r="U156" s="206" t="s">
        <v>28</v>
      </c>
      <c r="V156" s="3"/>
      <c r="W156" s="207"/>
      <c r="X156" s="207"/>
    </row>
    <row r="157" spans="1:24" s="198" customFormat="1">
      <c r="A157" s="197"/>
      <c r="B157" s="3">
        <v>335</v>
      </c>
      <c r="C157" s="6" t="str">
        <f t="shared" si="16"/>
        <v>Konstantfahrt Asphalt trocken 50 km/h 930 rpm   mittel</v>
      </c>
      <c r="D157" s="3"/>
      <c r="E157" s="3"/>
      <c r="F157" s="207"/>
      <c r="G157" s="207"/>
      <c r="H157" s="207"/>
      <c r="I157" s="207"/>
      <c r="J157" s="207" t="str">
        <f t="shared" si="17"/>
        <v>15 s</v>
      </c>
      <c r="K157" s="3" t="str">
        <f t="shared" si="18"/>
        <v>kl. Oval</v>
      </c>
      <c r="L157" s="3" t="s">
        <v>24</v>
      </c>
      <c r="M157" s="3" t="s">
        <v>38</v>
      </c>
      <c r="N157" s="207" t="s">
        <v>45</v>
      </c>
      <c r="O157" s="207"/>
      <c r="P157" s="207" t="s">
        <v>33</v>
      </c>
      <c r="Q157" s="207">
        <v>11</v>
      </c>
      <c r="R157" s="207"/>
      <c r="S157" s="207"/>
      <c r="T157" s="206" t="s">
        <v>1040</v>
      </c>
      <c r="U157" s="206" t="s">
        <v>28</v>
      </c>
      <c r="V157" s="3"/>
      <c r="W157" s="207"/>
      <c r="X157" s="207"/>
    </row>
    <row r="158" spans="1:24" s="198" customFormat="1">
      <c r="A158" s="197"/>
      <c r="B158" s="3">
        <v>336</v>
      </c>
      <c r="C158" s="6" t="str">
        <f t="shared" si="16"/>
        <v>Konstantfahrt Asphalt trocken 80 km/h 1075 rpm   mittel</v>
      </c>
      <c r="D158" s="3"/>
      <c r="E158" s="3"/>
      <c r="F158" s="207"/>
      <c r="G158" s="207"/>
      <c r="H158" s="207"/>
      <c r="I158" s="207"/>
      <c r="J158" s="207" t="str">
        <f t="shared" si="17"/>
        <v>10 s</v>
      </c>
      <c r="K158" s="3" t="str">
        <f t="shared" si="18"/>
        <v>kl. Oval</v>
      </c>
      <c r="L158" s="3" t="s">
        <v>24</v>
      </c>
      <c r="M158" s="3" t="s">
        <v>38</v>
      </c>
      <c r="N158" s="207" t="s">
        <v>50</v>
      </c>
      <c r="O158" s="207"/>
      <c r="P158" s="207" t="s">
        <v>34</v>
      </c>
      <c r="Q158" s="207">
        <v>12</v>
      </c>
      <c r="R158" s="207"/>
      <c r="S158" s="207"/>
      <c r="T158" s="206" t="s">
        <v>1040</v>
      </c>
      <c r="U158" s="206" t="s">
        <v>28</v>
      </c>
      <c r="V158" s="3"/>
      <c r="W158" s="207"/>
      <c r="X158" s="207"/>
    </row>
    <row r="159" spans="1:24" s="198" customFormat="1">
      <c r="A159" s="197"/>
      <c r="B159" s="3">
        <v>337</v>
      </c>
      <c r="C159" s="6" t="str">
        <f t="shared" si="16"/>
        <v>Konstantfahrt Asphalt trocken 80 km/h 1150 rpm   mittel</v>
      </c>
      <c r="D159" s="3"/>
      <c r="E159" s="3"/>
      <c r="F159" s="207"/>
      <c r="G159" s="207"/>
      <c r="H159" s="207"/>
      <c r="I159" s="207"/>
      <c r="J159" s="207" t="str">
        <f t="shared" si="17"/>
        <v>10 s</v>
      </c>
      <c r="K159" s="3" t="str">
        <f t="shared" si="18"/>
        <v>kl. Oval</v>
      </c>
      <c r="L159" s="3" t="s">
        <v>24</v>
      </c>
      <c r="M159" s="3" t="s">
        <v>38</v>
      </c>
      <c r="N159" s="207" t="s">
        <v>50</v>
      </c>
      <c r="O159" s="207"/>
      <c r="P159" s="207" t="s">
        <v>35</v>
      </c>
      <c r="Q159" s="207">
        <v>12</v>
      </c>
      <c r="R159" s="207"/>
      <c r="S159" s="207"/>
      <c r="T159" s="206" t="s">
        <v>1040</v>
      </c>
      <c r="U159" s="206" t="s">
        <v>28</v>
      </c>
      <c r="V159" s="3"/>
      <c r="W159" s="207"/>
      <c r="X159" s="207"/>
    </row>
    <row r="160" spans="1:24" s="198" customFormat="1">
      <c r="A160" s="197"/>
      <c r="B160" s="3">
        <v>338</v>
      </c>
      <c r="C160" s="6" t="str">
        <f t="shared" si="16"/>
        <v>Konstantfahrt Beton trocken 30 km/h 710 rpm   mittel</v>
      </c>
      <c r="D160" s="3"/>
      <c r="E160" s="3"/>
      <c r="F160" s="207"/>
      <c r="G160" s="207"/>
      <c r="H160" s="207"/>
      <c r="I160" s="207"/>
      <c r="J160" s="207" t="str">
        <f t="shared" si="17"/>
        <v>20 s</v>
      </c>
      <c r="K160" s="3" t="str">
        <f t="shared" si="18"/>
        <v>kl. Oval</v>
      </c>
      <c r="L160" s="3" t="s">
        <v>56</v>
      </c>
      <c r="M160" s="3" t="s">
        <v>38</v>
      </c>
      <c r="N160" s="207" t="s">
        <v>39</v>
      </c>
      <c r="O160" s="207"/>
      <c r="P160" s="207" t="s">
        <v>31</v>
      </c>
      <c r="Q160" s="207">
        <v>10</v>
      </c>
      <c r="R160" s="207"/>
      <c r="S160" s="207"/>
      <c r="T160" s="206" t="s">
        <v>1040</v>
      </c>
      <c r="U160" s="206" t="s">
        <v>28</v>
      </c>
      <c r="V160" s="3"/>
      <c r="W160" s="207"/>
      <c r="X160" s="207"/>
    </row>
    <row r="161" spans="1:24" s="198" customFormat="1">
      <c r="A161" s="197"/>
      <c r="B161" s="3">
        <v>339</v>
      </c>
      <c r="C161" s="6" t="str">
        <f t="shared" si="16"/>
        <v>Konstantfahrt Beton trocken 30 km/h 930 rpm   mittel</v>
      </c>
      <c r="D161" s="3"/>
      <c r="E161" s="3"/>
      <c r="F161" s="207"/>
      <c r="G161" s="207"/>
      <c r="H161" s="207"/>
      <c r="I161" s="207"/>
      <c r="J161" s="207" t="str">
        <f t="shared" si="17"/>
        <v>20 s</v>
      </c>
      <c r="K161" s="3" t="str">
        <f t="shared" si="18"/>
        <v>kl. Oval</v>
      </c>
      <c r="L161" s="3" t="s">
        <v>56</v>
      </c>
      <c r="M161" s="3" t="s">
        <v>38</v>
      </c>
      <c r="N161" s="207" t="s">
        <v>39</v>
      </c>
      <c r="O161" s="207"/>
      <c r="P161" s="207" t="s">
        <v>33</v>
      </c>
      <c r="Q161" s="207">
        <v>9</v>
      </c>
      <c r="R161" s="207"/>
      <c r="S161" s="207"/>
      <c r="T161" s="206" t="s">
        <v>1040</v>
      </c>
      <c r="U161" s="206" t="s">
        <v>28</v>
      </c>
      <c r="V161" s="3"/>
      <c r="W161" s="207"/>
      <c r="X161" s="207"/>
    </row>
    <row r="162" spans="1:24" s="198" customFormat="1">
      <c r="A162" s="197"/>
      <c r="B162" s="3">
        <v>340</v>
      </c>
      <c r="C162" s="6" t="str">
        <f t="shared" si="16"/>
        <v>Konstantfahrt Beton trocken 50 km/h 890 rpm   mittel</v>
      </c>
      <c r="D162" s="3"/>
      <c r="E162" s="3"/>
      <c r="F162" s="207"/>
      <c r="G162" s="207"/>
      <c r="H162" s="207"/>
      <c r="I162" s="207"/>
      <c r="J162" s="207" t="str">
        <f t="shared" si="17"/>
        <v>15 s</v>
      </c>
      <c r="K162" s="3" t="str">
        <f t="shared" si="18"/>
        <v>kl. Oval</v>
      </c>
      <c r="L162" s="3" t="s">
        <v>56</v>
      </c>
      <c r="M162" s="3" t="s">
        <v>38</v>
      </c>
      <c r="N162" s="207" t="s">
        <v>45</v>
      </c>
      <c r="O162" s="207"/>
      <c r="P162" s="207" t="s">
        <v>32</v>
      </c>
      <c r="Q162" s="207">
        <v>11</v>
      </c>
      <c r="R162" s="207"/>
      <c r="S162" s="207"/>
      <c r="T162" s="206" t="s">
        <v>1040</v>
      </c>
      <c r="U162" s="206" t="s">
        <v>28</v>
      </c>
      <c r="V162" s="3"/>
      <c r="W162" s="207"/>
      <c r="X162" s="207"/>
    </row>
    <row r="163" spans="1:24" s="198" customFormat="1">
      <c r="A163" s="197"/>
      <c r="B163" s="3">
        <v>341</v>
      </c>
      <c r="C163" s="6" t="str">
        <f t="shared" si="16"/>
        <v>Konstantfahrt Beton trocken 50 km/h 930 rpm   mittel</v>
      </c>
      <c r="D163" s="3"/>
      <c r="E163" s="209"/>
      <c r="F163" s="210"/>
      <c r="G163" s="210"/>
      <c r="H163" s="210"/>
      <c r="I163" s="207"/>
      <c r="J163" s="207" t="str">
        <f t="shared" si="17"/>
        <v>15 s</v>
      </c>
      <c r="K163" s="3" t="str">
        <f t="shared" si="18"/>
        <v>kl. Oval</v>
      </c>
      <c r="L163" s="3" t="s">
        <v>56</v>
      </c>
      <c r="M163" s="3" t="s">
        <v>38</v>
      </c>
      <c r="N163" s="207" t="s">
        <v>45</v>
      </c>
      <c r="O163" s="207"/>
      <c r="P163" s="207" t="s">
        <v>33</v>
      </c>
      <c r="Q163" s="207">
        <v>11</v>
      </c>
      <c r="R163" s="207"/>
      <c r="S163" s="207"/>
      <c r="T163" s="206" t="s">
        <v>1040</v>
      </c>
      <c r="U163" s="206" t="s">
        <v>28</v>
      </c>
      <c r="V163" s="3"/>
      <c r="W163" s="207"/>
      <c r="X163" s="207"/>
    </row>
    <row r="164" spans="1:24" s="198" customFormat="1">
      <c r="A164" s="197"/>
      <c r="B164" s="3">
        <v>342</v>
      </c>
      <c r="C164" s="6" t="str">
        <f t="shared" si="16"/>
        <v>Konstantfahrt Beton trocken 80 km/h 1075 rpm   mittel</v>
      </c>
      <c r="D164" s="3"/>
      <c r="E164" s="3"/>
      <c r="F164" s="207"/>
      <c r="G164" s="207"/>
      <c r="H164" s="207"/>
      <c r="I164" s="207"/>
      <c r="J164" s="207" t="str">
        <f t="shared" si="17"/>
        <v>10 s</v>
      </c>
      <c r="K164" s="3" t="str">
        <f t="shared" si="18"/>
        <v>kl. Oval</v>
      </c>
      <c r="L164" s="3" t="s">
        <v>56</v>
      </c>
      <c r="M164" s="3" t="s">
        <v>38</v>
      </c>
      <c r="N164" s="207" t="s">
        <v>50</v>
      </c>
      <c r="O164" s="207"/>
      <c r="P164" s="207" t="s">
        <v>34</v>
      </c>
      <c r="Q164" s="207">
        <v>12</v>
      </c>
      <c r="R164" s="207"/>
      <c r="S164" s="207"/>
      <c r="T164" s="206" t="s">
        <v>1040</v>
      </c>
      <c r="U164" s="206" t="s">
        <v>28</v>
      </c>
      <c r="V164" s="3"/>
      <c r="W164" s="207"/>
      <c r="X164" s="207"/>
    </row>
    <row r="165" spans="1:24" s="198" customFormat="1">
      <c r="A165" s="197"/>
      <c r="B165" s="3">
        <v>343</v>
      </c>
      <c r="C165" s="6" t="str">
        <f t="shared" si="16"/>
        <v>Konstantfahrt Beton trocken 80 km/h 1150 rpm   mittel</v>
      </c>
      <c r="D165" s="3"/>
      <c r="E165" s="3"/>
      <c r="F165" s="207"/>
      <c r="G165" s="207"/>
      <c r="H165" s="207"/>
      <c r="I165" s="207"/>
      <c r="J165" s="207" t="str">
        <f t="shared" si="17"/>
        <v>10 s</v>
      </c>
      <c r="K165" s="3" t="str">
        <f t="shared" si="18"/>
        <v>kl. Oval</v>
      </c>
      <c r="L165" s="3" t="s">
        <v>56</v>
      </c>
      <c r="M165" s="3" t="s">
        <v>38</v>
      </c>
      <c r="N165" s="207" t="s">
        <v>50</v>
      </c>
      <c r="O165" s="207"/>
      <c r="P165" s="207" t="s">
        <v>35</v>
      </c>
      <c r="Q165" s="207">
        <v>12</v>
      </c>
      <c r="R165" s="207"/>
      <c r="S165" s="207"/>
      <c r="T165" s="206" t="s">
        <v>1040</v>
      </c>
      <c r="U165" s="206" t="s">
        <v>28</v>
      </c>
      <c r="V165" s="3"/>
      <c r="W165" s="207"/>
      <c r="X165" s="207"/>
    </row>
    <row r="166" spans="1:24" s="198" customFormat="1">
      <c r="A166" s="197"/>
      <c r="B166" s="3">
        <v>344</v>
      </c>
      <c r="C166" s="6" t="str">
        <f t="shared" si="16"/>
        <v>Konstantfahrt Blaubasalt trocken 30 km/h 710 rpm   mittel</v>
      </c>
      <c r="D166" s="3"/>
      <c r="E166" s="3"/>
      <c r="F166" s="207"/>
      <c r="G166" s="207"/>
      <c r="H166" s="207"/>
      <c r="I166" s="207"/>
      <c r="J166" s="207" t="str">
        <f t="shared" si="17"/>
        <v>20 s</v>
      </c>
      <c r="K166" s="3" t="str">
        <f t="shared" si="18"/>
        <v>kl. Oval</v>
      </c>
      <c r="L166" s="3" t="s">
        <v>86</v>
      </c>
      <c r="M166" s="3" t="s">
        <v>38</v>
      </c>
      <c r="N166" s="207" t="s">
        <v>39</v>
      </c>
      <c r="O166" s="207"/>
      <c r="P166" s="207" t="s">
        <v>31</v>
      </c>
      <c r="Q166" s="207">
        <v>10</v>
      </c>
      <c r="R166" s="207"/>
      <c r="S166" s="207"/>
      <c r="T166" s="206" t="s">
        <v>1040</v>
      </c>
      <c r="U166" s="206" t="s">
        <v>28</v>
      </c>
      <c r="V166" s="3"/>
      <c r="W166" s="207"/>
      <c r="X166" s="207"/>
    </row>
    <row r="167" spans="1:24" s="198" customFormat="1">
      <c r="A167" s="197"/>
      <c r="B167" s="3">
        <v>346</v>
      </c>
      <c r="C167" s="6" t="str">
        <f t="shared" si="16"/>
        <v>Konstantfahrt Blaubasalt trocken 50 km/h 890 rpm   mittel</v>
      </c>
      <c r="D167" s="3"/>
      <c r="E167" s="3"/>
      <c r="F167" s="207"/>
      <c r="G167" s="207"/>
      <c r="H167" s="207"/>
      <c r="I167" s="207"/>
      <c r="J167" s="207" t="str">
        <f t="shared" si="17"/>
        <v>15 s</v>
      </c>
      <c r="K167" s="3" t="str">
        <f t="shared" si="18"/>
        <v>kl. Oval</v>
      </c>
      <c r="L167" s="3" t="s">
        <v>86</v>
      </c>
      <c r="M167" s="3" t="s">
        <v>38</v>
      </c>
      <c r="N167" s="207" t="s">
        <v>45</v>
      </c>
      <c r="O167" s="207"/>
      <c r="P167" s="207" t="s">
        <v>32</v>
      </c>
      <c r="Q167" s="207">
        <v>11</v>
      </c>
      <c r="R167" s="207"/>
      <c r="S167" s="207"/>
      <c r="T167" s="206" t="s">
        <v>1040</v>
      </c>
      <c r="U167" s="206" t="s">
        <v>28</v>
      </c>
      <c r="V167" s="3"/>
      <c r="W167" s="207"/>
      <c r="X167" s="207"/>
    </row>
    <row r="168" spans="1:24" s="198" customFormat="1">
      <c r="A168" s="197"/>
      <c r="B168" s="3">
        <v>348</v>
      </c>
      <c r="C168" s="6" t="str">
        <f t="shared" si="16"/>
        <v>Konstantfahrt Blaubasalt trocken 80 km/h 1075 rpm   mittel</v>
      </c>
      <c r="D168" s="3"/>
      <c r="E168" s="3"/>
      <c r="F168" s="207"/>
      <c r="G168" s="207"/>
      <c r="H168" s="207"/>
      <c r="I168" s="207"/>
      <c r="J168" s="207" t="str">
        <f t="shared" si="17"/>
        <v>10 s</v>
      </c>
      <c r="K168" s="3" t="str">
        <f t="shared" si="18"/>
        <v>kl. Oval</v>
      </c>
      <c r="L168" s="3" t="s">
        <v>86</v>
      </c>
      <c r="M168" s="3" t="s">
        <v>38</v>
      </c>
      <c r="N168" s="207" t="s">
        <v>50</v>
      </c>
      <c r="O168" s="207"/>
      <c r="P168" s="207" t="s">
        <v>34</v>
      </c>
      <c r="Q168" s="207">
        <v>12</v>
      </c>
      <c r="R168" s="207"/>
      <c r="S168" s="207"/>
      <c r="T168" s="206" t="s">
        <v>1040</v>
      </c>
      <c r="U168" s="206" t="s">
        <v>28</v>
      </c>
      <c r="V168" s="3"/>
      <c r="W168" s="207"/>
      <c r="X168" s="207"/>
    </row>
    <row r="169" spans="1:24" s="198" customFormat="1">
      <c r="A169" s="197"/>
      <c r="B169" s="6">
        <v>350</v>
      </c>
      <c r="C169" s="6" t="str">
        <f t="shared" si="16"/>
        <v>Rollen (Leerlauf) Asphalt trocken 80 km/h - x   mittel</v>
      </c>
      <c r="D169" s="6"/>
      <c r="E169" s="6"/>
      <c r="F169" s="206"/>
      <c r="G169" s="206"/>
      <c r="H169" s="206"/>
      <c r="I169" s="206"/>
      <c r="J169" s="207" t="str">
        <f t="shared" si="17"/>
        <v>-</v>
      </c>
      <c r="K169" s="3" t="str">
        <f t="shared" si="18"/>
        <v>kl. Oval</v>
      </c>
      <c r="L169" s="6" t="s">
        <v>24</v>
      </c>
      <c r="M169" s="6" t="s">
        <v>99</v>
      </c>
      <c r="N169" s="206" t="s">
        <v>100</v>
      </c>
      <c r="O169" s="206"/>
      <c r="P169" s="206" t="s">
        <v>27</v>
      </c>
      <c r="Q169" s="206" t="s">
        <v>27</v>
      </c>
      <c r="R169" s="206"/>
      <c r="S169" s="206"/>
      <c r="T169" s="206" t="s">
        <v>1040</v>
      </c>
      <c r="U169" s="206" t="s">
        <v>28</v>
      </c>
      <c r="V169" s="3"/>
      <c r="W169" s="207"/>
      <c r="X169" s="207"/>
    </row>
    <row r="170" spans="1:24" s="198" customFormat="1">
      <c r="A170" s="197"/>
      <c r="B170" s="6" t="s">
        <v>1401</v>
      </c>
      <c r="C170" s="6" t="str">
        <f t="shared" si="16"/>
        <v>Rollen (Leerlauf) Asphalt trocken 80 km/h - x   mittel</v>
      </c>
      <c r="D170" s="6"/>
      <c r="E170" s="6"/>
      <c r="F170" s="206"/>
      <c r="G170" s="206"/>
      <c r="H170" s="206"/>
      <c r="I170" s="206"/>
      <c r="J170" s="207" t="str">
        <f t="shared" si="17"/>
        <v>-</v>
      </c>
      <c r="K170" s="3" t="str">
        <f t="shared" si="18"/>
        <v>kl. Oval</v>
      </c>
      <c r="L170" s="6" t="s">
        <v>24</v>
      </c>
      <c r="M170" s="6" t="s">
        <v>99</v>
      </c>
      <c r="N170" s="206" t="s">
        <v>100</v>
      </c>
      <c r="O170" s="206"/>
      <c r="P170" s="206" t="s">
        <v>27</v>
      </c>
      <c r="Q170" s="206" t="s">
        <v>27</v>
      </c>
      <c r="R170" s="206"/>
      <c r="S170" s="206"/>
      <c r="T170" s="206" t="s">
        <v>1040</v>
      </c>
      <c r="U170" s="206" t="s">
        <v>28</v>
      </c>
      <c r="V170" s="3"/>
      <c r="W170" s="207"/>
      <c r="X170" s="207"/>
    </row>
    <row r="171" spans="1:24" s="198" customFormat="1">
      <c r="A171" s="197"/>
      <c r="B171" s="6" t="s">
        <v>1403</v>
      </c>
      <c r="C171" s="6" t="str">
        <f t="shared" si="16"/>
        <v>Rollen (Leerlauf) Asphalt trocken 80 km/h - x   mittel</v>
      </c>
      <c r="D171" s="6"/>
      <c r="E171" s="6"/>
      <c r="F171" s="206"/>
      <c r="G171" s="206"/>
      <c r="H171" s="206"/>
      <c r="I171" s="206"/>
      <c r="J171" s="207" t="str">
        <f t="shared" si="17"/>
        <v>-</v>
      </c>
      <c r="K171" s="3" t="str">
        <f t="shared" si="18"/>
        <v>kl. Oval</v>
      </c>
      <c r="L171" s="6" t="s">
        <v>24</v>
      </c>
      <c r="M171" s="6" t="s">
        <v>99</v>
      </c>
      <c r="N171" s="206" t="s">
        <v>100</v>
      </c>
      <c r="O171" s="206"/>
      <c r="P171" s="206" t="s">
        <v>27</v>
      </c>
      <c r="Q171" s="206" t="s">
        <v>27</v>
      </c>
      <c r="R171" s="206"/>
      <c r="S171" s="206"/>
      <c r="T171" s="206" t="s">
        <v>1040</v>
      </c>
      <c r="U171" s="206" t="s">
        <v>28</v>
      </c>
      <c r="V171" s="3"/>
      <c r="W171" s="207"/>
      <c r="X171" s="207"/>
    </row>
    <row r="172" spans="1:24" s="198" customFormat="1">
      <c r="A172" s="197"/>
      <c r="B172" s="3">
        <v>351</v>
      </c>
      <c r="C172" s="6" t="str">
        <f t="shared" si="16"/>
        <v>Rollen (Leerlauf) Beton trocken 80 km/h - x   mittel</v>
      </c>
      <c r="D172" s="3"/>
      <c r="E172" s="3"/>
      <c r="F172" s="207"/>
      <c r="G172" s="207"/>
      <c r="H172" s="207"/>
      <c r="I172" s="207"/>
      <c r="J172" s="207" t="str">
        <f t="shared" si="17"/>
        <v>-</v>
      </c>
      <c r="K172" s="3" t="str">
        <f t="shared" si="18"/>
        <v>kl. Oval</v>
      </c>
      <c r="L172" s="3" t="s">
        <v>56</v>
      </c>
      <c r="M172" s="3" t="s">
        <v>99</v>
      </c>
      <c r="N172" s="207" t="s">
        <v>100</v>
      </c>
      <c r="O172" s="207"/>
      <c r="P172" s="207" t="s">
        <v>27</v>
      </c>
      <c r="Q172" s="207" t="s">
        <v>27</v>
      </c>
      <c r="R172" s="207"/>
      <c r="S172" s="207"/>
      <c r="T172" s="206" t="s">
        <v>1040</v>
      </c>
      <c r="U172" s="206" t="s">
        <v>28</v>
      </c>
      <c r="V172" s="3"/>
      <c r="W172" s="207"/>
      <c r="X172" s="207"/>
    </row>
    <row r="173" spans="1:24" s="198" customFormat="1">
      <c r="A173" s="197"/>
      <c r="B173" s="3" t="s">
        <v>1406</v>
      </c>
      <c r="C173" s="6" t="str">
        <f t="shared" si="16"/>
        <v>Rollen (Leerlauf) Beton trocken 80 km/h - x   mittel</v>
      </c>
      <c r="D173" s="3"/>
      <c r="E173" s="3"/>
      <c r="F173" s="207"/>
      <c r="G173" s="207"/>
      <c r="H173" s="207"/>
      <c r="I173" s="207"/>
      <c r="J173" s="207" t="str">
        <f t="shared" si="17"/>
        <v>-</v>
      </c>
      <c r="K173" s="3" t="str">
        <f t="shared" si="18"/>
        <v>kl. Oval</v>
      </c>
      <c r="L173" s="3" t="s">
        <v>56</v>
      </c>
      <c r="M173" s="3" t="s">
        <v>99</v>
      </c>
      <c r="N173" s="207" t="s">
        <v>100</v>
      </c>
      <c r="O173" s="207"/>
      <c r="P173" s="207" t="s">
        <v>27</v>
      </c>
      <c r="Q173" s="207" t="s">
        <v>27</v>
      </c>
      <c r="R173" s="207"/>
      <c r="S173" s="207"/>
      <c r="T173" s="206" t="s">
        <v>1040</v>
      </c>
      <c r="U173" s="206" t="s">
        <v>28</v>
      </c>
      <c r="V173" s="3"/>
      <c r="W173" s="207"/>
      <c r="X173" s="207"/>
    </row>
    <row r="174" spans="1:24" s="198" customFormat="1">
      <c r="A174" s="197"/>
      <c r="B174" s="3" t="s">
        <v>1408</v>
      </c>
      <c r="C174" s="6" t="str">
        <f t="shared" si="16"/>
        <v>Rollen (Leerlauf) Beton trocken 80 km/h - x   mittel</v>
      </c>
      <c r="D174" s="3"/>
      <c r="E174" s="3"/>
      <c r="F174" s="207"/>
      <c r="G174" s="207"/>
      <c r="H174" s="207"/>
      <c r="I174" s="207"/>
      <c r="J174" s="207" t="str">
        <f t="shared" si="17"/>
        <v>-</v>
      </c>
      <c r="K174" s="3" t="str">
        <f t="shared" si="18"/>
        <v>kl. Oval</v>
      </c>
      <c r="L174" s="3" t="s">
        <v>56</v>
      </c>
      <c r="M174" s="3" t="s">
        <v>99</v>
      </c>
      <c r="N174" s="207" t="s">
        <v>100</v>
      </c>
      <c r="O174" s="207"/>
      <c r="P174" s="207" t="s">
        <v>27</v>
      </c>
      <c r="Q174" s="207" t="s">
        <v>27</v>
      </c>
      <c r="R174" s="207"/>
      <c r="S174" s="207"/>
      <c r="T174" s="206" t="s">
        <v>1040</v>
      </c>
      <c r="U174" s="206" t="s">
        <v>28</v>
      </c>
      <c r="V174" s="3"/>
      <c r="W174" s="207"/>
      <c r="X174" s="207"/>
    </row>
    <row r="175" spans="1:24" s="198" customFormat="1">
      <c r="A175" s="197"/>
      <c r="B175" s="6">
        <v>353</v>
      </c>
      <c r="C175" s="6" t="str">
        <f t="shared" si="16"/>
        <v>Motor aus Asphalt trocken 35 km/h - x    mittel</v>
      </c>
      <c r="D175" s="6"/>
      <c r="E175" s="6"/>
      <c r="F175" s="206"/>
      <c r="G175" s="206"/>
      <c r="H175" s="206"/>
      <c r="I175" s="206"/>
      <c r="J175" s="207" t="str">
        <f t="shared" si="17"/>
        <v>-</v>
      </c>
      <c r="K175" s="3" t="str">
        <f t="shared" si="18"/>
        <v>kl. Oval</v>
      </c>
      <c r="L175" s="6" t="s">
        <v>24</v>
      </c>
      <c r="M175" s="6" t="s">
        <v>140</v>
      </c>
      <c r="N175" s="206" t="s">
        <v>141</v>
      </c>
      <c r="O175" s="206"/>
      <c r="P175" s="206" t="s">
        <v>27</v>
      </c>
      <c r="Q175" s="206" t="s">
        <v>27</v>
      </c>
      <c r="R175" s="206"/>
      <c r="S175" s="206"/>
      <c r="T175" s="206" t="s">
        <v>1040</v>
      </c>
      <c r="U175" s="206" t="s">
        <v>28</v>
      </c>
      <c r="V175" s="3"/>
      <c r="W175" s="207"/>
      <c r="X175" s="207"/>
    </row>
    <row r="176" spans="1:24" s="198" customFormat="1">
      <c r="A176" s="197"/>
      <c r="B176" s="3">
        <v>354</v>
      </c>
      <c r="C176" s="6" t="str">
        <f t="shared" si="16"/>
        <v>Motor aus Asphalt trocken 55 km/h - x   mittel</v>
      </c>
      <c r="D176" s="3"/>
      <c r="E176" s="3"/>
      <c r="F176" s="207"/>
      <c r="G176" s="207"/>
      <c r="H176" s="207"/>
      <c r="I176" s="207"/>
      <c r="J176" s="207" t="str">
        <f t="shared" si="17"/>
        <v>-</v>
      </c>
      <c r="K176" s="3" t="str">
        <f t="shared" si="18"/>
        <v>kl. Oval</v>
      </c>
      <c r="L176" s="3" t="s">
        <v>24</v>
      </c>
      <c r="M176" s="3" t="s">
        <v>140</v>
      </c>
      <c r="N176" s="207" t="s">
        <v>142</v>
      </c>
      <c r="O176" s="207"/>
      <c r="P176" s="207" t="s">
        <v>27</v>
      </c>
      <c r="Q176" s="207" t="s">
        <v>27</v>
      </c>
      <c r="R176" s="207"/>
      <c r="S176" s="207"/>
      <c r="T176" s="206" t="s">
        <v>1040</v>
      </c>
      <c r="U176" s="206" t="s">
        <v>28</v>
      </c>
      <c r="V176" s="3"/>
      <c r="W176" s="207"/>
      <c r="X176" s="207"/>
    </row>
    <row r="177" spans="1:24" s="198" customFormat="1">
      <c r="A177" s="197"/>
      <c r="B177" s="3">
        <v>355</v>
      </c>
      <c r="C177" s="6" t="str">
        <f t="shared" si="16"/>
        <v>Motor aus Asphalt trocken 85 km/h - x   mittel</v>
      </c>
      <c r="D177" s="3"/>
      <c r="E177" s="3"/>
      <c r="F177" s="207"/>
      <c r="G177" s="207"/>
      <c r="H177" s="207"/>
      <c r="I177" s="207"/>
      <c r="J177" s="207" t="str">
        <f t="shared" si="17"/>
        <v>-</v>
      </c>
      <c r="K177" s="3" t="str">
        <f t="shared" si="18"/>
        <v>kl. Oval</v>
      </c>
      <c r="L177" s="3" t="s">
        <v>24</v>
      </c>
      <c r="M177" s="3" t="s">
        <v>140</v>
      </c>
      <c r="N177" s="207" t="s">
        <v>143</v>
      </c>
      <c r="O177" s="207"/>
      <c r="P177" s="207" t="s">
        <v>27</v>
      </c>
      <c r="Q177" s="207" t="s">
        <v>27</v>
      </c>
      <c r="R177" s="207"/>
      <c r="S177" s="207"/>
      <c r="T177" s="206" t="s">
        <v>1040</v>
      </c>
      <c r="U177" s="206" t="s">
        <v>28</v>
      </c>
      <c r="V177" s="3"/>
      <c r="W177" s="207"/>
      <c r="X177" s="207"/>
    </row>
    <row r="178" spans="1:24" s="198" customFormat="1">
      <c r="A178" s="197"/>
      <c r="B178" s="3">
        <v>356</v>
      </c>
      <c r="C178" s="6" t="str">
        <f t="shared" si="16"/>
        <v>Motor aus Beton trocken 35 km/h - x    mittel</v>
      </c>
      <c r="D178" s="3"/>
      <c r="E178" s="3"/>
      <c r="F178" s="207"/>
      <c r="G178" s="207"/>
      <c r="H178" s="207"/>
      <c r="I178" s="207"/>
      <c r="J178" s="207" t="str">
        <f t="shared" si="17"/>
        <v>-</v>
      </c>
      <c r="K178" s="3" t="str">
        <f t="shared" si="18"/>
        <v>kl. Oval</v>
      </c>
      <c r="L178" s="3" t="s">
        <v>56</v>
      </c>
      <c r="M178" s="3" t="s">
        <v>140</v>
      </c>
      <c r="N178" s="207" t="s">
        <v>141</v>
      </c>
      <c r="O178" s="207"/>
      <c r="P178" s="207" t="s">
        <v>27</v>
      </c>
      <c r="Q178" s="207" t="s">
        <v>27</v>
      </c>
      <c r="R178" s="207"/>
      <c r="S178" s="207"/>
      <c r="T178" s="206" t="s">
        <v>1040</v>
      </c>
      <c r="U178" s="206" t="s">
        <v>28</v>
      </c>
      <c r="V178" s="3"/>
      <c r="W178" s="207"/>
      <c r="X178" s="207"/>
    </row>
    <row r="179" spans="1:24" s="198" customFormat="1">
      <c r="A179" s="197"/>
      <c r="B179" s="3">
        <v>357</v>
      </c>
      <c r="C179" s="6" t="str">
        <f t="shared" si="16"/>
        <v>Motor aus Beton trocken 55 km/h - x   mittel</v>
      </c>
      <c r="D179" s="3"/>
      <c r="E179" s="3"/>
      <c r="F179" s="207"/>
      <c r="G179" s="207"/>
      <c r="H179" s="207"/>
      <c r="I179" s="207"/>
      <c r="J179" s="207" t="str">
        <f t="shared" si="17"/>
        <v>-</v>
      </c>
      <c r="K179" s="3" t="str">
        <f t="shared" ref="K179:K224" si="19">IF(OR(M179="Stillstand Motor aus",M179="Stillstand Leerlauf",M179="Stillstand Drehzahl",M179="Konstantfahrt",M179="Rollen (Leerlauf)",M179="Spurwechsel",M179="Motor aus",M179="Beschleunigungsfahrt",M179="Verzögerungsfahrt",M179="Beregnungsstop",M179="µ-Split (Asphalt)",M179="µ-Split (Blaubasalt)"),"kl. Oval",IF(OR(M179="Sinus-Fahrt (langsam)",M179="Sinus-Fahrt (schnell)",M179="Klothoid (links)",M179="Klothoid (rechts)",M179="Sweep",M179="Stat. Kreisfahrt (links)",M179="Stat. Kreisfahrt (rechts)"),"Fahrdyn.Fl."))</f>
        <v>kl. Oval</v>
      </c>
      <c r="L179" s="3" t="s">
        <v>56</v>
      </c>
      <c r="M179" s="3" t="s">
        <v>140</v>
      </c>
      <c r="N179" s="207" t="s">
        <v>142</v>
      </c>
      <c r="O179" s="207"/>
      <c r="P179" s="207" t="s">
        <v>27</v>
      </c>
      <c r="Q179" s="207" t="s">
        <v>27</v>
      </c>
      <c r="R179" s="207"/>
      <c r="S179" s="207"/>
      <c r="T179" s="206" t="s">
        <v>1040</v>
      </c>
      <c r="U179" s="206" t="s">
        <v>28</v>
      </c>
      <c r="V179" s="3"/>
      <c r="W179" s="207"/>
      <c r="X179" s="207"/>
    </row>
    <row r="180" spans="1:24" s="198" customFormat="1">
      <c r="A180" s="197"/>
      <c r="B180" s="3">
        <v>358</v>
      </c>
      <c r="C180" s="6" t="str">
        <f t="shared" si="16"/>
        <v>Motor aus Beton trocken 85 km/h - x   mittel</v>
      </c>
      <c r="D180" s="3"/>
      <c r="E180" s="3"/>
      <c r="F180" s="207"/>
      <c r="G180" s="207"/>
      <c r="H180" s="207"/>
      <c r="I180" s="207"/>
      <c r="J180" s="207" t="str">
        <f t="shared" si="17"/>
        <v>-</v>
      </c>
      <c r="K180" s="3" t="str">
        <f t="shared" si="19"/>
        <v>kl. Oval</v>
      </c>
      <c r="L180" s="3" t="s">
        <v>56</v>
      </c>
      <c r="M180" s="3" t="s">
        <v>140</v>
      </c>
      <c r="N180" s="207" t="s">
        <v>143</v>
      </c>
      <c r="O180" s="207"/>
      <c r="P180" s="207" t="s">
        <v>27</v>
      </c>
      <c r="Q180" s="207" t="s">
        <v>27</v>
      </c>
      <c r="R180" s="207"/>
      <c r="S180" s="207"/>
      <c r="T180" s="206" t="s">
        <v>1040</v>
      </c>
      <c r="U180" s="206" t="s">
        <v>28</v>
      </c>
      <c r="V180" s="3"/>
      <c r="W180" s="207"/>
      <c r="X180" s="207"/>
    </row>
    <row r="181" spans="1:24" s="198" customFormat="1">
      <c r="A181" s="197"/>
      <c r="B181" s="6">
        <v>362</v>
      </c>
      <c r="C181" s="6" t="str">
        <f t="shared" si="16"/>
        <v>Beschleunigungsfahrt Asphalt trocken 1 m/s²  mittel</v>
      </c>
      <c r="D181" s="6"/>
      <c r="E181" s="6"/>
      <c r="F181" s="206"/>
      <c r="G181" s="206"/>
      <c r="H181" s="206"/>
      <c r="I181" s="206"/>
      <c r="J181" s="207" t="str">
        <f t="shared" ref="J181:J226" si="20">IF(N181="30 km/h","20 s",IF(N181="50 km/h","15 s",IF(N181="80 km/h","10 s",IF(N181="0 km/h","60 s","-"))))</f>
        <v>-</v>
      </c>
      <c r="K181" s="3" t="str">
        <f t="shared" si="19"/>
        <v>kl. Oval</v>
      </c>
      <c r="L181" s="6" t="s">
        <v>24</v>
      </c>
      <c r="M181" s="6" t="s">
        <v>145</v>
      </c>
      <c r="N181" s="206" t="s">
        <v>146</v>
      </c>
      <c r="O181" s="206"/>
      <c r="P181" s="206" t="s">
        <v>27</v>
      </c>
      <c r="Q181" s="206" t="s">
        <v>27</v>
      </c>
      <c r="R181" s="206" t="s">
        <v>565</v>
      </c>
      <c r="S181" s="206"/>
      <c r="T181" s="206" t="s">
        <v>1040</v>
      </c>
      <c r="U181" s="206" t="s">
        <v>28</v>
      </c>
      <c r="V181" s="3"/>
      <c r="W181" s="207"/>
      <c r="X181" s="207"/>
    </row>
    <row r="182" spans="1:24" s="198" customFormat="1">
      <c r="A182" s="197"/>
      <c r="B182" s="3">
        <v>363</v>
      </c>
      <c r="C182" s="6" t="str">
        <f t="shared" si="16"/>
        <v>Beschleunigungsfahrt Asphalt trocken 2 m/s²  mittel</v>
      </c>
      <c r="D182" s="3"/>
      <c r="E182" s="3"/>
      <c r="F182" s="207"/>
      <c r="G182" s="207"/>
      <c r="H182" s="207"/>
      <c r="I182" s="207"/>
      <c r="J182" s="207" t="str">
        <f t="shared" si="20"/>
        <v>-</v>
      </c>
      <c r="K182" s="3" t="str">
        <f t="shared" si="19"/>
        <v>kl. Oval</v>
      </c>
      <c r="L182" s="3" t="s">
        <v>24</v>
      </c>
      <c r="M182" s="3" t="s">
        <v>145</v>
      </c>
      <c r="N182" s="207" t="s">
        <v>146</v>
      </c>
      <c r="O182" s="207"/>
      <c r="P182" s="207" t="s">
        <v>27</v>
      </c>
      <c r="Q182" s="207" t="s">
        <v>27</v>
      </c>
      <c r="R182" s="207" t="s">
        <v>578</v>
      </c>
      <c r="S182" s="207"/>
      <c r="T182" s="206" t="s">
        <v>1040</v>
      </c>
      <c r="U182" s="206" t="s">
        <v>28</v>
      </c>
      <c r="V182" s="3"/>
      <c r="W182" s="207"/>
      <c r="X182" s="207"/>
    </row>
    <row r="183" spans="1:24" s="278" customFormat="1">
      <c r="A183" s="277"/>
      <c r="B183" s="266">
        <v>364</v>
      </c>
      <c r="C183" s="264" t="str">
        <f t="shared" si="16"/>
        <v>Beschleunigungsfahrt Asphalt trocken 3 m/s²  mittel</v>
      </c>
      <c r="D183" s="266"/>
      <c r="E183" s="266"/>
      <c r="F183" s="269"/>
      <c r="G183" s="269"/>
      <c r="H183" s="269"/>
      <c r="I183" s="269"/>
      <c r="J183" s="207" t="str">
        <f t="shared" si="20"/>
        <v>-</v>
      </c>
      <c r="K183" s="266" t="str">
        <f t="shared" si="19"/>
        <v>kl. Oval</v>
      </c>
      <c r="L183" s="266" t="s">
        <v>24</v>
      </c>
      <c r="M183" s="266" t="s">
        <v>145</v>
      </c>
      <c r="N183" s="269" t="s">
        <v>146</v>
      </c>
      <c r="O183" s="269"/>
      <c r="P183" s="269" t="s">
        <v>27</v>
      </c>
      <c r="Q183" s="269" t="s">
        <v>27</v>
      </c>
      <c r="R183" s="269" t="s">
        <v>583</v>
      </c>
      <c r="S183" s="269"/>
      <c r="T183" s="268" t="s">
        <v>1040</v>
      </c>
      <c r="U183" s="268" t="s">
        <v>28</v>
      </c>
      <c r="V183" s="266"/>
      <c r="W183" s="269"/>
      <c r="X183" s="269"/>
    </row>
    <row r="184" spans="1:24" s="278" customFormat="1">
      <c r="A184" s="277"/>
      <c r="B184" s="266">
        <v>365</v>
      </c>
      <c r="C184" s="264" t="str">
        <f t="shared" si="16"/>
        <v>Beschleunigungsfahrt Asphalt trocken max m/s²  mittel</v>
      </c>
      <c r="D184" s="266"/>
      <c r="E184" s="266"/>
      <c r="F184" s="269"/>
      <c r="G184" s="269"/>
      <c r="H184" s="269"/>
      <c r="I184" s="269"/>
      <c r="J184" s="207" t="str">
        <f t="shared" si="20"/>
        <v>-</v>
      </c>
      <c r="K184" s="266" t="str">
        <f t="shared" si="19"/>
        <v>kl. Oval</v>
      </c>
      <c r="L184" s="266" t="s">
        <v>24</v>
      </c>
      <c r="M184" s="266" t="s">
        <v>145</v>
      </c>
      <c r="N184" s="269" t="s">
        <v>146</v>
      </c>
      <c r="O184" s="269"/>
      <c r="P184" s="269" t="s">
        <v>27</v>
      </c>
      <c r="Q184" s="269" t="s">
        <v>27</v>
      </c>
      <c r="R184" s="269" t="s">
        <v>586</v>
      </c>
      <c r="S184" s="269"/>
      <c r="T184" s="268" t="s">
        <v>1040</v>
      </c>
      <c r="U184" s="268" t="s">
        <v>28</v>
      </c>
      <c r="V184" s="266"/>
      <c r="W184" s="269"/>
      <c r="X184" s="269"/>
    </row>
    <row r="185" spans="1:24" s="198" customFormat="1">
      <c r="A185" s="197"/>
      <c r="B185" s="3">
        <v>366</v>
      </c>
      <c r="C185" s="6" t="str">
        <f t="shared" ref="C185:C232" si="21">IF(OR(M185="Stillstand Motor aus",M185="Stillstand Leerlauf"),M185&amp;" "&amp;U185,IF(OR(M185="Stillstand Drehzahl"),M185&amp;" "&amp;U185&amp;" "&amp;P185,M185&amp;IF(NOT(K185="Fahrdyn.Fl.")," "&amp;L185,)&amp;" "&amp;U185&amp;IF(NOT(OR(M185="Beschleunigungsfahrt",M185="Verzögerungsfahrt",M185="Stat. Kreisfahrt (links)",M185="Stat. Kreisfahrt (rechts)"))," "&amp;N185,)&amp;IF(NOT(P185="-")," "&amp;P185,)&amp;IF(NOT(R185="0 m/s²")," "&amp;R185,)&amp;IF(NOT((OR(S185="0 m/s²",S185="-")))," "&amp;S185,))) &amp; IF(NOT(T185="-")," "&amp; T185,)</f>
        <v>Beschleunigungsfahrt Beton trocken 1 m/s²  mittel</v>
      </c>
      <c r="D185" s="3"/>
      <c r="E185" s="3"/>
      <c r="F185" s="207"/>
      <c r="G185" s="207"/>
      <c r="H185" s="207"/>
      <c r="I185" s="207"/>
      <c r="J185" s="207" t="str">
        <f t="shared" si="20"/>
        <v>-</v>
      </c>
      <c r="K185" s="3" t="str">
        <f t="shared" si="19"/>
        <v>kl. Oval</v>
      </c>
      <c r="L185" s="3" t="s">
        <v>56</v>
      </c>
      <c r="M185" s="3" t="s">
        <v>145</v>
      </c>
      <c r="N185" s="207" t="s">
        <v>146</v>
      </c>
      <c r="O185" s="207"/>
      <c r="P185" s="207" t="s">
        <v>27</v>
      </c>
      <c r="Q185" s="207" t="s">
        <v>27</v>
      </c>
      <c r="R185" s="207" t="s">
        <v>565</v>
      </c>
      <c r="S185" s="207"/>
      <c r="T185" s="206" t="s">
        <v>1040</v>
      </c>
      <c r="U185" s="206" t="s">
        <v>28</v>
      </c>
      <c r="V185" s="3"/>
      <c r="W185" s="207"/>
      <c r="X185" s="207"/>
    </row>
    <row r="186" spans="1:24" s="198" customFormat="1">
      <c r="A186" s="197"/>
      <c r="B186" s="3">
        <v>367</v>
      </c>
      <c r="C186" s="6" t="str">
        <f t="shared" si="21"/>
        <v>Beschleunigungsfahrt Beton trocken 2 m/s²  mittel</v>
      </c>
      <c r="D186" s="3"/>
      <c r="E186" s="3"/>
      <c r="F186" s="207"/>
      <c r="G186" s="207"/>
      <c r="H186" s="207"/>
      <c r="I186" s="207"/>
      <c r="J186" s="207" t="str">
        <f t="shared" si="20"/>
        <v>-</v>
      </c>
      <c r="K186" s="3" t="str">
        <f t="shared" si="19"/>
        <v>kl. Oval</v>
      </c>
      <c r="L186" s="3" t="s">
        <v>56</v>
      </c>
      <c r="M186" s="3" t="s">
        <v>145</v>
      </c>
      <c r="N186" s="207" t="s">
        <v>146</v>
      </c>
      <c r="O186" s="207"/>
      <c r="P186" s="207" t="s">
        <v>27</v>
      </c>
      <c r="Q186" s="207" t="s">
        <v>27</v>
      </c>
      <c r="R186" s="207" t="s">
        <v>578</v>
      </c>
      <c r="S186" s="207"/>
      <c r="T186" s="206" t="s">
        <v>1040</v>
      </c>
      <c r="U186" s="206" t="s">
        <v>28</v>
      </c>
      <c r="V186" s="3"/>
      <c r="W186" s="207"/>
      <c r="X186" s="207"/>
    </row>
    <row r="187" spans="1:24" s="278" customFormat="1">
      <c r="A187" s="277"/>
      <c r="B187" s="266">
        <v>368</v>
      </c>
      <c r="C187" s="264" t="str">
        <f t="shared" si="21"/>
        <v>Beschleunigungsfahrt Beton trocken 3 m/s²  mittel</v>
      </c>
      <c r="D187" s="266"/>
      <c r="E187" s="266"/>
      <c r="F187" s="269"/>
      <c r="G187" s="269"/>
      <c r="H187" s="269"/>
      <c r="I187" s="269"/>
      <c r="J187" s="207" t="str">
        <f t="shared" si="20"/>
        <v>-</v>
      </c>
      <c r="K187" s="266" t="str">
        <f t="shared" si="19"/>
        <v>kl. Oval</v>
      </c>
      <c r="L187" s="266" t="s">
        <v>56</v>
      </c>
      <c r="M187" s="266" t="s">
        <v>145</v>
      </c>
      <c r="N187" s="269" t="s">
        <v>146</v>
      </c>
      <c r="O187" s="269"/>
      <c r="P187" s="269" t="s">
        <v>27</v>
      </c>
      <c r="Q187" s="269" t="s">
        <v>27</v>
      </c>
      <c r="R187" s="269" t="s">
        <v>583</v>
      </c>
      <c r="S187" s="269"/>
      <c r="T187" s="268" t="s">
        <v>1040</v>
      </c>
      <c r="U187" s="268" t="s">
        <v>28</v>
      </c>
      <c r="V187" s="266"/>
      <c r="W187" s="269"/>
      <c r="X187" s="269"/>
    </row>
    <row r="188" spans="1:24" s="278" customFormat="1">
      <c r="A188" s="277"/>
      <c r="B188" s="266">
        <v>369</v>
      </c>
      <c r="C188" s="264" t="str">
        <f t="shared" si="21"/>
        <v>Beschleunigungsfahrt Beton trocken max m/s²  mittel</v>
      </c>
      <c r="D188" s="266"/>
      <c r="E188" s="266"/>
      <c r="F188" s="269"/>
      <c r="G188" s="269"/>
      <c r="H188" s="269"/>
      <c r="I188" s="269"/>
      <c r="J188" s="207" t="str">
        <f t="shared" si="20"/>
        <v>-</v>
      </c>
      <c r="K188" s="266" t="str">
        <f t="shared" si="19"/>
        <v>kl. Oval</v>
      </c>
      <c r="L188" s="266" t="s">
        <v>56</v>
      </c>
      <c r="M188" s="266" t="s">
        <v>145</v>
      </c>
      <c r="N188" s="269" t="s">
        <v>146</v>
      </c>
      <c r="O188" s="269"/>
      <c r="P188" s="269" t="s">
        <v>27</v>
      </c>
      <c r="Q188" s="269" t="s">
        <v>27</v>
      </c>
      <c r="R188" s="269" t="s">
        <v>586</v>
      </c>
      <c r="S188" s="269"/>
      <c r="T188" s="268" t="s">
        <v>1040</v>
      </c>
      <c r="U188" s="268" t="s">
        <v>28</v>
      </c>
      <c r="V188" s="266"/>
      <c r="W188" s="269"/>
      <c r="X188" s="269"/>
    </row>
    <row r="189" spans="1:24" s="198" customFormat="1">
      <c r="A189" s="197"/>
      <c r="B189" s="6">
        <v>374</v>
      </c>
      <c r="C189" s="6" t="str">
        <f t="shared" si="21"/>
        <v>Verzögerungsfahrt Asphalt trocken  -1 m/s²  mittel</v>
      </c>
      <c r="D189" s="6"/>
      <c r="E189" s="6"/>
      <c r="F189" s="206"/>
      <c r="G189" s="206"/>
      <c r="H189" s="206"/>
      <c r="I189" s="206"/>
      <c r="J189" s="207" t="str">
        <f t="shared" si="20"/>
        <v>-</v>
      </c>
      <c r="K189" s="3" t="str">
        <f t="shared" si="19"/>
        <v>kl. Oval</v>
      </c>
      <c r="L189" s="6" t="s">
        <v>24</v>
      </c>
      <c r="M189" s="6" t="s">
        <v>200</v>
      </c>
      <c r="N189" s="206" t="s">
        <v>201</v>
      </c>
      <c r="O189" s="206"/>
      <c r="P189" s="206" t="s">
        <v>27</v>
      </c>
      <c r="Q189" s="206" t="s">
        <v>27</v>
      </c>
      <c r="R189" s="206" t="s">
        <v>1117</v>
      </c>
      <c r="S189" s="206"/>
      <c r="T189" s="206" t="s">
        <v>1040</v>
      </c>
      <c r="U189" s="206" t="s">
        <v>28</v>
      </c>
      <c r="V189" s="3"/>
      <c r="W189" s="207"/>
      <c r="X189" s="207"/>
    </row>
    <row r="190" spans="1:24" s="198" customFormat="1">
      <c r="A190" s="197"/>
      <c r="B190" s="3">
        <v>375</v>
      </c>
      <c r="C190" s="6" t="str">
        <f t="shared" si="21"/>
        <v>Verzögerungsfahrt Asphalt trocken  -2 m/s²  mittel</v>
      </c>
      <c r="D190" s="3"/>
      <c r="E190" s="3"/>
      <c r="F190" s="207"/>
      <c r="G190" s="207"/>
      <c r="H190" s="207"/>
      <c r="I190" s="207"/>
      <c r="J190" s="207" t="str">
        <f t="shared" si="20"/>
        <v>-</v>
      </c>
      <c r="K190" s="3" t="str">
        <f t="shared" si="19"/>
        <v>kl. Oval</v>
      </c>
      <c r="L190" s="3" t="s">
        <v>24</v>
      </c>
      <c r="M190" s="3" t="s">
        <v>200</v>
      </c>
      <c r="N190" s="207" t="s">
        <v>201</v>
      </c>
      <c r="O190" s="207"/>
      <c r="P190" s="207" t="s">
        <v>27</v>
      </c>
      <c r="Q190" s="207" t="s">
        <v>27</v>
      </c>
      <c r="R190" s="207" t="s">
        <v>1121</v>
      </c>
      <c r="S190" s="207"/>
      <c r="T190" s="206" t="s">
        <v>1040</v>
      </c>
      <c r="U190" s="206" t="s">
        <v>28</v>
      </c>
      <c r="V190" s="3"/>
      <c r="W190" s="207"/>
      <c r="X190" s="207"/>
    </row>
    <row r="191" spans="1:24" s="278" customFormat="1">
      <c r="A191" s="277"/>
      <c r="B191" s="266">
        <v>376</v>
      </c>
      <c r="C191" s="264" t="str">
        <f t="shared" si="21"/>
        <v>Verzögerungsfahrt Asphalt trocken  -3 m/s²  mittel</v>
      </c>
      <c r="D191" s="266"/>
      <c r="E191" s="266"/>
      <c r="F191" s="269"/>
      <c r="G191" s="269"/>
      <c r="H191" s="269"/>
      <c r="I191" s="269"/>
      <c r="J191" s="207" t="str">
        <f t="shared" si="20"/>
        <v>-</v>
      </c>
      <c r="K191" s="266" t="str">
        <f t="shared" si="19"/>
        <v>kl. Oval</v>
      </c>
      <c r="L191" s="266" t="s">
        <v>24</v>
      </c>
      <c r="M191" s="266" t="s">
        <v>200</v>
      </c>
      <c r="N191" s="269" t="s">
        <v>201</v>
      </c>
      <c r="O191" s="269"/>
      <c r="P191" s="269" t="s">
        <v>27</v>
      </c>
      <c r="Q191" s="269" t="s">
        <v>27</v>
      </c>
      <c r="R191" s="269" t="s">
        <v>1119</v>
      </c>
      <c r="S191" s="269"/>
      <c r="T191" s="268" t="s">
        <v>1040</v>
      </c>
      <c r="U191" s="268" t="s">
        <v>28</v>
      </c>
      <c r="V191" s="266"/>
      <c r="W191" s="269"/>
      <c r="X191" s="269"/>
    </row>
    <row r="192" spans="1:24" s="278" customFormat="1">
      <c r="A192" s="277"/>
      <c r="B192" s="271">
        <v>377</v>
      </c>
      <c r="C192" s="264" t="str">
        <f t="shared" si="21"/>
        <v>Verzögerungsfahrt Asphalt trocken  -max m/s²  mittel</v>
      </c>
      <c r="D192" s="271"/>
      <c r="E192" s="271" t="s">
        <v>895</v>
      </c>
      <c r="F192" s="272"/>
      <c r="G192" s="272"/>
      <c r="H192" s="272"/>
      <c r="I192" s="272"/>
      <c r="J192" s="207" t="str">
        <f t="shared" si="20"/>
        <v>-</v>
      </c>
      <c r="K192" s="266" t="str">
        <f t="shared" si="19"/>
        <v>kl. Oval</v>
      </c>
      <c r="L192" s="271" t="s">
        <v>24</v>
      </c>
      <c r="M192" s="271" t="s">
        <v>200</v>
      </c>
      <c r="N192" s="272" t="s">
        <v>201</v>
      </c>
      <c r="O192" s="272"/>
      <c r="P192" s="272" t="s">
        <v>27</v>
      </c>
      <c r="Q192" s="272" t="s">
        <v>27</v>
      </c>
      <c r="R192" s="272" t="s">
        <v>1131</v>
      </c>
      <c r="S192" s="272"/>
      <c r="T192" s="268" t="s">
        <v>1040</v>
      </c>
      <c r="U192" s="268" t="s">
        <v>28</v>
      </c>
      <c r="V192" s="266"/>
      <c r="W192" s="269"/>
      <c r="X192" s="269"/>
    </row>
    <row r="193" spans="1:24" s="198" customFormat="1">
      <c r="A193" s="197"/>
      <c r="B193" s="3">
        <v>378</v>
      </c>
      <c r="C193" s="6" t="str">
        <f t="shared" si="21"/>
        <v>Verzögerungsfahrt Beton trocken  -1 m/s²  mittel</v>
      </c>
      <c r="D193" s="3"/>
      <c r="E193" s="3"/>
      <c r="F193" s="207"/>
      <c r="G193" s="207"/>
      <c r="H193" s="207"/>
      <c r="I193" s="207"/>
      <c r="J193" s="207" t="str">
        <f t="shared" si="20"/>
        <v>-</v>
      </c>
      <c r="K193" s="3" t="str">
        <f t="shared" si="19"/>
        <v>kl. Oval</v>
      </c>
      <c r="L193" s="3" t="s">
        <v>56</v>
      </c>
      <c r="M193" s="3" t="s">
        <v>200</v>
      </c>
      <c r="N193" s="207" t="s">
        <v>201</v>
      </c>
      <c r="O193" s="207"/>
      <c r="P193" s="207" t="s">
        <v>27</v>
      </c>
      <c r="Q193" s="207" t="s">
        <v>27</v>
      </c>
      <c r="R193" s="207" t="s">
        <v>1117</v>
      </c>
      <c r="S193" s="207"/>
      <c r="T193" s="206" t="s">
        <v>1040</v>
      </c>
      <c r="U193" s="206" t="s">
        <v>28</v>
      </c>
      <c r="V193" s="3"/>
      <c r="W193" s="207"/>
      <c r="X193" s="207"/>
    </row>
    <row r="194" spans="1:24" s="198" customFormat="1">
      <c r="A194" s="197"/>
      <c r="B194" s="3">
        <v>379</v>
      </c>
      <c r="C194" s="6" t="str">
        <f t="shared" si="21"/>
        <v>Verzögerungsfahrt Beton trocken  -2 m/s²  mittel</v>
      </c>
      <c r="D194" s="3"/>
      <c r="E194" s="3"/>
      <c r="F194" s="207"/>
      <c r="G194" s="207"/>
      <c r="H194" s="207"/>
      <c r="I194" s="207"/>
      <c r="J194" s="207" t="str">
        <f t="shared" si="20"/>
        <v>-</v>
      </c>
      <c r="K194" s="3" t="str">
        <f t="shared" si="19"/>
        <v>kl. Oval</v>
      </c>
      <c r="L194" s="3" t="s">
        <v>56</v>
      </c>
      <c r="M194" s="3" t="s">
        <v>200</v>
      </c>
      <c r="N194" s="207" t="s">
        <v>201</v>
      </c>
      <c r="O194" s="207"/>
      <c r="P194" s="207" t="s">
        <v>27</v>
      </c>
      <c r="Q194" s="207" t="s">
        <v>27</v>
      </c>
      <c r="R194" s="207" t="s">
        <v>1121</v>
      </c>
      <c r="S194" s="207"/>
      <c r="T194" s="206" t="s">
        <v>1040</v>
      </c>
      <c r="U194" s="206" t="s">
        <v>28</v>
      </c>
      <c r="V194" s="3"/>
      <c r="W194" s="207"/>
      <c r="X194" s="207"/>
    </row>
    <row r="195" spans="1:24" s="278" customFormat="1">
      <c r="A195" s="277"/>
      <c r="B195" s="266">
        <v>380</v>
      </c>
      <c r="C195" s="264" t="str">
        <f t="shared" si="21"/>
        <v>Verzögerungsfahrt Beton trocken  -3 m/s²  mittel</v>
      </c>
      <c r="D195" s="266"/>
      <c r="E195" s="266"/>
      <c r="F195" s="269"/>
      <c r="G195" s="269"/>
      <c r="H195" s="269"/>
      <c r="I195" s="269"/>
      <c r="J195" s="207" t="str">
        <f t="shared" si="20"/>
        <v>-</v>
      </c>
      <c r="K195" s="266" t="str">
        <f t="shared" si="19"/>
        <v>kl. Oval</v>
      </c>
      <c r="L195" s="266" t="s">
        <v>56</v>
      </c>
      <c r="M195" s="266" t="s">
        <v>200</v>
      </c>
      <c r="N195" s="269" t="s">
        <v>201</v>
      </c>
      <c r="O195" s="269"/>
      <c r="P195" s="269" t="s">
        <v>27</v>
      </c>
      <c r="Q195" s="269" t="s">
        <v>27</v>
      </c>
      <c r="R195" s="269" t="s">
        <v>1119</v>
      </c>
      <c r="S195" s="269"/>
      <c r="T195" s="268" t="s">
        <v>1040</v>
      </c>
      <c r="U195" s="268" t="s">
        <v>28</v>
      </c>
      <c r="V195" s="266"/>
      <c r="W195" s="269"/>
      <c r="X195" s="269"/>
    </row>
    <row r="196" spans="1:24" s="278" customFormat="1">
      <c r="A196" s="277"/>
      <c r="B196" s="271">
        <v>381</v>
      </c>
      <c r="C196" s="264" t="str">
        <f t="shared" si="21"/>
        <v>Verzögerungsfahrt Beton trocken  -max m/s²  mittel</v>
      </c>
      <c r="D196" s="271"/>
      <c r="E196" s="271" t="s">
        <v>895</v>
      </c>
      <c r="F196" s="272"/>
      <c r="G196" s="272"/>
      <c r="H196" s="272"/>
      <c r="I196" s="272"/>
      <c r="J196" s="207" t="str">
        <f t="shared" si="20"/>
        <v>-</v>
      </c>
      <c r="K196" s="266" t="str">
        <f t="shared" si="19"/>
        <v>kl. Oval</v>
      </c>
      <c r="L196" s="271" t="s">
        <v>56</v>
      </c>
      <c r="M196" s="271" t="s">
        <v>200</v>
      </c>
      <c r="N196" s="272" t="s">
        <v>201</v>
      </c>
      <c r="O196" s="272"/>
      <c r="P196" s="272" t="s">
        <v>27</v>
      </c>
      <c r="Q196" s="272" t="s">
        <v>27</v>
      </c>
      <c r="R196" s="272" t="s">
        <v>1131</v>
      </c>
      <c r="S196" s="272"/>
      <c r="T196" s="268" t="s">
        <v>1040</v>
      </c>
      <c r="U196" s="268" t="s">
        <v>28</v>
      </c>
      <c r="V196" s="266"/>
      <c r="W196" s="269"/>
      <c r="X196" s="269"/>
    </row>
    <row r="197" spans="1:24" s="198" customFormat="1">
      <c r="A197" s="197"/>
      <c r="B197" s="6">
        <v>386</v>
      </c>
      <c r="C197" s="6" t="str">
        <f t="shared" si="21"/>
        <v>µ-Split (Blaubasalt) Beton trocken 30 km/h 710 rpm   mittel</v>
      </c>
      <c r="D197" s="6"/>
      <c r="E197" s="6"/>
      <c r="F197" s="206"/>
      <c r="G197" s="206"/>
      <c r="H197" s="206"/>
      <c r="I197" s="206"/>
      <c r="J197" s="207" t="str">
        <f t="shared" si="20"/>
        <v>20 s</v>
      </c>
      <c r="K197" s="3" t="str">
        <f t="shared" si="19"/>
        <v>kl. Oval</v>
      </c>
      <c r="L197" s="6" t="s">
        <v>56</v>
      </c>
      <c r="M197" s="11" t="s">
        <v>237</v>
      </c>
      <c r="N197" s="206" t="s">
        <v>39</v>
      </c>
      <c r="O197" s="206"/>
      <c r="P197" s="206" t="s">
        <v>31</v>
      </c>
      <c r="Q197" s="206">
        <v>10</v>
      </c>
      <c r="R197" s="206"/>
      <c r="S197" s="206"/>
      <c r="T197" s="206" t="s">
        <v>1040</v>
      </c>
      <c r="U197" s="206" t="s">
        <v>28</v>
      </c>
      <c r="V197" s="3"/>
      <c r="W197" s="207"/>
      <c r="X197" s="207"/>
    </row>
    <row r="198" spans="1:24" s="198" customFormat="1">
      <c r="A198" s="197"/>
      <c r="B198" s="3">
        <v>388</v>
      </c>
      <c r="C198" s="6" t="str">
        <f t="shared" si="21"/>
        <v>µ-Split (Blaubasalt) Beton trocken 50 km/h 890 rpm   mittel</v>
      </c>
      <c r="D198" s="3"/>
      <c r="E198" s="3"/>
      <c r="F198" s="207"/>
      <c r="G198" s="207"/>
      <c r="H198" s="207"/>
      <c r="I198" s="207"/>
      <c r="J198" s="207" t="str">
        <f t="shared" si="20"/>
        <v>15 s</v>
      </c>
      <c r="K198" s="3" t="str">
        <f t="shared" si="19"/>
        <v>kl. Oval</v>
      </c>
      <c r="L198" s="6" t="s">
        <v>56</v>
      </c>
      <c r="M198" s="11" t="s">
        <v>237</v>
      </c>
      <c r="N198" s="207" t="s">
        <v>45</v>
      </c>
      <c r="O198" s="207"/>
      <c r="P198" s="207" t="s">
        <v>32</v>
      </c>
      <c r="Q198" s="207">
        <v>11</v>
      </c>
      <c r="R198" s="207"/>
      <c r="S198" s="207"/>
      <c r="T198" s="206" t="s">
        <v>1040</v>
      </c>
      <c r="U198" s="206" t="s">
        <v>28</v>
      </c>
      <c r="V198" s="3"/>
      <c r="W198" s="207"/>
      <c r="X198" s="207"/>
    </row>
    <row r="199" spans="1:24" s="198" customFormat="1">
      <c r="A199" s="197"/>
      <c r="B199" s="3">
        <v>390</v>
      </c>
      <c r="C199" s="6" t="str">
        <f t="shared" si="21"/>
        <v>µ-Split (Blaubasalt) Beton trocken 80 km/h 1075 rpm   mittel</v>
      </c>
      <c r="D199" s="3"/>
      <c r="E199" s="3"/>
      <c r="F199" s="207"/>
      <c r="G199" s="207"/>
      <c r="H199" s="207"/>
      <c r="I199" s="207"/>
      <c r="J199" s="207" t="str">
        <f t="shared" si="20"/>
        <v>10 s</v>
      </c>
      <c r="K199" s="3" t="str">
        <f t="shared" si="19"/>
        <v>kl. Oval</v>
      </c>
      <c r="L199" s="6" t="s">
        <v>56</v>
      </c>
      <c r="M199" s="11" t="s">
        <v>237</v>
      </c>
      <c r="N199" s="207" t="s">
        <v>50</v>
      </c>
      <c r="O199" s="207"/>
      <c r="P199" s="207" t="s">
        <v>34</v>
      </c>
      <c r="Q199" s="207">
        <v>12</v>
      </c>
      <c r="R199" s="207"/>
      <c r="S199" s="207"/>
      <c r="T199" s="206" t="s">
        <v>1040</v>
      </c>
      <c r="U199" s="206" t="s">
        <v>28</v>
      </c>
      <c r="V199" s="3"/>
      <c r="W199" s="207"/>
      <c r="X199" s="207"/>
    </row>
    <row r="200" spans="1:24" s="198" customFormat="1">
      <c r="A200" s="197"/>
      <c r="B200" s="3">
        <v>392</v>
      </c>
      <c r="C200" s="6" t="str">
        <f t="shared" si="21"/>
        <v>µ-Split (Asphalt) Blaubasalt trocken 30 km/h 710 rpm   mittel</v>
      </c>
      <c r="D200" s="3"/>
      <c r="E200" s="3"/>
      <c r="F200" s="207"/>
      <c r="G200" s="207"/>
      <c r="H200" s="207"/>
      <c r="I200" s="207"/>
      <c r="J200" s="207" t="str">
        <f t="shared" si="20"/>
        <v>20 s</v>
      </c>
      <c r="K200" s="3" t="str">
        <f t="shared" si="19"/>
        <v>kl. Oval</v>
      </c>
      <c r="L200" s="3" t="s">
        <v>86</v>
      </c>
      <c r="M200" s="10" t="s">
        <v>238</v>
      </c>
      <c r="N200" s="206" t="s">
        <v>39</v>
      </c>
      <c r="O200" s="206"/>
      <c r="P200" s="206" t="s">
        <v>31</v>
      </c>
      <c r="Q200" s="206">
        <v>10</v>
      </c>
      <c r="R200" s="206"/>
      <c r="S200" s="206"/>
      <c r="T200" s="206" t="s">
        <v>1040</v>
      </c>
      <c r="U200" s="206" t="s">
        <v>28</v>
      </c>
      <c r="V200" s="3"/>
      <c r="W200" s="207"/>
      <c r="X200" s="207"/>
    </row>
    <row r="201" spans="1:24" s="198" customFormat="1">
      <c r="A201" s="197"/>
      <c r="B201" s="3">
        <v>394</v>
      </c>
      <c r="C201" s="6" t="str">
        <f t="shared" si="21"/>
        <v>µ-Split (Asphalt) Blaubasalt trocken 50 km/h 890 rpm   mittel</v>
      </c>
      <c r="D201" s="3"/>
      <c r="E201" s="3"/>
      <c r="F201" s="207"/>
      <c r="G201" s="207"/>
      <c r="H201" s="207"/>
      <c r="I201" s="207"/>
      <c r="J201" s="207" t="str">
        <f t="shared" si="20"/>
        <v>15 s</v>
      </c>
      <c r="K201" s="3" t="str">
        <f t="shared" si="19"/>
        <v>kl. Oval</v>
      </c>
      <c r="L201" s="3" t="s">
        <v>86</v>
      </c>
      <c r="M201" s="10" t="s">
        <v>238</v>
      </c>
      <c r="N201" s="207" t="s">
        <v>45</v>
      </c>
      <c r="O201" s="207"/>
      <c r="P201" s="207" t="s">
        <v>32</v>
      </c>
      <c r="Q201" s="207">
        <v>11</v>
      </c>
      <c r="R201" s="207"/>
      <c r="S201" s="207"/>
      <c r="T201" s="206" t="s">
        <v>1040</v>
      </c>
      <c r="U201" s="206" t="s">
        <v>28</v>
      </c>
      <c r="V201" s="3"/>
      <c r="W201" s="207"/>
      <c r="X201" s="207"/>
    </row>
    <row r="202" spans="1:24" s="198" customFormat="1">
      <c r="A202" s="197"/>
      <c r="B202" s="3">
        <v>396</v>
      </c>
      <c r="C202" s="6" t="str">
        <f t="shared" si="21"/>
        <v>µ-Split (Asphalt) Blaubasalt trocken 80 km/h 1075 rpm   mittel</v>
      </c>
      <c r="D202" s="3"/>
      <c r="E202" s="3"/>
      <c r="F202" s="207"/>
      <c r="G202" s="207"/>
      <c r="H202" s="207"/>
      <c r="I202" s="207"/>
      <c r="J202" s="207" t="str">
        <f t="shared" si="20"/>
        <v>10 s</v>
      </c>
      <c r="K202" s="3" t="str">
        <f t="shared" si="19"/>
        <v>kl. Oval</v>
      </c>
      <c r="L202" s="3" t="s">
        <v>86</v>
      </c>
      <c r="M202" s="10" t="s">
        <v>238</v>
      </c>
      <c r="N202" s="207" t="s">
        <v>50</v>
      </c>
      <c r="O202" s="207"/>
      <c r="P202" s="207" t="s">
        <v>34</v>
      </c>
      <c r="Q202" s="207">
        <v>12</v>
      </c>
      <c r="R202" s="207"/>
      <c r="S202" s="207"/>
      <c r="T202" s="206" t="s">
        <v>1040</v>
      </c>
      <c r="U202" s="206" t="s">
        <v>28</v>
      </c>
      <c r="V202" s="3"/>
      <c r="W202" s="207"/>
      <c r="X202" s="207"/>
    </row>
    <row r="203" spans="1:24" s="198" customFormat="1">
      <c r="A203" s="197"/>
      <c r="B203" s="6">
        <v>398</v>
      </c>
      <c r="C203" s="6" t="str">
        <f t="shared" si="21"/>
        <v>Sinus-Fahrt (langsam) trocken 30 km/h   mittel</v>
      </c>
      <c r="D203" s="6"/>
      <c r="E203" s="6"/>
      <c r="F203" s="206"/>
      <c r="G203" s="206"/>
      <c r="H203" s="206"/>
      <c r="I203" s="206"/>
      <c r="J203" s="207" t="str">
        <f t="shared" si="20"/>
        <v>20 s</v>
      </c>
      <c r="K203" s="3" t="str">
        <f t="shared" si="19"/>
        <v>Fahrdyn.Fl.</v>
      </c>
      <c r="L203" s="6" t="s">
        <v>24</v>
      </c>
      <c r="M203" s="6" t="s">
        <v>240</v>
      </c>
      <c r="N203" s="206" t="s">
        <v>39</v>
      </c>
      <c r="O203" s="206"/>
      <c r="P203" s="206" t="s">
        <v>27</v>
      </c>
      <c r="Q203" s="206" t="s">
        <v>27</v>
      </c>
      <c r="R203" s="206"/>
      <c r="S203" s="206"/>
      <c r="T203" s="206" t="s">
        <v>1040</v>
      </c>
      <c r="U203" s="206" t="s">
        <v>28</v>
      </c>
      <c r="V203" s="3"/>
      <c r="W203" s="207"/>
      <c r="X203" s="207"/>
    </row>
    <row r="204" spans="1:24" s="278" customFormat="1">
      <c r="A204" s="277"/>
      <c r="B204" s="264" t="s">
        <v>1510</v>
      </c>
      <c r="C204" s="264" t="str">
        <f t="shared" si="21"/>
        <v>Sinus-Fahrt (schnell) trocken 30 km/h   mittel</v>
      </c>
      <c r="D204" s="264"/>
      <c r="E204" s="264"/>
      <c r="F204" s="268"/>
      <c r="G204" s="268"/>
      <c r="H204" s="268"/>
      <c r="I204" s="268"/>
      <c r="J204" s="207" t="str">
        <f t="shared" si="20"/>
        <v>20 s</v>
      </c>
      <c r="K204" s="266" t="str">
        <f t="shared" si="19"/>
        <v>Fahrdyn.Fl.</v>
      </c>
      <c r="L204" s="264" t="s">
        <v>24</v>
      </c>
      <c r="M204" s="264" t="s">
        <v>244</v>
      </c>
      <c r="N204" s="268" t="s">
        <v>39</v>
      </c>
      <c r="O204" s="268"/>
      <c r="P204" s="268" t="s">
        <v>27</v>
      </c>
      <c r="Q204" s="268" t="s">
        <v>27</v>
      </c>
      <c r="R204" s="268"/>
      <c r="S204" s="268"/>
      <c r="T204" s="268" t="s">
        <v>1040</v>
      </c>
      <c r="U204" s="268" t="s">
        <v>28</v>
      </c>
      <c r="V204" s="266"/>
      <c r="W204" s="269"/>
      <c r="X204" s="269"/>
    </row>
    <row r="205" spans="1:24" s="198" customFormat="1">
      <c r="A205" s="197"/>
      <c r="B205" s="3">
        <v>399</v>
      </c>
      <c r="C205" s="6" t="str">
        <f t="shared" si="21"/>
        <v>Sinus-Fahrt (langsam) trocken 50 km/h   mittel</v>
      </c>
      <c r="D205" s="3"/>
      <c r="E205" s="3"/>
      <c r="F205" s="207"/>
      <c r="G205" s="207"/>
      <c r="H205" s="207"/>
      <c r="I205" s="207"/>
      <c r="J205" s="207" t="str">
        <f t="shared" si="20"/>
        <v>15 s</v>
      </c>
      <c r="K205" s="3" t="str">
        <f t="shared" si="19"/>
        <v>Fahrdyn.Fl.</v>
      </c>
      <c r="L205" s="3" t="s">
        <v>24</v>
      </c>
      <c r="M205" s="3" t="s">
        <v>240</v>
      </c>
      <c r="N205" s="207" t="s">
        <v>45</v>
      </c>
      <c r="O205" s="207"/>
      <c r="P205" s="207" t="s">
        <v>27</v>
      </c>
      <c r="Q205" s="207" t="s">
        <v>27</v>
      </c>
      <c r="R205" s="207"/>
      <c r="S205" s="207"/>
      <c r="T205" s="206" t="s">
        <v>1040</v>
      </c>
      <c r="U205" s="206" t="s">
        <v>28</v>
      </c>
      <c r="V205" s="3"/>
      <c r="W205" s="207"/>
      <c r="X205" s="207"/>
    </row>
    <row r="206" spans="1:24" s="278" customFormat="1">
      <c r="A206" s="277"/>
      <c r="B206" s="266" t="s">
        <v>1513</v>
      </c>
      <c r="C206" s="264" t="str">
        <f t="shared" si="21"/>
        <v>Sinus-Fahrt (schnell) trocken 50 km/h   mittel</v>
      </c>
      <c r="D206" s="266"/>
      <c r="E206" s="266"/>
      <c r="F206" s="269"/>
      <c r="G206" s="269"/>
      <c r="H206" s="269"/>
      <c r="I206" s="269"/>
      <c r="J206" s="207" t="str">
        <f t="shared" si="20"/>
        <v>15 s</v>
      </c>
      <c r="K206" s="266" t="str">
        <f t="shared" si="19"/>
        <v>Fahrdyn.Fl.</v>
      </c>
      <c r="L206" s="266" t="s">
        <v>24</v>
      </c>
      <c r="M206" s="266" t="s">
        <v>244</v>
      </c>
      <c r="N206" s="269" t="s">
        <v>45</v>
      </c>
      <c r="O206" s="269"/>
      <c r="P206" s="269" t="s">
        <v>27</v>
      </c>
      <c r="Q206" s="269" t="s">
        <v>27</v>
      </c>
      <c r="R206" s="269"/>
      <c r="S206" s="269"/>
      <c r="T206" s="268" t="s">
        <v>1040</v>
      </c>
      <c r="U206" s="268" t="s">
        <v>28</v>
      </c>
      <c r="V206" s="266"/>
      <c r="W206" s="269"/>
      <c r="X206" s="269"/>
    </row>
    <row r="207" spans="1:24" s="198" customFormat="1">
      <c r="A207" s="197"/>
      <c r="B207" s="3">
        <v>400</v>
      </c>
      <c r="C207" s="6" t="str">
        <f t="shared" si="21"/>
        <v>Sweep trocken 30 km/h   mittel</v>
      </c>
      <c r="D207" s="3"/>
      <c r="E207" s="3"/>
      <c r="F207" s="207"/>
      <c r="G207" s="207"/>
      <c r="H207" s="207"/>
      <c r="I207" s="207"/>
      <c r="J207" s="207" t="str">
        <f t="shared" si="20"/>
        <v>20 s</v>
      </c>
      <c r="K207" s="3" t="str">
        <f t="shared" si="19"/>
        <v>Fahrdyn.Fl.</v>
      </c>
      <c r="L207" s="3" t="s">
        <v>24</v>
      </c>
      <c r="M207" s="3" t="s">
        <v>279</v>
      </c>
      <c r="N207" s="207" t="s">
        <v>39</v>
      </c>
      <c r="O207" s="207"/>
      <c r="P207" s="207" t="s">
        <v>27</v>
      </c>
      <c r="Q207" s="207" t="s">
        <v>27</v>
      </c>
      <c r="R207" s="207"/>
      <c r="S207" s="207"/>
      <c r="T207" s="206" t="s">
        <v>1040</v>
      </c>
      <c r="U207" s="206" t="s">
        <v>28</v>
      </c>
      <c r="V207" s="3"/>
      <c r="W207" s="207"/>
      <c r="X207" s="207"/>
    </row>
    <row r="208" spans="1:24" s="278" customFormat="1" ht="15" thickBot="1">
      <c r="A208" s="277"/>
      <c r="B208" s="263">
        <v>401</v>
      </c>
      <c r="C208" s="264" t="str">
        <f t="shared" si="21"/>
        <v>Sweep trocken 50 km/h   mittel</v>
      </c>
      <c r="D208" s="263"/>
      <c r="E208" s="263"/>
      <c r="F208" s="265"/>
      <c r="G208" s="265"/>
      <c r="H208" s="265"/>
      <c r="I208" s="265"/>
      <c r="J208" s="207" t="str">
        <f t="shared" si="20"/>
        <v>15 s</v>
      </c>
      <c r="K208" s="266" t="str">
        <f t="shared" si="19"/>
        <v>Fahrdyn.Fl.</v>
      </c>
      <c r="L208" s="263" t="s">
        <v>24</v>
      </c>
      <c r="M208" s="263" t="s">
        <v>279</v>
      </c>
      <c r="N208" s="265" t="s">
        <v>45</v>
      </c>
      <c r="O208" s="265"/>
      <c r="P208" s="265" t="s">
        <v>27</v>
      </c>
      <c r="Q208" s="265" t="s">
        <v>27</v>
      </c>
      <c r="R208" s="267"/>
      <c r="S208" s="267"/>
      <c r="T208" s="268" t="s">
        <v>1040</v>
      </c>
      <c r="U208" s="268" t="s">
        <v>28</v>
      </c>
      <c r="V208" s="266"/>
      <c r="W208" s="269"/>
      <c r="X208" s="269"/>
    </row>
    <row r="209" spans="1:24" s="198" customFormat="1">
      <c r="A209" s="197"/>
      <c r="B209" s="6">
        <v>402</v>
      </c>
      <c r="C209" s="6" t="str">
        <f t="shared" si="21"/>
        <v>Stat. Kreisfahrt (links) trocken  2 m/s² mittel</v>
      </c>
      <c r="D209" s="6"/>
      <c r="E209" s="6"/>
      <c r="F209" s="206"/>
      <c r="G209" s="206"/>
      <c r="H209" s="206"/>
      <c r="I209" s="206"/>
      <c r="J209" s="207" t="str">
        <f t="shared" si="20"/>
        <v>20 s</v>
      </c>
      <c r="K209" s="3" t="str">
        <f t="shared" si="19"/>
        <v>Fahrdyn.Fl.</v>
      </c>
      <c r="L209" s="6" t="s">
        <v>24</v>
      </c>
      <c r="M209" s="6" t="s">
        <v>292</v>
      </c>
      <c r="N209" s="206" t="s">
        <v>39</v>
      </c>
      <c r="O209" s="206"/>
      <c r="P209" s="206" t="s">
        <v>27</v>
      </c>
      <c r="Q209" s="206" t="s">
        <v>27</v>
      </c>
      <c r="R209" s="206"/>
      <c r="S209" s="206" t="s">
        <v>578</v>
      </c>
      <c r="T209" s="206" t="s">
        <v>1040</v>
      </c>
      <c r="U209" s="206" t="s">
        <v>28</v>
      </c>
      <c r="V209" s="3"/>
      <c r="W209" s="207"/>
      <c r="X209" s="207"/>
    </row>
    <row r="210" spans="1:24" s="278" customFormat="1">
      <c r="A210" s="277"/>
      <c r="B210" s="266">
        <v>403</v>
      </c>
      <c r="C210" s="264" t="str">
        <f t="shared" si="21"/>
        <v>Stat. Kreisfahrt (links) trocken  4 m/s² mittel</v>
      </c>
      <c r="D210" s="266"/>
      <c r="E210" s="266"/>
      <c r="F210" s="269"/>
      <c r="G210" s="269"/>
      <c r="H210" s="269"/>
      <c r="I210" s="269"/>
      <c r="J210" s="207" t="str">
        <f t="shared" si="20"/>
        <v>20 s</v>
      </c>
      <c r="K210" s="266" t="str">
        <f t="shared" si="19"/>
        <v>Fahrdyn.Fl.</v>
      </c>
      <c r="L210" s="266" t="s">
        <v>24</v>
      </c>
      <c r="M210" s="266" t="s">
        <v>292</v>
      </c>
      <c r="N210" s="269" t="s">
        <v>39</v>
      </c>
      <c r="O210" s="269"/>
      <c r="P210" s="269" t="s">
        <v>27</v>
      </c>
      <c r="Q210" s="269" t="s">
        <v>27</v>
      </c>
      <c r="R210" s="269"/>
      <c r="S210" s="269" t="s">
        <v>1164</v>
      </c>
      <c r="T210" s="268" t="s">
        <v>1040</v>
      </c>
      <c r="U210" s="268" t="s">
        <v>28</v>
      </c>
      <c r="V210" s="266"/>
      <c r="W210" s="269"/>
      <c r="X210" s="269"/>
    </row>
    <row r="211" spans="1:24" s="198" customFormat="1">
      <c r="A211" s="197"/>
      <c r="B211" s="6">
        <v>404</v>
      </c>
      <c r="C211" s="6" t="str">
        <f t="shared" si="21"/>
        <v>Stat. Kreisfahrt (rechts) trocken  2 m/s² mittel</v>
      </c>
      <c r="D211" s="6"/>
      <c r="E211" s="6"/>
      <c r="F211" s="206"/>
      <c r="G211" s="206"/>
      <c r="H211" s="206"/>
      <c r="I211" s="206"/>
      <c r="J211" s="207" t="str">
        <f t="shared" si="20"/>
        <v>20 s</v>
      </c>
      <c r="K211" s="3" t="str">
        <f t="shared" si="19"/>
        <v>Fahrdyn.Fl.</v>
      </c>
      <c r="L211" s="3" t="s">
        <v>24</v>
      </c>
      <c r="M211" s="3" t="s">
        <v>304</v>
      </c>
      <c r="N211" s="207" t="s">
        <v>39</v>
      </c>
      <c r="O211" s="207"/>
      <c r="P211" s="207" t="s">
        <v>27</v>
      </c>
      <c r="Q211" s="207" t="s">
        <v>27</v>
      </c>
      <c r="R211" s="207"/>
      <c r="S211" s="207" t="s">
        <v>578</v>
      </c>
      <c r="T211" s="206" t="s">
        <v>1040</v>
      </c>
      <c r="U211" s="206" t="s">
        <v>28</v>
      </c>
      <c r="V211" s="3"/>
      <c r="W211" s="207"/>
      <c r="X211" s="207"/>
    </row>
    <row r="212" spans="1:24" s="278" customFormat="1" ht="15" thickBot="1">
      <c r="A212" s="277"/>
      <c r="B212" s="263">
        <v>405</v>
      </c>
      <c r="C212" s="264" t="str">
        <f t="shared" si="21"/>
        <v>Stat. Kreisfahrt (rechts) trocken  4 m/s² mittel</v>
      </c>
      <c r="D212" s="263"/>
      <c r="E212" s="263"/>
      <c r="F212" s="265"/>
      <c r="G212" s="265"/>
      <c r="H212" s="265"/>
      <c r="I212" s="265"/>
      <c r="J212" s="207" t="str">
        <f t="shared" si="20"/>
        <v>20 s</v>
      </c>
      <c r="K212" s="266" t="str">
        <f t="shared" si="19"/>
        <v>Fahrdyn.Fl.</v>
      </c>
      <c r="L212" s="263" t="s">
        <v>24</v>
      </c>
      <c r="M212" s="263" t="s">
        <v>304</v>
      </c>
      <c r="N212" s="265" t="s">
        <v>39</v>
      </c>
      <c r="O212" s="265"/>
      <c r="P212" s="265" t="s">
        <v>27</v>
      </c>
      <c r="Q212" s="265" t="s">
        <v>27</v>
      </c>
      <c r="R212" s="267"/>
      <c r="S212" s="267" t="s">
        <v>1164</v>
      </c>
      <c r="T212" s="268" t="s">
        <v>1040</v>
      </c>
      <c r="U212" s="268" t="s">
        <v>28</v>
      </c>
      <c r="V212" s="266"/>
      <c r="W212" s="269"/>
      <c r="X212" s="269"/>
    </row>
    <row r="213" spans="1:24" s="245" customFormat="1">
      <c r="A213" s="240"/>
      <c r="B213" s="242">
        <v>614</v>
      </c>
      <c r="C213" s="241" t="str">
        <f t="shared" si="21"/>
        <v>Spurwechsel Asphalt trocken 30 km/h   mittel</v>
      </c>
      <c r="D213" s="242"/>
      <c r="E213" s="244" t="s">
        <v>247</v>
      </c>
      <c r="F213" s="244">
        <v>1</v>
      </c>
      <c r="G213" s="244"/>
      <c r="H213" s="242"/>
      <c r="I213" s="242"/>
      <c r="J213" s="207" t="str">
        <f t="shared" si="20"/>
        <v>20 s</v>
      </c>
      <c r="K213" s="242" t="str">
        <f t="shared" si="19"/>
        <v>kl. Oval</v>
      </c>
      <c r="L213" s="242" t="s">
        <v>24</v>
      </c>
      <c r="M213" s="242" t="s">
        <v>314</v>
      </c>
      <c r="N213" s="244" t="s">
        <v>39</v>
      </c>
      <c r="O213" s="244"/>
      <c r="P213" s="244" t="s">
        <v>27</v>
      </c>
      <c r="Q213" s="244" t="s">
        <v>27</v>
      </c>
      <c r="R213" s="244"/>
      <c r="S213" s="244"/>
      <c r="T213" s="243" t="s">
        <v>1040</v>
      </c>
      <c r="U213" s="243" t="s">
        <v>28</v>
      </c>
      <c r="V213" s="242" t="s">
        <v>767</v>
      </c>
      <c r="W213" s="244" t="s">
        <v>517</v>
      </c>
      <c r="X213" s="244" t="s">
        <v>768</v>
      </c>
    </row>
    <row r="214" spans="1:24" s="245" customFormat="1">
      <c r="A214" s="240"/>
      <c r="B214" s="242">
        <v>615</v>
      </c>
      <c r="C214" s="241" t="str">
        <f t="shared" si="21"/>
        <v>Spurwechsel Asphalt trocken 50 km/h   mittel</v>
      </c>
      <c r="D214" s="242"/>
      <c r="E214" s="244" t="s">
        <v>247</v>
      </c>
      <c r="F214" s="244">
        <v>1</v>
      </c>
      <c r="G214" s="244"/>
      <c r="H214" s="242"/>
      <c r="I214" s="242"/>
      <c r="J214" s="207" t="str">
        <f t="shared" si="20"/>
        <v>15 s</v>
      </c>
      <c r="K214" s="242" t="str">
        <f t="shared" si="19"/>
        <v>kl. Oval</v>
      </c>
      <c r="L214" s="242" t="s">
        <v>24</v>
      </c>
      <c r="M214" s="242" t="s">
        <v>314</v>
      </c>
      <c r="N214" s="244" t="s">
        <v>45</v>
      </c>
      <c r="O214" s="244"/>
      <c r="P214" s="244" t="s">
        <v>27</v>
      </c>
      <c r="Q214" s="244" t="s">
        <v>27</v>
      </c>
      <c r="R214" s="244"/>
      <c r="S214" s="244"/>
      <c r="T214" s="243" t="s">
        <v>1040</v>
      </c>
      <c r="U214" s="243" t="s">
        <v>28</v>
      </c>
      <c r="V214" s="242"/>
      <c r="W214" s="244"/>
      <c r="X214" s="244" t="s">
        <v>770</v>
      </c>
    </row>
    <row r="215" spans="1:24" s="245" customFormat="1">
      <c r="A215" s="240"/>
      <c r="B215" s="242">
        <v>616</v>
      </c>
      <c r="C215" s="241" t="str">
        <f t="shared" si="21"/>
        <v>Spurwechsel Asphalt trocken 50 km/h   mittel</v>
      </c>
      <c r="D215" s="242"/>
      <c r="E215" s="244" t="s">
        <v>247</v>
      </c>
      <c r="F215" s="244">
        <v>1</v>
      </c>
      <c r="G215" s="244"/>
      <c r="H215" s="242"/>
      <c r="I215" s="242"/>
      <c r="J215" s="207" t="str">
        <f t="shared" si="20"/>
        <v>15 s</v>
      </c>
      <c r="K215" s="242" t="str">
        <f t="shared" si="19"/>
        <v>kl. Oval</v>
      </c>
      <c r="L215" s="242" t="s">
        <v>24</v>
      </c>
      <c r="M215" s="242" t="s">
        <v>314</v>
      </c>
      <c r="N215" s="244" t="s">
        <v>45</v>
      </c>
      <c r="O215" s="244"/>
      <c r="P215" s="244" t="s">
        <v>27</v>
      </c>
      <c r="Q215" s="244" t="s">
        <v>27</v>
      </c>
      <c r="R215" s="244"/>
      <c r="S215" s="244"/>
      <c r="T215" s="243" t="s">
        <v>1040</v>
      </c>
      <c r="U215" s="243" t="s">
        <v>28</v>
      </c>
      <c r="V215" s="242" t="s">
        <v>772</v>
      </c>
      <c r="W215" s="244" t="s">
        <v>517</v>
      </c>
      <c r="X215" s="244" t="s">
        <v>773</v>
      </c>
    </row>
    <row r="216" spans="1:24" s="245" customFormat="1">
      <c r="A216" s="240"/>
      <c r="B216" s="242">
        <v>617</v>
      </c>
      <c r="C216" s="241" t="str">
        <f t="shared" si="21"/>
        <v>Spurwechsel Asphalt trocken 50 km/h   mittel</v>
      </c>
      <c r="D216" s="242"/>
      <c r="E216" s="244" t="s">
        <v>247</v>
      </c>
      <c r="F216" s="244">
        <v>1</v>
      </c>
      <c r="G216" s="244"/>
      <c r="H216" s="242"/>
      <c r="I216" s="242"/>
      <c r="J216" s="207" t="str">
        <f t="shared" si="20"/>
        <v>15 s</v>
      </c>
      <c r="K216" s="242" t="str">
        <f t="shared" si="19"/>
        <v>kl. Oval</v>
      </c>
      <c r="L216" s="242" t="s">
        <v>24</v>
      </c>
      <c r="M216" s="242" t="s">
        <v>314</v>
      </c>
      <c r="N216" s="244" t="s">
        <v>45</v>
      </c>
      <c r="O216" s="244"/>
      <c r="P216" s="244" t="s">
        <v>27</v>
      </c>
      <c r="Q216" s="244" t="s">
        <v>27</v>
      </c>
      <c r="R216" s="244"/>
      <c r="S216" s="244"/>
      <c r="T216" s="243" t="s">
        <v>1040</v>
      </c>
      <c r="U216" s="243" t="s">
        <v>28</v>
      </c>
      <c r="V216" s="242" t="s">
        <v>775</v>
      </c>
      <c r="W216" s="244" t="s">
        <v>517</v>
      </c>
      <c r="X216" s="244" t="s">
        <v>776</v>
      </c>
    </row>
    <row r="217" spans="1:24" s="245" customFormat="1">
      <c r="A217" s="240"/>
      <c r="B217" s="242">
        <v>611</v>
      </c>
      <c r="C217" s="241" t="str">
        <f t="shared" si="21"/>
        <v>Spurwechsel Beton trocken 50 km/h   mittel</v>
      </c>
      <c r="D217" s="242"/>
      <c r="E217" s="244" t="s">
        <v>247</v>
      </c>
      <c r="F217" s="244">
        <v>1</v>
      </c>
      <c r="G217" s="244"/>
      <c r="H217" s="242"/>
      <c r="I217" s="242"/>
      <c r="J217" s="207" t="str">
        <f t="shared" si="20"/>
        <v>15 s</v>
      </c>
      <c r="K217" s="242" t="str">
        <f t="shared" si="19"/>
        <v>kl. Oval</v>
      </c>
      <c r="L217" s="242" t="s">
        <v>56</v>
      </c>
      <c r="M217" s="242" t="s">
        <v>314</v>
      </c>
      <c r="N217" s="244" t="s">
        <v>45</v>
      </c>
      <c r="O217" s="244"/>
      <c r="P217" s="244" t="s">
        <v>27</v>
      </c>
      <c r="Q217" s="244" t="s">
        <v>27</v>
      </c>
      <c r="R217" s="244"/>
      <c r="S217" s="244"/>
      <c r="T217" s="243" t="s">
        <v>1040</v>
      </c>
      <c r="U217" s="243" t="s">
        <v>28</v>
      </c>
      <c r="V217" s="242" t="s">
        <v>778</v>
      </c>
      <c r="W217" s="244" t="s">
        <v>517</v>
      </c>
      <c r="X217" s="244" t="s">
        <v>779</v>
      </c>
    </row>
    <row r="218" spans="1:24" s="245" customFormat="1">
      <c r="A218" s="240"/>
      <c r="B218" s="242" t="s">
        <v>1308</v>
      </c>
      <c r="C218" s="241" t="str">
        <f t="shared" si="21"/>
        <v>Spurwechsel Beton trocken 50 km/h   mittel</v>
      </c>
      <c r="D218" s="242"/>
      <c r="E218" s="244" t="s">
        <v>247</v>
      </c>
      <c r="F218" s="244">
        <v>1</v>
      </c>
      <c r="G218" s="244"/>
      <c r="H218" s="242"/>
      <c r="I218" s="242"/>
      <c r="J218" s="207" t="str">
        <f t="shared" si="20"/>
        <v>15 s</v>
      </c>
      <c r="K218" s="242" t="str">
        <f t="shared" si="19"/>
        <v>kl. Oval</v>
      </c>
      <c r="L218" s="242" t="s">
        <v>56</v>
      </c>
      <c r="M218" s="242" t="s">
        <v>314</v>
      </c>
      <c r="N218" s="244" t="s">
        <v>45</v>
      </c>
      <c r="O218" s="244"/>
      <c r="P218" s="244" t="s">
        <v>27</v>
      </c>
      <c r="Q218" s="244" t="s">
        <v>27</v>
      </c>
      <c r="R218" s="244"/>
      <c r="S218" s="244"/>
      <c r="T218" s="243" t="s">
        <v>1040</v>
      </c>
      <c r="U218" s="243" t="s">
        <v>28</v>
      </c>
      <c r="V218" s="242" t="s">
        <v>778</v>
      </c>
      <c r="W218" s="244" t="s">
        <v>517</v>
      </c>
      <c r="X218" s="244" t="s">
        <v>779</v>
      </c>
    </row>
    <row r="219" spans="1:24" s="245" customFormat="1">
      <c r="A219" s="240"/>
      <c r="B219" s="242">
        <v>613</v>
      </c>
      <c r="C219" s="241" t="str">
        <f t="shared" si="21"/>
        <v>Spurwechsel Blaubasalt trocken 50 km/h   mittel</v>
      </c>
      <c r="D219" s="242"/>
      <c r="E219" s="244" t="s">
        <v>247</v>
      </c>
      <c r="F219" s="244">
        <v>1</v>
      </c>
      <c r="G219" s="244"/>
      <c r="H219" s="242"/>
      <c r="I219" s="242"/>
      <c r="J219" s="207" t="str">
        <f t="shared" si="20"/>
        <v>15 s</v>
      </c>
      <c r="K219" s="242" t="str">
        <f t="shared" si="19"/>
        <v>kl. Oval</v>
      </c>
      <c r="L219" s="242" t="s">
        <v>86</v>
      </c>
      <c r="M219" s="242" t="s">
        <v>314</v>
      </c>
      <c r="N219" s="244" t="s">
        <v>45</v>
      </c>
      <c r="O219" s="244"/>
      <c r="P219" s="244" t="s">
        <v>27</v>
      </c>
      <c r="Q219" s="244" t="s">
        <v>27</v>
      </c>
      <c r="R219" s="244"/>
      <c r="S219" s="244"/>
      <c r="T219" s="243" t="s">
        <v>1040</v>
      </c>
      <c r="U219" s="243" t="s">
        <v>28</v>
      </c>
      <c r="V219" s="242" t="s">
        <v>784</v>
      </c>
      <c r="W219" s="244" t="s">
        <v>517</v>
      </c>
      <c r="X219" s="244" t="s">
        <v>785</v>
      </c>
    </row>
    <row r="220" spans="1:24" s="198" customFormat="1">
      <c r="A220" s="197"/>
      <c r="B220" s="6">
        <v>406</v>
      </c>
      <c r="C220" s="6" t="str">
        <f t="shared" si="21"/>
        <v>Stillstand Motor aus nass mittel</v>
      </c>
      <c r="D220" s="6"/>
      <c r="E220" s="6"/>
      <c r="F220" s="206"/>
      <c r="G220" s="206"/>
      <c r="H220" s="206"/>
      <c r="I220" s="206"/>
      <c r="J220" s="207" t="str">
        <f t="shared" si="20"/>
        <v>60 s</v>
      </c>
      <c r="K220" s="3" t="str">
        <f t="shared" si="19"/>
        <v>kl. Oval</v>
      </c>
      <c r="L220" s="6" t="s">
        <v>24</v>
      </c>
      <c r="M220" s="6" t="s">
        <v>25</v>
      </c>
      <c r="N220" s="206" t="s">
        <v>26</v>
      </c>
      <c r="O220" s="206"/>
      <c r="P220" s="206" t="s">
        <v>27</v>
      </c>
      <c r="Q220" s="206">
        <v>0</v>
      </c>
      <c r="R220" s="206"/>
      <c r="S220" s="206"/>
      <c r="T220" s="206" t="s">
        <v>1040</v>
      </c>
      <c r="U220" s="206" t="s">
        <v>333</v>
      </c>
      <c r="V220" s="3"/>
      <c r="W220" s="207"/>
      <c r="X220" s="207"/>
    </row>
    <row r="221" spans="1:24" s="198" customFormat="1">
      <c r="A221" s="197"/>
      <c r="B221" s="6">
        <v>407</v>
      </c>
      <c r="C221" s="6" t="str">
        <f t="shared" si="21"/>
        <v>Stillstand Leerlauf nass mittel</v>
      </c>
      <c r="D221" s="3"/>
      <c r="E221" s="3"/>
      <c r="F221" s="207"/>
      <c r="G221" s="207"/>
      <c r="H221" s="207"/>
      <c r="I221" s="207"/>
      <c r="J221" s="207" t="str">
        <f t="shared" si="20"/>
        <v>60 s</v>
      </c>
      <c r="K221" s="3" t="str">
        <f t="shared" si="19"/>
        <v>kl. Oval</v>
      </c>
      <c r="L221" s="3" t="s">
        <v>24</v>
      </c>
      <c r="M221" s="3" t="s">
        <v>29</v>
      </c>
      <c r="N221" s="207" t="s">
        <v>26</v>
      </c>
      <c r="O221" s="207"/>
      <c r="P221" s="207" t="s">
        <v>27</v>
      </c>
      <c r="Q221" s="207">
        <v>0</v>
      </c>
      <c r="R221" s="207"/>
      <c r="S221" s="207"/>
      <c r="T221" s="206" t="s">
        <v>1040</v>
      </c>
      <c r="U221" s="206" t="s">
        <v>333</v>
      </c>
      <c r="V221" s="3"/>
      <c r="W221" s="207"/>
      <c r="X221" s="207"/>
    </row>
    <row r="222" spans="1:24" s="198" customFormat="1">
      <c r="A222" s="197"/>
      <c r="B222" s="3">
        <v>408</v>
      </c>
      <c r="C222" s="6" t="str">
        <f t="shared" si="21"/>
        <v>Stillstand Drehzahl nass 710 rpm mittel</v>
      </c>
      <c r="D222" s="3"/>
      <c r="E222" s="3"/>
      <c r="F222" s="207"/>
      <c r="G222" s="207"/>
      <c r="H222" s="207"/>
      <c r="I222" s="207"/>
      <c r="J222" s="207" t="str">
        <f t="shared" si="20"/>
        <v>60 s</v>
      </c>
      <c r="K222" s="3" t="str">
        <f t="shared" si="19"/>
        <v>kl. Oval</v>
      </c>
      <c r="L222" s="3" t="s">
        <v>24</v>
      </c>
      <c r="M222" s="3" t="s">
        <v>30</v>
      </c>
      <c r="N222" s="207" t="s">
        <v>26</v>
      </c>
      <c r="O222" s="207"/>
      <c r="P222" s="207" t="s">
        <v>31</v>
      </c>
      <c r="Q222" s="207">
        <v>0</v>
      </c>
      <c r="R222" s="207"/>
      <c r="S222" s="207"/>
      <c r="T222" s="206" t="s">
        <v>1040</v>
      </c>
      <c r="U222" s="206" t="s">
        <v>333</v>
      </c>
      <c r="V222" s="3"/>
      <c r="W222" s="207"/>
      <c r="X222" s="207"/>
    </row>
    <row r="223" spans="1:24" s="198" customFormat="1">
      <c r="A223" s="197"/>
      <c r="B223" s="3">
        <v>409</v>
      </c>
      <c r="C223" s="6" t="str">
        <f t="shared" si="21"/>
        <v>Stillstand Drehzahl nass 890 rpm mittel</v>
      </c>
      <c r="D223" s="3"/>
      <c r="E223" s="3"/>
      <c r="F223" s="207"/>
      <c r="G223" s="207"/>
      <c r="H223" s="207"/>
      <c r="I223" s="207"/>
      <c r="J223" s="207" t="str">
        <f t="shared" si="20"/>
        <v>60 s</v>
      </c>
      <c r="K223" s="3" t="str">
        <f t="shared" si="19"/>
        <v>kl. Oval</v>
      </c>
      <c r="L223" s="3" t="s">
        <v>24</v>
      </c>
      <c r="M223" s="3" t="s">
        <v>30</v>
      </c>
      <c r="N223" s="207" t="s">
        <v>26</v>
      </c>
      <c r="O223" s="207"/>
      <c r="P223" s="207" t="s">
        <v>32</v>
      </c>
      <c r="Q223" s="207">
        <v>0</v>
      </c>
      <c r="R223" s="207"/>
      <c r="S223" s="207"/>
      <c r="T223" s="206" t="s">
        <v>1040</v>
      </c>
      <c r="U223" s="206" t="s">
        <v>333</v>
      </c>
      <c r="V223" s="3"/>
      <c r="W223" s="207"/>
      <c r="X223" s="207"/>
    </row>
    <row r="224" spans="1:24" s="198" customFormat="1">
      <c r="A224" s="197"/>
      <c r="B224" s="3">
        <v>410</v>
      </c>
      <c r="C224" s="6" t="str">
        <f t="shared" si="21"/>
        <v>Stillstand Drehzahl nass 930 rpm mittel</v>
      </c>
      <c r="D224" s="3"/>
      <c r="E224" s="3"/>
      <c r="F224" s="207"/>
      <c r="G224" s="207"/>
      <c r="H224" s="207"/>
      <c r="I224" s="207"/>
      <c r="J224" s="207" t="str">
        <f t="shared" si="20"/>
        <v>60 s</v>
      </c>
      <c r="K224" s="3" t="str">
        <f t="shared" si="19"/>
        <v>kl. Oval</v>
      </c>
      <c r="L224" s="3" t="s">
        <v>24</v>
      </c>
      <c r="M224" s="3" t="s">
        <v>30</v>
      </c>
      <c r="N224" s="207" t="s">
        <v>26</v>
      </c>
      <c r="O224" s="207"/>
      <c r="P224" s="207" t="s">
        <v>33</v>
      </c>
      <c r="Q224" s="207">
        <v>0</v>
      </c>
      <c r="R224" s="207"/>
      <c r="S224" s="207"/>
      <c r="T224" s="206" t="s">
        <v>1040</v>
      </c>
      <c r="U224" s="206" t="s">
        <v>333</v>
      </c>
      <c r="V224" s="3"/>
      <c r="W224" s="207"/>
      <c r="X224" s="207"/>
    </row>
    <row r="225" spans="1:24" s="198" customFormat="1">
      <c r="A225" s="197"/>
      <c r="B225" s="3">
        <v>411</v>
      </c>
      <c r="C225" s="6" t="str">
        <f t="shared" si="21"/>
        <v>Stillstand Drehzahl nass 1075 rpm mittel</v>
      </c>
      <c r="D225" s="3"/>
      <c r="E225" s="3"/>
      <c r="F225" s="207"/>
      <c r="G225" s="207"/>
      <c r="H225" s="207"/>
      <c r="I225" s="207"/>
      <c r="J225" s="207" t="str">
        <f t="shared" si="20"/>
        <v>60 s</v>
      </c>
      <c r="K225" s="3" t="str">
        <f t="shared" ref="K225:K254" si="22">IF(OR(M225="Stillstand Motor aus",M225="Stillstand Leerlauf",M225="Stillstand Drehzahl",M225="Konstantfahrt",M225="Rollen (Leerlauf)",M225="Spurwechsel",M225="Motor aus",M225="Beschleunigungsfahrt",M225="Verzögerungsfahrt",M225="Beregnungsstop",M225="µ-Split (Asphalt)",M225="µ-Split (Blaubasalt)"),"kl. Oval",IF(OR(M225="Sinus-Fahrt (langsam)",M225="Sinus-Fahrt (schnell)",M225="Klothoid (links)",M225="Klothoid (rechts)",M225="Sweep",M225="Stat. Kreisfahrt (links)",M225="Stat. Kreisfahrt (rechts)"),"Fahrdyn.Fl."))</f>
        <v>kl. Oval</v>
      </c>
      <c r="L225" s="3" t="s">
        <v>24</v>
      </c>
      <c r="M225" s="3" t="s">
        <v>30</v>
      </c>
      <c r="N225" s="207" t="s">
        <v>26</v>
      </c>
      <c r="O225" s="207"/>
      <c r="P225" s="207" t="s">
        <v>34</v>
      </c>
      <c r="Q225" s="207">
        <v>0</v>
      </c>
      <c r="R225" s="207"/>
      <c r="S225" s="207"/>
      <c r="T225" s="206" t="s">
        <v>1040</v>
      </c>
      <c r="U225" s="206" t="s">
        <v>333</v>
      </c>
      <c r="V225" s="3"/>
      <c r="W225" s="207"/>
      <c r="X225" s="207"/>
    </row>
    <row r="226" spans="1:24" s="198" customFormat="1" ht="15" thickBot="1">
      <c r="A226" s="197"/>
      <c r="B226" s="8">
        <v>412</v>
      </c>
      <c r="C226" s="6" t="str">
        <f t="shared" si="21"/>
        <v>Stillstand Drehzahl nass 1150 rpm mittel</v>
      </c>
      <c r="D226" s="8"/>
      <c r="E226" s="8"/>
      <c r="F226" s="208"/>
      <c r="G226" s="208"/>
      <c r="H226" s="208"/>
      <c r="I226" s="208"/>
      <c r="J226" s="207" t="str">
        <f t="shared" si="20"/>
        <v>60 s</v>
      </c>
      <c r="K226" s="3" t="str">
        <f t="shared" si="22"/>
        <v>kl. Oval</v>
      </c>
      <c r="L226" s="8" t="s">
        <v>24</v>
      </c>
      <c r="M226" s="8" t="s">
        <v>30</v>
      </c>
      <c r="N226" s="208" t="s">
        <v>26</v>
      </c>
      <c r="O226" s="208"/>
      <c r="P226" s="208" t="s">
        <v>35</v>
      </c>
      <c r="Q226" s="208">
        <v>0</v>
      </c>
      <c r="R226" s="213"/>
      <c r="S226" s="213"/>
      <c r="T226" s="206" t="s">
        <v>1040</v>
      </c>
      <c r="U226" s="206" t="s">
        <v>333</v>
      </c>
      <c r="V226" s="3"/>
      <c r="W226" s="207"/>
      <c r="X226" s="207"/>
    </row>
    <row r="227" spans="1:24" s="198" customFormat="1">
      <c r="A227" s="197"/>
      <c r="B227" s="6">
        <v>413</v>
      </c>
      <c r="C227" s="6" t="str">
        <f t="shared" si="21"/>
        <v>Konstantfahrt Asphalt nass 30 km/h 710 rpm   mittel</v>
      </c>
      <c r="D227" s="6"/>
      <c r="E227" s="6"/>
      <c r="F227" s="206"/>
      <c r="G227" s="206"/>
      <c r="H227" s="206"/>
      <c r="I227" s="206"/>
      <c r="J227" s="207" t="str">
        <f t="shared" ref="J227:J256" si="23">IF(N227="30 km/h","20 s",IF(N227="50 km/h","15 s",IF(N227="80 km/h","10 s",IF(N227="0 km/h","60 s","-"))))</f>
        <v>20 s</v>
      </c>
      <c r="K227" s="3" t="str">
        <f t="shared" si="22"/>
        <v>kl. Oval</v>
      </c>
      <c r="L227" s="6" t="s">
        <v>24</v>
      </c>
      <c r="M227" s="6" t="s">
        <v>38</v>
      </c>
      <c r="N227" s="206" t="s">
        <v>39</v>
      </c>
      <c r="O227" s="206"/>
      <c r="P227" s="206" t="s">
        <v>31</v>
      </c>
      <c r="Q227" s="206">
        <v>10</v>
      </c>
      <c r="R227" s="206"/>
      <c r="S227" s="206"/>
      <c r="T227" s="206" t="s">
        <v>1040</v>
      </c>
      <c r="U227" s="206" t="s">
        <v>333</v>
      </c>
      <c r="V227" s="3"/>
      <c r="W227" s="207"/>
      <c r="X227" s="207"/>
    </row>
    <row r="228" spans="1:24" s="198" customFormat="1">
      <c r="A228" s="197"/>
      <c r="B228" s="3">
        <v>414</v>
      </c>
      <c r="C228" s="6" t="str">
        <f t="shared" si="21"/>
        <v>Konstantfahrt Asphalt nass 30 km/h 930 rpm   mittel</v>
      </c>
      <c r="D228" s="3"/>
      <c r="E228" s="3"/>
      <c r="F228" s="207"/>
      <c r="G228" s="207"/>
      <c r="H228" s="207"/>
      <c r="I228" s="207"/>
      <c r="J228" s="207" t="str">
        <f t="shared" si="23"/>
        <v>20 s</v>
      </c>
      <c r="K228" s="3" t="str">
        <f t="shared" si="22"/>
        <v>kl. Oval</v>
      </c>
      <c r="L228" s="3" t="s">
        <v>24</v>
      </c>
      <c r="M228" s="3" t="s">
        <v>38</v>
      </c>
      <c r="N228" s="207" t="s">
        <v>39</v>
      </c>
      <c r="O228" s="207"/>
      <c r="P228" s="207" t="s">
        <v>33</v>
      </c>
      <c r="Q228" s="207">
        <v>9</v>
      </c>
      <c r="R228" s="207"/>
      <c r="S228" s="207"/>
      <c r="T228" s="206" t="s">
        <v>1040</v>
      </c>
      <c r="U228" s="206" t="s">
        <v>333</v>
      </c>
      <c r="V228" s="3"/>
      <c r="W228" s="207"/>
      <c r="X228" s="207"/>
    </row>
    <row r="229" spans="1:24" s="198" customFormat="1">
      <c r="A229" s="197"/>
      <c r="B229" s="3">
        <v>415</v>
      </c>
      <c r="C229" s="6" t="str">
        <f t="shared" si="21"/>
        <v>Konstantfahrt Asphalt nass 50 km/h 890 rpm   mittel</v>
      </c>
      <c r="D229" s="3"/>
      <c r="E229" s="3"/>
      <c r="F229" s="207"/>
      <c r="G229" s="207"/>
      <c r="H229" s="207"/>
      <c r="I229" s="207"/>
      <c r="J229" s="207" t="str">
        <f t="shared" si="23"/>
        <v>15 s</v>
      </c>
      <c r="K229" s="3" t="str">
        <f t="shared" si="22"/>
        <v>kl. Oval</v>
      </c>
      <c r="L229" s="3" t="s">
        <v>24</v>
      </c>
      <c r="M229" s="3" t="s">
        <v>38</v>
      </c>
      <c r="N229" s="207" t="s">
        <v>45</v>
      </c>
      <c r="O229" s="207"/>
      <c r="P229" s="207" t="s">
        <v>32</v>
      </c>
      <c r="Q229" s="207">
        <v>11</v>
      </c>
      <c r="R229" s="207"/>
      <c r="S229" s="207"/>
      <c r="T229" s="206" t="s">
        <v>1040</v>
      </c>
      <c r="U229" s="206" t="s">
        <v>333</v>
      </c>
      <c r="V229" s="3"/>
      <c r="W229" s="207"/>
      <c r="X229" s="207"/>
    </row>
    <row r="230" spans="1:24" s="198" customFormat="1">
      <c r="A230" s="197"/>
      <c r="B230" s="3">
        <v>416</v>
      </c>
      <c r="C230" s="6" t="str">
        <f t="shared" si="21"/>
        <v>Konstantfahrt Asphalt nass 50 km/h 930 rpm   mittel</v>
      </c>
      <c r="D230" s="3"/>
      <c r="E230" s="3"/>
      <c r="F230" s="207"/>
      <c r="G230" s="207"/>
      <c r="H230" s="207"/>
      <c r="I230" s="207"/>
      <c r="J230" s="207" t="str">
        <f t="shared" si="23"/>
        <v>15 s</v>
      </c>
      <c r="K230" s="3" t="str">
        <f t="shared" si="22"/>
        <v>kl. Oval</v>
      </c>
      <c r="L230" s="3" t="s">
        <v>24</v>
      </c>
      <c r="M230" s="3" t="s">
        <v>38</v>
      </c>
      <c r="N230" s="207" t="s">
        <v>45</v>
      </c>
      <c r="O230" s="207"/>
      <c r="P230" s="207" t="s">
        <v>33</v>
      </c>
      <c r="Q230" s="207">
        <v>11</v>
      </c>
      <c r="R230" s="207"/>
      <c r="S230" s="207"/>
      <c r="T230" s="206" t="s">
        <v>1040</v>
      </c>
      <c r="U230" s="206" t="s">
        <v>333</v>
      </c>
      <c r="V230" s="3"/>
      <c r="W230" s="207"/>
      <c r="X230" s="207"/>
    </row>
    <row r="231" spans="1:24" s="198" customFormat="1">
      <c r="A231" s="197"/>
      <c r="B231" s="3">
        <v>417</v>
      </c>
      <c r="C231" s="6" t="str">
        <f t="shared" si="21"/>
        <v>Konstantfahrt Asphalt nass 80 km/h 1075 rpm   mittel</v>
      </c>
      <c r="D231" s="3"/>
      <c r="E231" s="3"/>
      <c r="F231" s="207"/>
      <c r="G231" s="207"/>
      <c r="H231" s="207"/>
      <c r="I231" s="207"/>
      <c r="J231" s="207" t="str">
        <f t="shared" si="23"/>
        <v>10 s</v>
      </c>
      <c r="K231" s="3" t="str">
        <f t="shared" si="22"/>
        <v>kl. Oval</v>
      </c>
      <c r="L231" s="3" t="s">
        <v>24</v>
      </c>
      <c r="M231" s="3" t="s">
        <v>38</v>
      </c>
      <c r="N231" s="207" t="s">
        <v>50</v>
      </c>
      <c r="O231" s="207"/>
      <c r="P231" s="207" t="s">
        <v>34</v>
      </c>
      <c r="Q231" s="207">
        <v>12</v>
      </c>
      <c r="R231" s="207"/>
      <c r="S231" s="207"/>
      <c r="T231" s="206" t="s">
        <v>1040</v>
      </c>
      <c r="U231" s="206" t="s">
        <v>333</v>
      </c>
      <c r="V231" s="3"/>
      <c r="W231" s="207"/>
      <c r="X231" s="207"/>
    </row>
    <row r="232" spans="1:24" s="198" customFormat="1">
      <c r="A232" s="197"/>
      <c r="B232" s="3">
        <v>418</v>
      </c>
      <c r="C232" s="6" t="str">
        <f t="shared" si="21"/>
        <v>Konstantfahrt Asphalt nass 80 km/h 1150 rpm   mittel</v>
      </c>
      <c r="D232" s="3"/>
      <c r="E232" s="3"/>
      <c r="F232" s="207"/>
      <c r="G232" s="207"/>
      <c r="H232" s="207"/>
      <c r="I232" s="207"/>
      <c r="J232" s="207" t="str">
        <f t="shared" si="23"/>
        <v>10 s</v>
      </c>
      <c r="K232" s="3" t="str">
        <f t="shared" si="22"/>
        <v>kl. Oval</v>
      </c>
      <c r="L232" s="3" t="s">
        <v>24</v>
      </c>
      <c r="M232" s="3" t="s">
        <v>38</v>
      </c>
      <c r="N232" s="207" t="s">
        <v>50</v>
      </c>
      <c r="O232" s="207"/>
      <c r="P232" s="207" t="s">
        <v>35</v>
      </c>
      <c r="Q232" s="207">
        <v>12</v>
      </c>
      <c r="R232" s="207"/>
      <c r="S232" s="207"/>
      <c r="T232" s="206" t="s">
        <v>1040</v>
      </c>
      <c r="U232" s="206" t="s">
        <v>333</v>
      </c>
      <c r="V232" s="3"/>
      <c r="W232" s="207"/>
      <c r="X232" s="207"/>
    </row>
    <row r="233" spans="1:24" s="198" customFormat="1">
      <c r="A233" s="197"/>
      <c r="B233" s="3">
        <v>421</v>
      </c>
      <c r="C233" s="6" t="str">
        <f t="shared" ref="C233:C259" si="24">IF(OR(M233="Stillstand Motor aus",M233="Stillstand Leerlauf"),M233&amp;" "&amp;U233,IF(OR(M233="Stillstand Drehzahl"),M233&amp;" "&amp;U233&amp;" "&amp;P233,M233&amp;IF(NOT(K233="Fahrdyn.Fl.")," "&amp;L233,)&amp;" "&amp;U233&amp;IF(NOT(OR(M233="Beschleunigungsfahrt",M233="Verzögerungsfahrt",M233="Stat. Kreisfahrt (links)",M233="Stat. Kreisfahrt (rechts)"))," "&amp;N233,)&amp;IF(NOT(P233="-")," "&amp;P233,)&amp;IF(NOT(R233="0 m/s²")," "&amp;R233,)&amp;IF(NOT((OR(S233="0 m/s²",S233="-")))," "&amp;S233,))) &amp; IF(NOT(T233="-")," "&amp; T233,)</f>
        <v>Konstantfahrt Beton nass 50 km/h 890 rpm   mittel</v>
      </c>
      <c r="E233" s="3"/>
      <c r="F233" s="207"/>
      <c r="G233" s="207"/>
      <c r="H233" s="207"/>
      <c r="I233" s="207"/>
      <c r="J233" s="207" t="str">
        <f t="shared" si="23"/>
        <v>15 s</v>
      </c>
      <c r="K233" s="3" t="str">
        <f t="shared" si="22"/>
        <v>kl. Oval</v>
      </c>
      <c r="L233" s="3" t="s">
        <v>56</v>
      </c>
      <c r="M233" s="3" t="s">
        <v>38</v>
      </c>
      <c r="N233" s="207" t="s">
        <v>45</v>
      </c>
      <c r="O233" s="207"/>
      <c r="P233" s="207" t="s">
        <v>32</v>
      </c>
      <c r="Q233" s="207">
        <v>11</v>
      </c>
      <c r="R233" s="207"/>
      <c r="S233" s="207"/>
      <c r="T233" s="206" t="s">
        <v>1040</v>
      </c>
      <c r="U233" s="206" t="s">
        <v>333</v>
      </c>
      <c r="V233" s="3"/>
      <c r="W233" s="207"/>
      <c r="X233" s="207"/>
    </row>
    <row r="234" spans="1:24" s="198" customFormat="1">
      <c r="A234" s="197"/>
      <c r="B234" s="3">
        <v>423</v>
      </c>
      <c r="C234" s="6" t="str">
        <f t="shared" si="24"/>
        <v>Konstantfahrt Beton nass 80 km/h 1075 rpm   mittel</v>
      </c>
      <c r="D234" s="3"/>
      <c r="E234" s="3"/>
      <c r="F234" s="207"/>
      <c r="G234" s="207"/>
      <c r="H234" s="207"/>
      <c r="I234" s="207"/>
      <c r="J234" s="207" t="str">
        <f t="shared" si="23"/>
        <v>10 s</v>
      </c>
      <c r="K234" s="3" t="str">
        <f t="shared" si="22"/>
        <v>kl. Oval</v>
      </c>
      <c r="L234" s="3" t="s">
        <v>56</v>
      </c>
      <c r="M234" s="3" t="s">
        <v>38</v>
      </c>
      <c r="N234" s="207" t="s">
        <v>50</v>
      </c>
      <c r="O234" s="207"/>
      <c r="P234" s="207" t="s">
        <v>34</v>
      </c>
      <c r="Q234" s="207">
        <v>12</v>
      </c>
      <c r="R234" s="207"/>
      <c r="S234" s="207"/>
      <c r="T234" s="206" t="s">
        <v>1040</v>
      </c>
      <c r="U234" s="206" t="s">
        <v>333</v>
      </c>
      <c r="V234" s="3"/>
      <c r="W234" s="207"/>
      <c r="X234" s="207"/>
    </row>
    <row r="235" spans="1:24" s="198" customFormat="1">
      <c r="A235" s="197"/>
      <c r="B235" s="3">
        <v>425</v>
      </c>
      <c r="C235" s="6" t="str">
        <f t="shared" si="24"/>
        <v>Konstantfahrt Blaubasalt nass 30 km/h 710 rpm   mittel</v>
      </c>
      <c r="D235" s="3"/>
      <c r="E235" s="3"/>
      <c r="F235" s="207"/>
      <c r="G235" s="207"/>
      <c r="H235" s="207"/>
      <c r="I235" s="207"/>
      <c r="J235" s="207" t="str">
        <f t="shared" si="23"/>
        <v>20 s</v>
      </c>
      <c r="K235" s="3" t="str">
        <f t="shared" si="22"/>
        <v>kl. Oval</v>
      </c>
      <c r="L235" s="3" t="s">
        <v>86</v>
      </c>
      <c r="M235" s="3" t="s">
        <v>38</v>
      </c>
      <c r="N235" s="207" t="s">
        <v>39</v>
      </c>
      <c r="O235" s="207"/>
      <c r="P235" s="207" t="s">
        <v>31</v>
      </c>
      <c r="Q235" s="207">
        <v>10</v>
      </c>
      <c r="R235" s="207"/>
      <c r="S235" s="207"/>
      <c r="T235" s="206" t="s">
        <v>1040</v>
      </c>
      <c r="U235" s="206" t="s">
        <v>333</v>
      </c>
      <c r="V235" s="3"/>
      <c r="W235" s="207"/>
      <c r="X235" s="207"/>
    </row>
    <row r="236" spans="1:24" s="198" customFormat="1">
      <c r="A236" s="197"/>
      <c r="B236" s="3">
        <v>427</v>
      </c>
      <c r="C236" s="6" t="str">
        <f t="shared" si="24"/>
        <v>Konstantfahrt Blaubasalt nass 50 km/h 890 rpm   mittel</v>
      </c>
      <c r="D236" s="3"/>
      <c r="E236" s="3"/>
      <c r="F236" s="207"/>
      <c r="G236" s="207"/>
      <c r="H236" s="207"/>
      <c r="I236" s="207"/>
      <c r="J236" s="207" t="str">
        <f t="shared" si="23"/>
        <v>15 s</v>
      </c>
      <c r="K236" s="3" t="str">
        <f t="shared" si="22"/>
        <v>kl. Oval</v>
      </c>
      <c r="L236" s="3" t="s">
        <v>86</v>
      </c>
      <c r="M236" s="3" t="s">
        <v>38</v>
      </c>
      <c r="N236" s="207" t="s">
        <v>45</v>
      </c>
      <c r="O236" s="207"/>
      <c r="P236" s="207" t="s">
        <v>32</v>
      </c>
      <c r="Q236" s="207">
        <v>11</v>
      </c>
      <c r="R236" s="207"/>
      <c r="S236" s="207"/>
      <c r="T236" s="206" t="s">
        <v>1040</v>
      </c>
      <c r="U236" s="206" t="s">
        <v>333</v>
      </c>
      <c r="V236" s="3"/>
      <c r="W236" s="207"/>
      <c r="X236" s="207"/>
    </row>
    <row r="237" spans="1:24" s="198" customFormat="1">
      <c r="A237" s="197"/>
      <c r="B237" s="3">
        <v>429</v>
      </c>
      <c r="C237" s="6" t="str">
        <f t="shared" si="24"/>
        <v>Konstantfahrt Blaubasalt nass 80 km/h 1075 rpm   mittel</v>
      </c>
      <c r="D237" s="3"/>
      <c r="E237" s="3"/>
      <c r="F237" s="207"/>
      <c r="G237" s="207"/>
      <c r="H237" s="207"/>
      <c r="I237" s="207"/>
      <c r="J237" s="207" t="str">
        <f t="shared" si="23"/>
        <v>10 s</v>
      </c>
      <c r="K237" s="3" t="str">
        <f t="shared" si="22"/>
        <v>kl. Oval</v>
      </c>
      <c r="L237" s="3" t="s">
        <v>86</v>
      </c>
      <c r="M237" s="3" t="s">
        <v>38</v>
      </c>
      <c r="N237" s="207" t="s">
        <v>50</v>
      </c>
      <c r="O237" s="207"/>
      <c r="P237" s="207" t="s">
        <v>34</v>
      </c>
      <c r="Q237" s="207">
        <v>12</v>
      </c>
      <c r="R237" s="207"/>
      <c r="S237" s="207"/>
      <c r="T237" s="206" t="s">
        <v>1040</v>
      </c>
      <c r="U237" s="206" t="s">
        <v>333</v>
      </c>
      <c r="V237" s="3"/>
      <c r="W237" s="207"/>
      <c r="X237" s="207"/>
    </row>
    <row r="238" spans="1:24" s="198" customFormat="1">
      <c r="A238" s="197"/>
      <c r="B238" s="6">
        <v>431</v>
      </c>
      <c r="C238" s="6" t="str">
        <f t="shared" si="24"/>
        <v>Rollen (Leerlauf) Asphalt nass 80 km/h - x   mittel</v>
      </c>
      <c r="D238" s="6"/>
      <c r="E238" s="6"/>
      <c r="F238" s="206"/>
      <c r="G238" s="206"/>
      <c r="H238" s="206"/>
      <c r="I238" s="206"/>
      <c r="J238" s="207" t="str">
        <f t="shared" si="23"/>
        <v>-</v>
      </c>
      <c r="K238" s="3" t="str">
        <f t="shared" si="22"/>
        <v>kl. Oval</v>
      </c>
      <c r="L238" s="6" t="s">
        <v>24</v>
      </c>
      <c r="M238" s="6" t="s">
        <v>99</v>
      </c>
      <c r="N238" s="206" t="s">
        <v>100</v>
      </c>
      <c r="O238" s="206"/>
      <c r="P238" s="206" t="s">
        <v>27</v>
      </c>
      <c r="Q238" s="206" t="s">
        <v>27</v>
      </c>
      <c r="R238" s="206"/>
      <c r="S238" s="206"/>
      <c r="T238" s="206" t="s">
        <v>1040</v>
      </c>
      <c r="U238" s="206" t="s">
        <v>333</v>
      </c>
      <c r="V238" s="3"/>
      <c r="W238" s="207"/>
      <c r="X238" s="207"/>
    </row>
    <row r="239" spans="1:24" s="198" customFormat="1">
      <c r="A239" s="197"/>
      <c r="B239" s="6" t="s">
        <v>1450</v>
      </c>
      <c r="C239" s="6" t="str">
        <f t="shared" si="24"/>
        <v>Rollen (Leerlauf) Asphalt nass 80 km/h - x   mittel</v>
      </c>
      <c r="D239" s="6"/>
      <c r="E239" s="6"/>
      <c r="F239" s="206"/>
      <c r="G239" s="206"/>
      <c r="H239" s="206"/>
      <c r="I239" s="206"/>
      <c r="J239" s="207" t="str">
        <f t="shared" si="23"/>
        <v>-</v>
      </c>
      <c r="K239" s="3" t="str">
        <f t="shared" si="22"/>
        <v>kl. Oval</v>
      </c>
      <c r="L239" s="6" t="s">
        <v>24</v>
      </c>
      <c r="M239" s="6" t="s">
        <v>99</v>
      </c>
      <c r="N239" s="206" t="s">
        <v>100</v>
      </c>
      <c r="O239" s="206"/>
      <c r="P239" s="206" t="s">
        <v>27</v>
      </c>
      <c r="Q239" s="206" t="s">
        <v>27</v>
      </c>
      <c r="R239" s="206"/>
      <c r="S239" s="206"/>
      <c r="T239" s="206" t="s">
        <v>1040</v>
      </c>
      <c r="U239" s="206" t="s">
        <v>333</v>
      </c>
      <c r="V239" s="3"/>
      <c r="W239" s="207"/>
      <c r="X239" s="207"/>
    </row>
    <row r="240" spans="1:24" s="198" customFormat="1">
      <c r="A240" s="197"/>
      <c r="B240" s="6" t="s">
        <v>1452</v>
      </c>
      <c r="C240" s="6" t="str">
        <f t="shared" si="24"/>
        <v>Rollen (Leerlauf) Asphalt nass 80 km/h - x   mittel</v>
      </c>
      <c r="D240" s="6"/>
      <c r="E240" s="6"/>
      <c r="F240" s="206"/>
      <c r="G240" s="206"/>
      <c r="H240" s="206"/>
      <c r="I240" s="206"/>
      <c r="J240" s="207" t="str">
        <f t="shared" si="23"/>
        <v>-</v>
      </c>
      <c r="K240" s="3" t="str">
        <f t="shared" si="22"/>
        <v>kl. Oval</v>
      </c>
      <c r="L240" s="6" t="s">
        <v>24</v>
      </c>
      <c r="M240" s="6" t="s">
        <v>99</v>
      </c>
      <c r="N240" s="206" t="s">
        <v>100</v>
      </c>
      <c r="O240" s="206"/>
      <c r="P240" s="206" t="s">
        <v>27</v>
      </c>
      <c r="Q240" s="206" t="s">
        <v>27</v>
      </c>
      <c r="R240" s="206"/>
      <c r="S240" s="206"/>
      <c r="T240" s="206" t="s">
        <v>1040</v>
      </c>
      <c r="U240" s="206" t="s">
        <v>333</v>
      </c>
      <c r="V240" s="3"/>
      <c r="W240" s="207"/>
      <c r="X240" s="207"/>
    </row>
    <row r="241" spans="1:24" s="198" customFormat="1">
      <c r="A241" s="197"/>
      <c r="B241" s="6">
        <v>434</v>
      </c>
      <c r="C241" s="6" t="str">
        <f t="shared" si="24"/>
        <v>Motor aus Asphalt nass 35 km/h - x    mittel</v>
      </c>
      <c r="D241" s="6"/>
      <c r="E241" s="6"/>
      <c r="F241" s="206"/>
      <c r="G241" s="206"/>
      <c r="H241" s="206"/>
      <c r="I241" s="206"/>
      <c r="J241" s="207" t="str">
        <f t="shared" si="23"/>
        <v>-</v>
      </c>
      <c r="K241" s="3" t="str">
        <f t="shared" si="22"/>
        <v>kl. Oval</v>
      </c>
      <c r="L241" s="6" t="s">
        <v>24</v>
      </c>
      <c r="M241" s="6" t="s">
        <v>140</v>
      </c>
      <c r="N241" s="206" t="s">
        <v>141</v>
      </c>
      <c r="O241" s="206"/>
      <c r="P241" s="206" t="s">
        <v>27</v>
      </c>
      <c r="Q241" s="206" t="s">
        <v>27</v>
      </c>
      <c r="R241" s="206"/>
      <c r="S241" s="206"/>
      <c r="T241" s="206" t="s">
        <v>1040</v>
      </c>
      <c r="U241" s="206" t="s">
        <v>333</v>
      </c>
      <c r="V241" s="3"/>
      <c r="W241" s="207"/>
      <c r="X241" s="207"/>
    </row>
    <row r="242" spans="1:24" s="198" customFormat="1">
      <c r="A242" s="197"/>
      <c r="B242" s="3">
        <v>435</v>
      </c>
      <c r="C242" s="6" t="str">
        <f t="shared" si="24"/>
        <v>Motor aus Asphalt nass 55 km/h - x   mittel</v>
      </c>
      <c r="D242" s="3"/>
      <c r="E242" s="3"/>
      <c r="F242" s="207"/>
      <c r="G242" s="207"/>
      <c r="H242" s="207"/>
      <c r="I242" s="207"/>
      <c r="J242" s="207" t="str">
        <f t="shared" si="23"/>
        <v>-</v>
      </c>
      <c r="K242" s="3" t="str">
        <f t="shared" si="22"/>
        <v>kl. Oval</v>
      </c>
      <c r="L242" s="3" t="s">
        <v>24</v>
      </c>
      <c r="M242" s="3" t="s">
        <v>140</v>
      </c>
      <c r="N242" s="207" t="s">
        <v>142</v>
      </c>
      <c r="O242" s="207"/>
      <c r="P242" s="207" t="s">
        <v>27</v>
      </c>
      <c r="Q242" s="207" t="s">
        <v>27</v>
      </c>
      <c r="R242" s="207"/>
      <c r="S242" s="207"/>
      <c r="T242" s="206" t="s">
        <v>1040</v>
      </c>
      <c r="U242" s="206" t="s">
        <v>333</v>
      </c>
      <c r="V242" s="3"/>
      <c r="W242" s="207"/>
      <c r="X242" s="207"/>
    </row>
    <row r="243" spans="1:24" s="198" customFormat="1">
      <c r="A243" s="197"/>
      <c r="B243" s="3">
        <v>436</v>
      </c>
      <c r="C243" s="6" t="str">
        <f t="shared" si="24"/>
        <v>Motor aus Asphalt nass 85 km/h - x   mittel</v>
      </c>
      <c r="D243" s="3"/>
      <c r="E243" s="3"/>
      <c r="F243" s="207"/>
      <c r="G243" s="207"/>
      <c r="H243" s="207"/>
      <c r="I243" s="207"/>
      <c r="J243" s="207" t="str">
        <f t="shared" si="23"/>
        <v>-</v>
      </c>
      <c r="K243" s="3" t="str">
        <f t="shared" si="22"/>
        <v>kl. Oval</v>
      </c>
      <c r="L243" s="3" t="s">
        <v>24</v>
      </c>
      <c r="M243" s="3" t="s">
        <v>140</v>
      </c>
      <c r="N243" s="207" t="s">
        <v>143</v>
      </c>
      <c r="O243" s="207"/>
      <c r="P243" s="207" t="s">
        <v>27</v>
      </c>
      <c r="Q243" s="207" t="s">
        <v>27</v>
      </c>
      <c r="R243" s="207"/>
      <c r="S243" s="207"/>
      <c r="T243" s="206" t="s">
        <v>1040</v>
      </c>
      <c r="U243" s="206" t="s">
        <v>333</v>
      </c>
      <c r="V243" s="3"/>
      <c r="W243" s="207"/>
      <c r="X243" s="207"/>
    </row>
    <row r="244" spans="1:24" s="198" customFormat="1">
      <c r="A244" s="197"/>
      <c r="B244" s="6">
        <v>443</v>
      </c>
      <c r="C244" s="6" t="str">
        <f t="shared" si="24"/>
        <v>Beschleunigungsfahrt Asphalt nass 1 m/s²  mittel</v>
      </c>
      <c r="D244" s="6"/>
      <c r="E244" s="6"/>
      <c r="F244" s="206"/>
      <c r="G244" s="206"/>
      <c r="H244" s="206"/>
      <c r="I244" s="206"/>
      <c r="J244" s="207" t="str">
        <f t="shared" si="23"/>
        <v>-</v>
      </c>
      <c r="K244" s="3" t="str">
        <f t="shared" si="22"/>
        <v>kl. Oval</v>
      </c>
      <c r="L244" s="6" t="s">
        <v>24</v>
      </c>
      <c r="M244" s="6" t="s">
        <v>145</v>
      </c>
      <c r="N244" s="206" t="s">
        <v>146</v>
      </c>
      <c r="O244" s="206"/>
      <c r="P244" s="206" t="s">
        <v>27</v>
      </c>
      <c r="Q244" s="206" t="s">
        <v>27</v>
      </c>
      <c r="R244" s="206" t="s">
        <v>565</v>
      </c>
      <c r="S244" s="206"/>
      <c r="T244" s="206" t="s">
        <v>1040</v>
      </c>
      <c r="U244" s="206" t="s">
        <v>333</v>
      </c>
      <c r="V244" s="3"/>
      <c r="W244" s="207"/>
      <c r="X244" s="207"/>
    </row>
    <row r="245" spans="1:24" s="198" customFormat="1">
      <c r="A245" s="197"/>
      <c r="B245" s="3">
        <v>444</v>
      </c>
      <c r="C245" s="6" t="str">
        <f t="shared" si="24"/>
        <v>Beschleunigungsfahrt Asphalt nass 2 m/s²  mittel</v>
      </c>
      <c r="D245" s="3"/>
      <c r="E245" s="3"/>
      <c r="F245" s="207"/>
      <c r="G245" s="207"/>
      <c r="H245" s="207"/>
      <c r="I245" s="207"/>
      <c r="J245" s="207" t="str">
        <f t="shared" si="23"/>
        <v>-</v>
      </c>
      <c r="K245" s="3" t="str">
        <f t="shared" si="22"/>
        <v>kl. Oval</v>
      </c>
      <c r="L245" s="3" t="s">
        <v>24</v>
      </c>
      <c r="M245" s="3" t="s">
        <v>145</v>
      </c>
      <c r="N245" s="207" t="s">
        <v>146</v>
      </c>
      <c r="O245" s="207"/>
      <c r="P245" s="207" t="s">
        <v>27</v>
      </c>
      <c r="Q245" s="207" t="s">
        <v>27</v>
      </c>
      <c r="R245" s="207" t="s">
        <v>578</v>
      </c>
      <c r="S245" s="207"/>
      <c r="T245" s="206" t="s">
        <v>1040</v>
      </c>
      <c r="U245" s="206" t="s">
        <v>333</v>
      </c>
      <c r="V245" s="3"/>
      <c r="W245" s="207"/>
      <c r="X245" s="207"/>
    </row>
    <row r="246" spans="1:24" s="278" customFormat="1">
      <c r="A246" s="277"/>
      <c r="B246" s="266">
        <v>445</v>
      </c>
      <c r="C246" s="264" t="str">
        <f t="shared" si="24"/>
        <v>Beschleunigungsfahrt Asphalt nass 3 m/s²  mittel</v>
      </c>
      <c r="D246" s="266"/>
      <c r="E246" s="266"/>
      <c r="F246" s="269"/>
      <c r="G246" s="269"/>
      <c r="H246" s="269"/>
      <c r="I246" s="269"/>
      <c r="J246" s="207" t="str">
        <f t="shared" si="23"/>
        <v>-</v>
      </c>
      <c r="K246" s="266" t="str">
        <f t="shared" si="22"/>
        <v>kl. Oval</v>
      </c>
      <c r="L246" s="266" t="s">
        <v>24</v>
      </c>
      <c r="M246" s="266" t="s">
        <v>145</v>
      </c>
      <c r="N246" s="269" t="s">
        <v>146</v>
      </c>
      <c r="O246" s="269"/>
      <c r="P246" s="269" t="s">
        <v>27</v>
      </c>
      <c r="Q246" s="269" t="s">
        <v>27</v>
      </c>
      <c r="R246" s="269" t="s">
        <v>583</v>
      </c>
      <c r="S246" s="269"/>
      <c r="T246" s="268" t="s">
        <v>1040</v>
      </c>
      <c r="U246" s="268" t="s">
        <v>333</v>
      </c>
      <c r="V246" s="266"/>
      <c r="W246" s="269"/>
      <c r="X246" s="269"/>
    </row>
    <row r="247" spans="1:24" s="278" customFormat="1">
      <c r="A247" s="277"/>
      <c r="B247" s="266">
        <v>446</v>
      </c>
      <c r="C247" s="264" t="str">
        <f t="shared" si="24"/>
        <v>Beschleunigungsfahrt Asphalt nass max m/s²  mittel</v>
      </c>
      <c r="D247" s="266"/>
      <c r="E247" s="266"/>
      <c r="F247" s="269"/>
      <c r="G247" s="269"/>
      <c r="H247" s="269"/>
      <c r="I247" s="269"/>
      <c r="J247" s="207" t="str">
        <f t="shared" si="23"/>
        <v>-</v>
      </c>
      <c r="K247" s="266" t="str">
        <f t="shared" si="22"/>
        <v>kl. Oval</v>
      </c>
      <c r="L247" s="266" t="s">
        <v>24</v>
      </c>
      <c r="M247" s="266" t="s">
        <v>145</v>
      </c>
      <c r="N247" s="269" t="s">
        <v>146</v>
      </c>
      <c r="O247" s="269"/>
      <c r="P247" s="269" t="s">
        <v>27</v>
      </c>
      <c r="Q247" s="269" t="s">
        <v>27</v>
      </c>
      <c r="R247" s="269" t="s">
        <v>586</v>
      </c>
      <c r="S247" s="269"/>
      <c r="T247" s="268" t="s">
        <v>1040</v>
      </c>
      <c r="U247" s="268" t="s">
        <v>333</v>
      </c>
      <c r="V247" s="266"/>
      <c r="W247" s="269"/>
      <c r="X247" s="269"/>
    </row>
    <row r="248" spans="1:24" s="198" customFormat="1">
      <c r="A248" s="197"/>
      <c r="B248" s="6">
        <v>455</v>
      </c>
      <c r="C248" s="6" t="str">
        <f t="shared" si="24"/>
        <v>Verzögerungsfahrt Asphalt nass  -1 m/s²  mittel</v>
      </c>
      <c r="D248" s="6"/>
      <c r="E248" s="6"/>
      <c r="F248" s="206"/>
      <c r="G248" s="206"/>
      <c r="H248" s="206"/>
      <c r="I248" s="206"/>
      <c r="J248" s="207" t="str">
        <f t="shared" si="23"/>
        <v>-</v>
      </c>
      <c r="K248" s="3" t="str">
        <f t="shared" si="22"/>
        <v>kl. Oval</v>
      </c>
      <c r="L248" s="6" t="s">
        <v>24</v>
      </c>
      <c r="M248" s="6" t="s">
        <v>200</v>
      </c>
      <c r="N248" s="206" t="s">
        <v>201</v>
      </c>
      <c r="O248" s="206"/>
      <c r="P248" s="206" t="s">
        <v>27</v>
      </c>
      <c r="Q248" s="206" t="s">
        <v>27</v>
      </c>
      <c r="R248" s="206" t="s">
        <v>1117</v>
      </c>
      <c r="S248" s="206"/>
      <c r="T248" s="206" t="s">
        <v>1040</v>
      </c>
      <c r="U248" s="206" t="s">
        <v>333</v>
      </c>
      <c r="V248" s="3"/>
      <c r="W248" s="207"/>
      <c r="X248" s="207"/>
    </row>
    <row r="249" spans="1:24" s="198" customFormat="1">
      <c r="A249" s="197"/>
      <c r="B249" s="3">
        <v>456</v>
      </c>
      <c r="C249" s="6" t="str">
        <f t="shared" si="24"/>
        <v>Verzögerungsfahrt Asphalt nass  -2 m/s²  mittel</v>
      </c>
      <c r="D249" s="3"/>
      <c r="E249" s="3"/>
      <c r="F249" s="207"/>
      <c r="G249" s="207"/>
      <c r="H249" s="207"/>
      <c r="I249" s="207"/>
      <c r="J249" s="207" t="str">
        <f t="shared" si="23"/>
        <v>-</v>
      </c>
      <c r="K249" s="3" t="str">
        <f t="shared" si="22"/>
        <v>kl. Oval</v>
      </c>
      <c r="L249" s="3" t="s">
        <v>24</v>
      </c>
      <c r="M249" s="3" t="s">
        <v>200</v>
      </c>
      <c r="N249" s="207" t="s">
        <v>201</v>
      </c>
      <c r="O249" s="207"/>
      <c r="P249" s="207" t="s">
        <v>27</v>
      </c>
      <c r="Q249" s="207" t="s">
        <v>27</v>
      </c>
      <c r="R249" s="207" t="s">
        <v>1121</v>
      </c>
      <c r="S249" s="207"/>
      <c r="T249" s="206" t="s">
        <v>1040</v>
      </c>
      <c r="U249" s="206" t="s">
        <v>333</v>
      </c>
      <c r="V249" s="3"/>
      <c r="W249" s="207"/>
      <c r="X249" s="207"/>
    </row>
    <row r="250" spans="1:24" s="278" customFormat="1">
      <c r="A250" s="277"/>
      <c r="B250" s="271">
        <v>457</v>
      </c>
      <c r="C250" s="264" t="str">
        <f t="shared" si="24"/>
        <v>Verzögerungsfahrt Asphalt nass  -3 m/s²  mittel</v>
      </c>
      <c r="D250" s="271"/>
      <c r="E250" s="271" t="s">
        <v>895</v>
      </c>
      <c r="F250" s="272"/>
      <c r="G250" s="272"/>
      <c r="H250" s="272"/>
      <c r="I250" s="272"/>
      <c r="J250" s="207" t="str">
        <f t="shared" si="23"/>
        <v>-</v>
      </c>
      <c r="K250" s="266" t="str">
        <f t="shared" si="22"/>
        <v>kl. Oval</v>
      </c>
      <c r="L250" s="271" t="s">
        <v>24</v>
      </c>
      <c r="M250" s="271" t="s">
        <v>200</v>
      </c>
      <c r="N250" s="272" t="s">
        <v>201</v>
      </c>
      <c r="O250" s="272"/>
      <c r="P250" s="272" t="s">
        <v>27</v>
      </c>
      <c r="Q250" s="272" t="s">
        <v>27</v>
      </c>
      <c r="R250" s="272" t="s">
        <v>1119</v>
      </c>
      <c r="S250" s="272"/>
      <c r="T250" s="268" t="s">
        <v>1040</v>
      </c>
      <c r="U250" s="268" t="s">
        <v>333</v>
      </c>
      <c r="V250" s="266"/>
      <c r="W250" s="269"/>
      <c r="X250" s="269"/>
    </row>
    <row r="251" spans="1:24" s="278" customFormat="1">
      <c r="A251" s="277"/>
      <c r="B251" s="271">
        <v>458</v>
      </c>
      <c r="C251" s="264" t="str">
        <f t="shared" si="24"/>
        <v>Verzögerungsfahrt Asphalt nass  -max m/s²  mittel</v>
      </c>
      <c r="D251" s="271"/>
      <c r="E251" s="271" t="s">
        <v>895</v>
      </c>
      <c r="F251" s="272"/>
      <c r="G251" s="272"/>
      <c r="H251" s="272"/>
      <c r="I251" s="272"/>
      <c r="J251" s="207" t="str">
        <f t="shared" si="23"/>
        <v>-</v>
      </c>
      <c r="K251" s="266" t="str">
        <f t="shared" si="22"/>
        <v>kl. Oval</v>
      </c>
      <c r="L251" s="271" t="s">
        <v>24</v>
      </c>
      <c r="M251" s="271" t="s">
        <v>200</v>
      </c>
      <c r="N251" s="272" t="s">
        <v>201</v>
      </c>
      <c r="O251" s="272"/>
      <c r="P251" s="272" t="s">
        <v>27</v>
      </c>
      <c r="Q251" s="272" t="s">
        <v>27</v>
      </c>
      <c r="R251" s="272" t="s">
        <v>1131</v>
      </c>
      <c r="S251" s="272"/>
      <c r="T251" s="268" t="s">
        <v>1040</v>
      </c>
      <c r="U251" s="268" t="s">
        <v>333</v>
      </c>
      <c r="V251" s="266"/>
      <c r="W251" s="269"/>
      <c r="X251" s="269"/>
    </row>
    <row r="252" spans="1:24" s="278" customFormat="1">
      <c r="A252" s="277"/>
      <c r="B252" s="271">
        <v>461</v>
      </c>
      <c r="C252" s="264" t="str">
        <f t="shared" si="24"/>
        <v>Verzögerungsfahrt Beton nass  -3 m/s²  mittel</v>
      </c>
      <c r="D252" s="271"/>
      <c r="E252" s="271" t="s">
        <v>895</v>
      </c>
      <c r="F252" s="272"/>
      <c r="G252" s="272"/>
      <c r="H252" s="272"/>
      <c r="I252" s="272"/>
      <c r="J252" s="207" t="str">
        <f t="shared" si="23"/>
        <v>-</v>
      </c>
      <c r="K252" s="266" t="str">
        <f t="shared" si="22"/>
        <v>kl. Oval</v>
      </c>
      <c r="L252" s="271" t="s">
        <v>56</v>
      </c>
      <c r="M252" s="271" t="s">
        <v>200</v>
      </c>
      <c r="N252" s="272" t="s">
        <v>201</v>
      </c>
      <c r="O252" s="272"/>
      <c r="P252" s="272" t="s">
        <v>27</v>
      </c>
      <c r="Q252" s="272" t="s">
        <v>27</v>
      </c>
      <c r="R252" s="272" t="s">
        <v>1119</v>
      </c>
      <c r="S252" s="272"/>
      <c r="T252" s="268" t="s">
        <v>1040</v>
      </c>
      <c r="U252" s="268" t="s">
        <v>333</v>
      </c>
      <c r="V252" s="266"/>
      <c r="W252" s="269"/>
      <c r="X252" s="269"/>
    </row>
    <row r="253" spans="1:24" s="198" customFormat="1">
      <c r="A253" s="197"/>
      <c r="B253" s="6">
        <v>467</v>
      </c>
      <c r="C253" s="6" t="str">
        <f t="shared" si="24"/>
        <v>µ-Split (Blaubasalt) Beton nass 30 km/h 710 rpm   mittel</v>
      </c>
      <c r="D253" s="6"/>
      <c r="E253" s="6"/>
      <c r="F253" s="206"/>
      <c r="G253" s="206"/>
      <c r="H253" s="206"/>
      <c r="I253" s="206"/>
      <c r="J253" s="207" t="str">
        <f t="shared" si="23"/>
        <v>20 s</v>
      </c>
      <c r="K253" s="3" t="str">
        <f t="shared" si="22"/>
        <v>kl. Oval</v>
      </c>
      <c r="L253" s="6" t="s">
        <v>56</v>
      </c>
      <c r="M253" s="11" t="s">
        <v>237</v>
      </c>
      <c r="N253" s="206" t="s">
        <v>39</v>
      </c>
      <c r="O253" s="206"/>
      <c r="P253" s="206" t="s">
        <v>31</v>
      </c>
      <c r="Q253" s="206">
        <v>10</v>
      </c>
      <c r="R253" s="206"/>
      <c r="S253" s="206"/>
      <c r="T253" s="206" t="s">
        <v>1040</v>
      </c>
      <c r="U253" s="206" t="s">
        <v>333</v>
      </c>
      <c r="V253" s="3"/>
      <c r="W253" s="207"/>
      <c r="X253" s="207"/>
    </row>
    <row r="254" spans="1:24" s="198" customFormat="1">
      <c r="A254" s="197"/>
      <c r="B254" s="3">
        <v>468</v>
      </c>
      <c r="C254" s="6" t="str">
        <f t="shared" si="24"/>
        <v>µ-Split (Blaubasalt) Beton nass 30 km/h 930 rpm   mittel</v>
      </c>
      <c r="D254" s="3"/>
      <c r="E254" s="3"/>
      <c r="F254" s="207"/>
      <c r="G254" s="207"/>
      <c r="H254" s="207"/>
      <c r="I254" s="207"/>
      <c r="J254" s="207" t="str">
        <f t="shared" si="23"/>
        <v>20 s</v>
      </c>
      <c r="K254" s="3" t="str">
        <f t="shared" si="22"/>
        <v>kl. Oval</v>
      </c>
      <c r="L254" s="6" t="s">
        <v>56</v>
      </c>
      <c r="M254" s="11" t="s">
        <v>237</v>
      </c>
      <c r="N254" s="207" t="s">
        <v>39</v>
      </c>
      <c r="O254" s="207"/>
      <c r="P254" s="207" t="s">
        <v>33</v>
      </c>
      <c r="Q254" s="207">
        <v>9</v>
      </c>
      <c r="R254" s="207"/>
      <c r="S254" s="207"/>
      <c r="T254" s="206" t="s">
        <v>1040</v>
      </c>
      <c r="U254" s="206" t="s">
        <v>333</v>
      </c>
      <c r="V254" s="3"/>
      <c r="W254" s="207"/>
      <c r="X254" s="207"/>
    </row>
    <row r="255" spans="1:24" s="198" customFormat="1">
      <c r="A255" s="197"/>
      <c r="B255" s="3">
        <v>469</v>
      </c>
      <c r="C255" s="6" t="str">
        <f t="shared" si="24"/>
        <v>µ-Split (Blaubasalt) Beton nass 50 km/h 890 rpm   mittel</v>
      </c>
      <c r="D255" s="3"/>
      <c r="E255" s="3"/>
      <c r="F255" s="207"/>
      <c r="G255" s="207"/>
      <c r="H255" s="207"/>
      <c r="I255" s="207"/>
      <c r="J255" s="207" t="str">
        <f t="shared" si="23"/>
        <v>15 s</v>
      </c>
      <c r="K255" s="3" t="str">
        <f t="shared" ref="K255:K279" si="25">IF(OR(M255="Stillstand Motor aus",M255="Stillstand Leerlauf",M255="Stillstand Drehzahl",M255="Konstantfahrt",M255="Rollen (Leerlauf)",M255="Spurwechsel",M255="Motor aus",M255="Beschleunigungsfahrt",M255="Verzögerungsfahrt",M255="Beregnungsstop",M255="µ-Split (Asphalt)",M255="µ-Split (Blaubasalt)"),"kl. Oval",IF(OR(M255="Sinus-Fahrt (langsam)",M255="Sinus-Fahrt (schnell)",M255="Klothoid (links)",M255="Klothoid (rechts)",M255="Sweep",M255="Stat. Kreisfahrt (links)",M255="Stat. Kreisfahrt (rechts)"),"Fahrdyn.Fl."))</f>
        <v>kl. Oval</v>
      </c>
      <c r="L255" s="6" t="s">
        <v>56</v>
      </c>
      <c r="M255" s="11" t="s">
        <v>237</v>
      </c>
      <c r="N255" s="207" t="s">
        <v>45</v>
      </c>
      <c r="O255" s="207"/>
      <c r="P255" s="207" t="s">
        <v>32</v>
      </c>
      <c r="Q255" s="207">
        <v>11</v>
      </c>
      <c r="R255" s="207"/>
      <c r="S255" s="207"/>
      <c r="T255" s="206" t="s">
        <v>1040</v>
      </c>
      <c r="U255" s="206" t="s">
        <v>333</v>
      </c>
      <c r="V255" s="3"/>
      <c r="W255" s="207"/>
      <c r="X255" s="207"/>
    </row>
    <row r="256" spans="1:24" s="198" customFormat="1">
      <c r="A256" s="197"/>
      <c r="B256" s="3">
        <v>470</v>
      </c>
      <c r="C256" s="6" t="str">
        <f t="shared" si="24"/>
        <v>µ-Split (Blaubasalt) Beton nass 50 km/h 930 rpm   mittel</v>
      </c>
      <c r="D256" s="3"/>
      <c r="E256" s="3"/>
      <c r="F256" s="207"/>
      <c r="G256" s="207"/>
      <c r="H256" s="207"/>
      <c r="I256" s="207"/>
      <c r="J256" s="207" t="str">
        <f t="shared" si="23"/>
        <v>15 s</v>
      </c>
      <c r="K256" s="3" t="str">
        <f t="shared" si="25"/>
        <v>kl. Oval</v>
      </c>
      <c r="L256" s="6" t="s">
        <v>56</v>
      </c>
      <c r="M256" s="11" t="s">
        <v>237</v>
      </c>
      <c r="N256" s="207" t="s">
        <v>45</v>
      </c>
      <c r="O256" s="207"/>
      <c r="P256" s="207" t="s">
        <v>33</v>
      </c>
      <c r="Q256" s="207">
        <v>11</v>
      </c>
      <c r="R256" s="207"/>
      <c r="S256" s="207"/>
      <c r="T256" s="206" t="s">
        <v>1040</v>
      </c>
      <c r="U256" s="206" t="s">
        <v>333</v>
      </c>
      <c r="V256" s="3"/>
      <c r="W256" s="207"/>
      <c r="X256" s="207"/>
    </row>
    <row r="257" spans="1:24" s="198" customFormat="1">
      <c r="A257" s="197"/>
      <c r="B257" s="3">
        <v>471</v>
      </c>
      <c r="C257" s="6" t="str">
        <f t="shared" si="24"/>
        <v>µ-Split (Blaubasalt) Beton nass 80 km/h 1075 rpm   mittel</v>
      </c>
      <c r="D257" s="3"/>
      <c r="E257" s="3"/>
      <c r="F257" s="207"/>
      <c r="G257" s="207"/>
      <c r="H257" s="207"/>
      <c r="I257" s="207"/>
      <c r="J257" s="207" t="str">
        <f t="shared" ref="J257:J280" si="26">IF(N257="30 km/h","20 s",IF(N257="50 km/h","15 s",IF(N257="80 km/h","10 s",IF(N257="0 km/h","60 s","-"))))</f>
        <v>10 s</v>
      </c>
      <c r="K257" s="3" t="str">
        <f t="shared" si="25"/>
        <v>kl. Oval</v>
      </c>
      <c r="L257" s="6" t="s">
        <v>56</v>
      </c>
      <c r="M257" s="11" t="s">
        <v>237</v>
      </c>
      <c r="N257" s="207" t="s">
        <v>50</v>
      </c>
      <c r="O257" s="207"/>
      <c r="P257" s="207" t="s">
        <v>34</v>
      </c>
      <c r="Q257" s="207">
        <v>12</v>
      </c>
      <c r="R257" s="207"/>
      <c r="S257" s="207"/>
      <c r="T257" s="206" t="s">
        <v>1040</v>
      </c>
      <c r="U257" s="206" t="s">
        <v>333</v>
      </c>
      <c r="V257" s="3"/>
      <c r="W257" s="207"/>
      <c r="X257" s="207"/>
    </row>
    <row r="258" spans="1:24" s="198" customFormat="1">
      <c r="A258" s="197"/>
      <c r="B258" s="3">
        <v>472</v>
      </c>
      <c r="C258" s="6" t="str">
        <f t="shared" si="24"/>
        <v>µ-Split (Blaubasalt) Beton nass 80 km/h 1150 rpm   mittel</v>
      </c>
      <c r="D258" s="3"/>
      <c r="E258" s="3"/>
      <c r="F258" s="207"/>
      <c r="G258" s="207"/>
      <c r="H258" s="207"/>
      <c r="I258" s="207"/>
      <c r="J258" s="207" t="str">
        <f t="shared" si="26"/>
        <v>10 s</v>
      </c>
      <c r="K258" s="3" t="str">
        <f t="shared" si="25"/>
        <v>kl. Oval</v>
      </c>
      <c r="L258" s="6" t="s">
        <v>56</v>
      </c>
      <c r="M258" s="11" t="s">
        <v>237</v>
      </c>
      <c r="N258" s="207" t="s">
        <v>50</v>
      </c>
      <c r="O258" s="207"/>
      <c r="P258" s="207" t="s">
        <v>35</v>
      </c>
      <c r="Q258" s="207">
        <v>12</v>
      </c>
      <c r="R258" s="207"/>
      <c r="S258" s="207"/>
      <c r="T258" s="206" t="s">
        <v>1040</v>
      </c>
      <c r="U258" s="206" t="s">
        <v>333</v>
      </c>
      <c r="V258" s="3"/>
      <c r="W258" s="207"/>
      <c r="X258" s="207"/>
    </row>
    <row r="259" spans="1:24" s="198" customFormat="1">
      <c r="A259" s="197"/>
      <c r="B259" s="3">
        <v>473</v>
      </c>
      <c r="C259" s="6" t="str">
        <f t="shared" si="24"/>
        <v>µ-Split (Asphalt) Blaubasalt nass 30 km/h 710 rpm   mittel</v>
      </c>
      <c r="D259" s="3"/>
      <c r="E259" s="3"/>
      <c r="F259" s="207"/>
      <c r="G259" s="207"/>
      <c r="H259" s="207"/>
      <c r="I259" s="207"/>
      <c r="J259" s="207" t="str">
        <f t="shared" si="26"/>
        <v>20 s</v>
      </c>
      <c r="K259" s="3" t="str">
        <f t="shared" si="25"/>
        <v>kl. Oval</v>
      </c>
      <c r="L259" s="3" t="s">
        <v>86</v>
      </c>
      <c r="M259" s="10" t="s">
        <v>238</v>
      </c>
      <c r="N259" s="206" t="s">
        <v>39</v>
      </c>
      <c r="O259" s="206"/>
      <c r="P259" s="206" t="s">
        <v>31</v>
      </c>
      <c r="Q259" s="206">
        <v>10</v>
      </c>
      <c r="R259" s="206"/>
      <c r="S259" s="206"/>
      <c r="T259" s="206" t="s">
        <v>1040</v>
      </c>
      <c r="U259" s="206" t="s">
        <v>333</v>
      </c>
      <c r="V259" s="3"/>
      <c r="W259" s="207"/>
      <c r="X259" s="207"/>
    </row>
    <row r="260" spans="1:24" s="198" customFormat="1">
      <c r="A260" s="197"/>
      <c r="B260" s="6">
        <v>479</v>
      </c>
      <c r="C260" s="6" t="str">
        <f t="shared" ref="C260:C284" si="27">IF(OR(M260="Stillstand Motor aus",M260="Stillstand Leerlauf"),M260&amp;" "&amp;U260,IF(OR(M260="Stillstand Drehzahl"),M260&amp;" "&amp;U260&amp;" "&amp;P260,M260&amp;IF(NOT(K260="Fahrdyn.Fl.")," "&amp;L260,)&amp;" "&amp;U260&amp;IF(NOT(OR(M260="Beschleunigungsfahrt",M260="Verzögerungsfahrt",M260="Stat. Kreisfahrt (links)",M260="Stat. Kreisfahrt (rechts)"))," "&amp;N260,)&amp;IF(NOT(P260="-")," "&amp;P260,)&amp;IF(NOT(R260="0 m/s²")," "&amp;R260,)&amp;IF(NOT((OR(S260="0 m/s²",S260="-")))," "&amp;S260,))) &amp; IF(NOT(T260="-")," "&amp; T260,)</f>
        <v>Sinus-Fahrt (langsam) nass 30 km/h   mittel</v>
      </c>
      <c r="D260" s="6"/>
      <c r="E260" s="6"/>
      <c r="F260" s="206"/>
      <c r="G260" s="206"/>
      <c r="H260" s="206"/>
      <c r="I260" s="206"/>
      <c r="J260" s="207" t="str">
        <f t="shared" si="26"/>
        <v>20 s</v>
      </c>
      <c r="K260" s="3" t="str">
        <f t="shared" si="25"/>
        <v>Fahrdyn.Fl.</v>
      </c>
      <c r="L260" s="6" t="s">
        <v>24</v>
      </c>
      <c r="M260" s="6" t="s">
        <v>240</v>
      </c>
      <c r="N260" s="206" t="s">
        <v>39</v>
      </c>
      <c r="O260" s="206"/>
      <c r="P260" s="206" t="s">
        <v>27</v>
      </c>
      <c r="Q260" s="206" t="s">
        <v>27</v>
      </c>
      <c r="R260" s="206"/>
      <c r="S260" s="206"/>
      <c r="T260" s="206" t="s">
        <v>1040</v>
      </c>
      <c r="U260" s="206" t="s">
        <v>333</v>
      </c>
      <c r="V260" s="3"/>
      <c r="W260" s="207"/>
      <c r="X260" s="207"/>
    </row>
    <row r="261" spans="1:24" s="198" customFormat="1">
      <c r="A261" s="197"/>
      <c r="B261" s="3">
        <v>480</v>
      </c>
      <c r="C261" s="6" t="str">
        <f t="shared" si="27"/>
        <v>Sinus-Fahrt (langsam) nass 50 km/h   mittel</v>
      </c>
      <c r="D261" s="3"/>
      <c r="E261" s="3"/>
      <c r="F261" s="207"/>
      <c r="G261" s="207"/>
      <c r="H261" s="207"/>
      <c r="I261" s="207"/>
      <c r="J261" s="207" t="str">
        <f t="shared" si="26"/>
        <v>15 s</v>
      </c>
      <c r="K261" s="3" t="str">
        <f t="shared" si="25"/>
        <v>Fahrdyn.Fl.</v>
      </c>
      <c r="L261" s="3" t="s">
        <v>24</v>
      </c>
      <c r="M261" s="3" t="s">
        <v>240</v>
      </c>
      <c r="N261" s="207" t="s">
        <v>45</v>
      </c>
      <c r="O261" s="207"/>
      <c r="P261" s="207" t="s">
        <v>27</v>
      </c>
      <c r="Q261" s="207" t="s">
        <v>27</v>
      </c>
      <c r="R261" s="207"/>
      <c r="S261" s="207"/>
      <c r="T261" s="206" t="s">
        <v>1040</v>
      </c>
      <c r="U261" s="206" t="s">
        <v>333</v>
      </c>
      <c r="V261" s="3"/>
      <c r="W261" s="207"/>
      <c r="X261" s="207"/>
    </row>
    <row r="262" spans="1:24" s="198" customFormat="1">
      <c r="A262" s="197"/>
      <c r="B262" s="3">
        <v>481</v>
      </c>
      <c r="C262" s="6" t="str">
        <f t="shared" si="27"/>
        <v>Sweep nass 30 km/h   mittel</v>
      </c>
      <c r="D262" s="3"/>
      <c r="E262" s="3"/>
      <c r="F262" s="207"/>
      <c r="G262" s="207"/>
      <c r="H262" s="207"/>
      <c r="I262" s="207"/>
      <c r="J262" s="207" t="str">
        <f t="shared" si="26"/>
        <v>20 s</v>
      </c>
      <c r="K262" s="3" t="str">
        <f t="shared" si="25"/>
        <v>Fahrdyn.Fl.</v>
      </c>
      <c r="L262" s="3" t="s">
        <v>24</v>
      </c>
      <c r="M262" s="3" t="s">
        <v>279</v>
      </c>
      <c r="N262" s="207" t="s">
        <v>39</v>
      </c>
      <c r="O262" s="207"/>
      <c r="P262" s="207" t="s">
        <v>27</v>
      </c>
      <c r="Q262" s="207" t="s">
        <v>27</v>
      </c>
      <c r="R262" s="207"/>
      <c r="S262" s="207"/>
      <c r="T262" s="206" t="s">
        <v>1040</v>
      </c>
      <c r="U262" s="206" t="s">
        <v>333</v>
      </c>
      <c r="V262" s="3"/>
      <c r="W262" s="207"/>
      <c r="X262" s="207"/>
    </row>
    <row r="263" spans="1:24" s="278" customFormat="1" ht="15" thickBot="1">
      <c r="A263" s="277"/>
      <c r="B263" s="263">
        <v>482</v>
      </c>
      <c r="C263" s="264" t="str">
        <f t="shared" si="27"/>
        <v>Sweep nass 50 km/h   mittel</v>
      </c>
      <c r="D263" s="263"/>
      <c r="E263" s="263"/>
      <c r="F263" s="265"/>
      <c r="G263" s="265"/>
      <c r="H263" s="265"/>
      <c r="I263" s="265"/>
      <c r="J263" s="207" t="str">
        <f t="shared" si="26"/>
        <v>15 s</v>
      </c>
      <c r="K263" s="266" t="str">
        <f t="shared" si="25"/>
        <v>Fahrdyn.Fl.</v>
      </c>
      <c r="L263" s="263" t="s">
        <v>24</v>
      </c>
      <c r="M263" s="263" t="s">
        <v>279</v>
      </c>
      <c r="N263" s="265" t="s">
        <v>45</v>
      </c>
      <c r="O263" s="265"/>
      <c r="P263" s="265" t="s">
        <v>27</v>
      </c>
      <c r="Q263" s="265" t="s">
        <v>27</v>
      </c>
      <c r="R263" s="267"/>
      <c r="S263" s="267"/>
      <c r="T263" s="268" t="s">
        <v>1040</v>
      </c>
      <c r="U263" s="268" t="s">
        <v>333</v>
      </c>
      <c r="V263" s="266"/>
      <c r="W263" s="269"/>
      <c r="X263" s="269"/>
    </row>
    <row r="264" spans="1:24" s="245" customFormat="1">
      <c r="A264" s="240"/>
      <c r="B264" s="242">
        <v>614</v>
      </c>
      <c r="C264" s="241" t="str">
        <f t="shared" si="27"/>
        <v>Spurwechsel Asphalt nass 30 km/h   mittel</v>
      </c>
      <c r="D264" s="242"/>
      <c r="E264" s="244" t="s">
        <v>247</v>
      </c>
      <c r="F264" s="244">
        <v>1</v>
      </c>
      <c r="G264" s="244"/>
      <c r="H264" s="242"/>
      <c r="I264" s="242"/>
      <c r="J264" s="207" t="str">
        <f t="shared" si="26"/>
        <v>20 s</v>
      </c>
      <c r="K264" s="242" t="str">
        <f t="shared" si="25"/>
        <v>kl. Oval</v>
      </c>
      <c r="L264" s="242" t="s">
        <v>24</v>
      </c>
      <c r="M264" s="242" t="s">
        <v>314</v>
      </c>
      <c r="N264" s="244" t="s">
        <v>39</v>
      </c>
      <c r="O264" s="244"/>
      <c r="P264" s="244" t="s">
        <v>27</v>
      </c>
      <c r="Q264" s="244" t="s">
        <v>27</v>
      </c>
      <c r="R264" s="244"/>
      <c r="S264" s="244"/>
      <c r="T264" s="243" t="s">
        <v>1040</v>
      </c>
      <c r="U264" s="243" t="s">
        <v>333</v>
      </c>
      <c r="V264" s="242" t="s">
        <v>767</v>
      </c>
      <c r="W264" s="244" t="s">
        <v>517</v>
      </c>
      <c r="X264" s="244" t="s">
        <v>768</v>
      </c>
    </row>
    <row r="265" spans="1:24" s="245" customFormat="1">
      <c r="A265" s="240"/>
      <c r="B265" s="242">
        <v>615</v>
      </c>
      <c r="C265" s="241" t="str">
        <f t="shared" si="27"/>
        <v>Spurwechsel Asphalt nass 50 km/h   mittel</v>
      </c>
      <c r="D265" s="242"/>
      <c r="E265" s="244" t="s">
        <v>247</v>
      </c>
      <c r="F265" s="244">
        <v>1</v>
      </c>
      <c r="G265" s="244"/>
      <c r="H265" s="242"/>
      <c r="I265" s="242"/>
      <c r="J265" s="207" t="str">
        <f t="shared" si="26"/>
        <v>15 s</v>
      </c>
      <c r="K265" s="242" t="str">
        <f t="shared" si="25"/>
        <v>kl. Oval</v>
      </c>
      <c r="L265" s="242" t="s">
        <v>24</v>
      </c>
      <c r="M265" s="242" t="s">
        <v>314</v>
      </c>
      <c r="N265" s="244" t="s">
        <v>45</v>
      </c>
      <c r="O265" s="244"/>
      <c r="P265" s="244" t="s">
        <v>27</v>
      </c>
      <c r="Q265" s="244" t="s">
        <v>27</v>
      </c>
      <c r="R265" s="244"/>
      <c r="S265" s="244"/>
      <c r="T265" s="243" t="s">
        <v>1040</v>
      </c>
      <c r="U265" s="243" t="s">
        <v>333</v>
      </c>
      <c r="V265" s="242"/>
      <c r="W265" s="244"/>
      <c r="X265" s="244" t="s">
        <v>770</v>
      </c>
    </row>
    <row r="266" spans="1:24" s="245" customFormat="1">
      <c r="A266" s="240"/>
      <c r="B266" s="242">
        <v>616</v>
      </c>
      <c r="C266" s="241" t="str">
        <f t="shared" si="27"/>
        <v>Spurwechsel Asphalt nass 50 km/h   mittel</v>
      </c>
      <c r="D266" s="242"/>
      <c r="E266" s="244" t="s">
        <v>247</v>
      </c>
      <c r="F266" s="244">
        <v>1</v>
      </c>
      <c r="G266" s="244"/>
      <c r="H266" s="242"/>
      <c r="I266" s="242"/>
      <c r="J266" s="207" t="str">
        <f t="shared" si="26"/>
        <v>15 s</v>
      </c>
      <c r="K266" s="242" t="str">
        <f t="shared" si="25"/>
        <v>kl. Oval</v>
      </c>
      <c r="L266" s="242" t="s">
        <v>24</v>
      </c>
      <c r="M266" s="242" t="s">
        <v>314</v>
      </c>
      <c r="N266" s="244" t="s">
        <v>45</v>
      </c>
      <c r="O266" s="244"/>
      <c r="P266" s="244" t="s">
        <v>27</v>
      </c>
      <c r="Q266" s="244" t="s">
        <v>27</v>
      </c>
      <c r="R266" s="244"/>
      <c r="S266" s="244"/>
      <c r="T266" s="243" t="s">
        <v>1040</v>
      </c>
      <c r="U266" s="243" t="s">
        <v>333</v>
      </c>
      <c r="V266" s="242" t="s">
        <v>772</v>
      </c>
      <c r="W266" s="244" t="s">
        <v>517</v>
      </c>
      <c r="X266" s="244" t="s">
        <v>773</v>
      </c>
    </row>
    <row r="267" spans="1:24" s="245" customFormat="1">
      <c r="A267" s="240"/>
      <c r="B267" s="242">
        <v>617</v>
      </c>
      <c r="C267" s="241" t="str">
        <f t="shared" si="27"/>
        <v>Spurwechsel Asphalt nass 50 km/h   mittel</v>
      </c>
      <c r="D267" s="242"/>
      <c r="E267" s="244" t="s">
        <v>247</v>
      </c>
      <c r="F267" s="244">
        <v>1</v>
      </c>
      <c r="G267" s="244"/>
      <c r="H267" s="242"/>
      <c r="I267" s="242"/>
      <c r="J267" s="207" t="str">
        <f t="shared" si="26"/>
        <v>15 s</v>
      </c>
      <c r="K267" s="242" t="str">
        <f t="shared" si="25"/>
        <v>kl. Oval</v>
      </c>
      <c r="L267" s="242" t="s">
        <v>24</v>
      </c>
      <c r="M267" s="242" t="s">
        <v>314</v>
      </c>
      <c r="N267" s="244" t="s">
        <v>45</v>
      </c>
      <c r="O267" s="244"/>
      <c r="P267" s="244" t="s">
        <v>27</v>
      </c>
      <c r="Q267" s="244" t="s">
        <v>27</v>
      </c>
      <c r="R267" s="244"/>
      <c r="S267" s="244"/>
      <c r="T267" s="243" t="s">
        <v>1040</v>
      </c>
      <c r="U267" s="243" t="s">
        <v>333</v>
      </c>
      <c r="V267" s="242" t="s">
        <v>775</v>
      </c>
      <c r="W267" s="244" t="s">
        <v>517</v>
      </c>
      <c r="X267" s="244" t="s">
        <v>776</v>
      </c>
    </row>
    <row r="268" spans="1:24" s="259" customFormat="1">
      <c r="A268" s="240"/>
      <c r="B268" s="256">
        <v>755</v>
      </c>
      <c r="C268" s="241" t="str">
        <f t="shared" si="27"/>
        <v>Beregnungsstop Asphalt nass 30 km/h 930 rpm   mittel</v>
      </c>
      <c r="D268" s="256"/>
      <c r="E268" s="256"/>
      <c r="F268" s="257"/>
      <c r="G268" s="257"/>
      <c r="H268" s="257"/>
      <c r="I268" s="257"/>
      <c r="J268" s="207" t="str">
        <f t="shared" si="26"/>
        <v>20 s</v>
      </c>
      <c r="K268" s="242" t="str">
        <f t="shared" si="25"/>
        <v>kl. Oval</v>
      </c>
      <c r="L268" s="256" t="s">
        <v>24</v>
      </c>
      <c r="M268" s="258" t="s">
        <v>1187</v>
      </c>
      <c r="N268" s="257" t="s">
        <v>39</v>
      </c>
      <c r="O268" s="257"/>
      <c r="P268" s="257" t="s">
        <v>33</v>
      </c>
      <c r="Q268" s="257">
        <v>9</v>
      </c>
      <c r="R268" s="257"/>
      <c r="S268" s="257"/>
      <c r="T268" s="243" t="s">
        <v>1040</v>
      </c>
      <c r="U268" s="243" t="s">
        <v>333</v>
      </c>
      <c r="V268" s="256"/>
      <c r="W268" s="257"/>
      <c r="X268" s="257"/>
    </row>
    <row r="269" spans="1:24" s="259" customFormat="1">
      <c r="A269" s="240"/>
      <c r="B269" s="256">
        <v>764</v>
      </c>
      <c r="C269" s="241" t="str">
        <f t="shared" si="27"/>
        <v>Beregnungsstop Beton nass 30 km/h 930 rpm   mittel</v>
      </c>
      <c r="D269" s="256"/>
      <c r="E269" s="256"/>
      <c r="F269" s="257"/>
      <c r="G269" s="257"/>
      <c r="H269" s="257"/>
      <c r="I269" s="257"/>
      <c r="J269" s="207" t="str">
        <f t="shared" si="26"/>
        <v>20 s</v>
      </c>
      <c r="K269" s="242" t="str">
        <f t="shared" si="25"/>
        <v>kl. Oval</v>
      </c>
      <c r="L269" s="256" t="s">
        <v>56</v>
      </c>
      <c r="M269" s="258" t="s">
        <v>1187</v>
      </c>
      <c r="N269" s="257" t="s">
        <v>39</v>
      </c>
      <c r="O269" s="257"/>
      <c r="P269" s="257" t="s">
        <v>33</v>
      </c>
      <c r="Q269" s="257">
        <v>9</v>
      </c>
      <c r="R269" s="257"/>
      <c r="S269" s="257"/>
      <c r="T269" s="243" t="s">
        <v>1040</v>
      </c>
      <c r="U269" s="243" t="s">
        <v>333</v>
      </c>
      <c r="V269" s="256"/>
      <c r="W269" s="257"/>
      <c r="X269" s="257"/>
    </row>
    <row r="270" spans="1:24" s="259" customFormat="1">
      <c r="A270" s="240"/>
      <c r="B270" s="256">
        <v>773</v>
      </c>
      <c r="C270" s="241" t="str">
        <f t="shared" si="27"/>
        <v>Beregnungsstop Blaubasalt nass 30 km/h 930 rpm   mittel</v>
      </c>
      <c r="D270" s="256"/>
      <c r="E270" s="256"/>
      <c r="F270" s="257"/>
      <c r="G270" s="257"/>
      <c r="H270" s="257"/>
      <c r="I270" s="257"/>
      <c r="J270" s="207" t="str">
        <f t="shared" si="26"/>
        <v>20 s</v>
      </c>
      <c r="K270" s="242" t="str">
        <f t="shared" si="25"/>
        <v>kl. Oval</v>
      </c>
      <c r="L270" s="256" t="s">
        <v>86</v>
      </c>
      <c r="M270" s="258" t="s">
        <v>1187</v>
      </c>
      <c r="N270" s="257" t="s">
        <v>39</v>
      </c>
      <c r="O270" s="257"/>
      <c r="P270" s="257" t="s">
        <v>33</v>
      </c>
      <c r="Q270" s="257">
        <v>9</v>
      </c>
      <c r="R270" s="257"/>
      <c r="S270" s="257"/>
      <c r="T270" s="243" t="s">
        <v>1040</v>
      </c>
      <c r="U270" s="243" t="s">
        <v>333</v>
      </c>
      <c r="V270" s="256"/>
      <c r="W270" s="257"/>
      <c r="X270" s="257"/>
    </row>
    <row r="271" spans="1:24" s="198" customFormat="1">
      <c r="A271" s="197"/>
      <c r="B271" s="6">
        <v>487</v>
      </c>
      <c r="C271" s="6" t="str">
        <f t="shared" si="27"/>
        <v>Stillstand Motor aus trocken voll</v>
      </c>
      <c r="D271" s="6"/>
      <c r="E271" s="6"/>
      <c r="F271" s="206"/>
      <c r="G271" s="206"/>
      <c r="H271" s="206"/>
      <c r="I271" s="206"/>
      <c r="J271" s="207" t="str">
        <f t="shared" si="26"/>
        <v>60 s</v>
      </c>
      <c r="K271" s="3" t="str">
        <f t="shared" si="25"/>
        <v>kl. Oval</v>
      </c>
      <c r="L271" s="6" t="s">
        <v>24</v>
      </c>
      <c r="M271" s="6" t="s">
        <v>25</v>
      </c>
      <c r="N271" s="206" t="s">
        <v>26</v>
      </c>
      <c r="O271" s="206"/>
      <c r="P271" s="206" t="s">
        <v>27</v>
      </c>
      <c r="Q271" s="206">
        <v>0</v>
      </c>
      <c r="R271" s="206"/>
      <c r="S271" s="206"/>
      <c r="T271" s="206" t="s">
        <v>1042</v>
      </c>
      <c r="U271" s="206" t="s">
        <v>28</v>
      </c>
      <c r="V271" s="3"/>
      <c r="W271" s="207"/>
      <c r="X271" s="207"/>
    </row>
    <row r="272" spans="1:24" s="198" customFormat="1">
      <c r="A272" s="197"/>
      <c r="B272" s="3">
        <v>488</v>
      </c>
      <c r="C272" s="6" t="str">
        <f t="shared" si="27"/>
        <v>Stillstand Leerlauf trocken voll</v>
      </c>
      <c r="D272" s="3"/>
      <c r="E272" s="3"/>
      <c r="F272" s="207"/>
      <c r="G272" s="207"/>
      <c r="H272" s="207"/>
      <c r="I272" s="207"/>
      <c r="J272" s="207" t="str">
        <f t="shared" si="26"/>
        <v>60 s</v>
      </c>
      <c r="K272" s="3" t="str">
        <f t="shared" si="25"/>
        <v>kl. Oval</v>
      </c>
      <c r="L272" s="3" t="s">
        <v>24</v>
      </c>
      <c r="M272" s="3" t="s">
        <v>29</v>
      </c>
      <c r="N272" s="207" t="s">
        <v>26</v>
      </c>
      <c r="O272" s="207"/>
      <c r="P272" s="207" t="s">
        <v>27</v>
      </c>
      <c r="Q272" s="207">
        <v>0</v>
      </c>
      <c r="R272" s="207"/>
      <c r="S272" s="207"/>
      <c r="T272" s="206" t="s">
        <v>1042</v>
      </c>
      <c r="U272" s="206" t="s">
        <v>28</v>
      </c>
      <c r="V272" s="3"/>
      <c r="W272" s="207"/>
      <c r="X272" s="207"/>
    </row>
    <row r="273" spans="1:24" s="198" customFormat="1">
      <c r="A273" s="197"/>
      <c r="B273" s="3">
        <v>489</v>
      </c>
      <c r="C273" s="6" t="str">
        <f t="shared" si="27"/>
        <v>Stillstand Drehzahl trocken 710 rpm voll</v>
      </c>
      <c r="D273" s="3"/>
      <c r="E273" s="3"/>
      <c r="F273" s="207"/>
      <c r="G273" s="207"/>
      <c r="H273" s="207"/>
      <c r="I273" s="207"/>
      <c r="J273" s="207" t="str">
        <f t="shared" si="26"/>
        <v>60 s</v>
      </c>
      <c r="K273" s="3" t="str">
        <f t="shared" si="25"/>
        <v>kl. Oval</v>
      </c>
      <c r="L273" s="3" t="s">
        <v>24</v>
      </c>
      <c r="M273" s="3" t="s">
        <v>30</v>
      </c>
      <c r="N273" s="207" t="s">
        <v>26</v>
      </c>
      <c r="O273" s="207"/>
      <c r="P273" s="207" t="s">
        <v>31</v>
      </c>
      <c r="Q273" s="207">
        <v>0</v>
      </c>
      <c r="R273" s="207"/>
      <c r="S273" s="207"/>
      <c r="T273" s="206" t="s">
        <v>1042</v>
      </c>
      <c r="U273" s="206" t="s">
        <v>28</v>
      </c>
      <c r="V273" s="3"/>
      <c r="W273" s="207"/>
      <c r="X273" s="207"/>
    </row>
    <row r="274" spans="1:24" s="198" customFormat="1">
      <c r="A274" s="197"/>
      <c r="B274" s="3">
        <v>490</v>
      </c>
      <c r="C274" s="6" t="str">
        <f t="shared" si="27"/>
        <v>Stillstand Drehzahl trocken 890 rpm voll</v>
      </c>
      <c r="D274" s="3"/>
      <c r="E274" s="3"/>
      <c r="F274" s="207"/>
      <c r="G274" s="207"/>
      <c r="H274" s="207"/>
      <c r="I274" s="207"/>
      <c r="J274" s="207" t="str">
        <f t="shared" si="26"/>
        <v>60 s</v>
      </c>
      <c r="K274" s="3" t="str">
        <f t="shared" si="25"/>
        <v>kl. Oval</v>
      </c>
      <c r="L274" s="3" t="s">
        <v>24</v>
      </c>
      <c r="M274" s="3" t="s">
        <v>30</v>
      </c>
      <c r="N274" s="207" t="s">
        <v>26</v>
      </c>
      <c r="O274" s="207"/>
      <c r="P274" s="207" t="s">
        <v>32</v>
      </c>
      <c r="Q274" s="207">
        <v>0</v>
      </c>
      <c r="R274" s="207"/>
      <c r="S274" s="207"/>
      <c r="T274" s="206" t="s">
        <v>1042</v>
      </c>
      <c r="U274" s="206" t="s">
        <v>28</v>
      </c>
      <c r="V274" s="3"/>
      <c r="W274" s="207"/>
      <c r="X274" s="207"/>
    </row>
    <row r="275" spans="1:24" s="198" customFormat="1">
      <c r="A275" s="197"/>
      <c r="B275" s="3">
        <v>491</v>
      </c>
      <c r="C275" s="6" t="str">
        <f t="shared" si="27"/>
        <v>Stillstand Drehzahl trocken 930 rpm voll</v>
      </c>
      <c r="D275" s="3"/>
      <c r="E275" s="3"/>
      <c r="F275" s="207"/>
      <c r="G275" s="207"/>
      <c r="H275" s="207"/>
      <c r="I275" s="207"/>
      <c r="J275" s="207" t="str">
        <f t="shared" si="26"/>
        <v>60 s</v>
      </c>
      <c r="K275" s="3" t="str">
        <f t="shared" si="25"/>
        <v>kl. Oval</v>
      </c>
      <c r="L275" s="3" t="s">
        <v>24</v>
      </c>
      <c r="M275" s="3" t="s">
        <v>30</v>
      </c>
      <c r="N275" s="207" t="s">
        <v>26</v>
      </c>
      <c r="O275" s="207"/>
      <c r="P275" s="207" t="s">
        <v>33</v>
      </c>
      <c r="Q275" s="207">
        <v>0</v>
      </c>
      <c r="R275" s="207"/>
      <c r="S275" s="207"/>
      <c r="T275" s="206" t="s">
        <v>1042</v>
      </c>
      <c r="U275" s="206" t="s">
        <v>28</v>
      </c>
      <c r="V275" s="3"/>
      <c r="W275" s="207"/>
      <c r="X275" s="207"/>
    </row>
    <row r="276" spans="1:24" s="198" customFormat="1">
      <c r="A276" s="197"/>
      <c r="B276" s="3">
        <v>492</v>
      </c>
      <c r="C276" s="6" t="str">
        <f t="shared" si="27"/>
        <v>Stillstand Drehzahl trocken 1075 rpm voll</v>
      </c>
      <c r="D276" s="3"/>
      <c r="E276" s="3"/>
      <c r="F276" s="207"/>
      <c r="G276" s="207"/>
      <c r="H276" s="207"/>
      <c r="I276" s="207"/>
      <c r="J276" s="207" t="str">
        <f t="shared" si="26"/>
        <v>60 s</v>
      </c>
      <c r="K276" s="3" t="str">
        <f t="shared" si="25"/>
        <v>kl. Oval</v>
      </c>
      <c r="L276" s="3" t="s">
        <v>24</v>
      </c>
      <c r="M276" s="3" t="s">
        <v>30</v>
      </c>
      <c r="N276" s="207" t="s">
        <v>26</v>
      </c>
      <c r="O276" s="207"/>
      <c r="P276" s="207" t="s">
        <v>34</v>
      </c>
      <c r="Q276" s="207">
        <v>0</v>
      </c>
      <c r="R276" s="207"/>
      <c r="S276" s="207"/>
      <c r="T276" s="206" t="s">
        <v>1042</v>
      </c>
      <c r="U276" s="206" t="s">
        <v>28</v>
      </c>
      <c r="V276" s="3"/>
      <c r="W276" s="207"/>
      <c r="X276" s="207"/>
    </row>
    <row r="277" spans="1:24" s="198" customFormat="1" ht="15" thickBot="1">
      <c r="A277" s="197"/>
      <c r="B277" s="8">
        <v>493</v>
      </c>
      <c r="C277" s="6" t="str">
        <f t="shared" si="27"/>
        <v>Stillstand Drehzahl trocken 1150 rpm voll</v>
      </c>
      <c r="D277" s="8"/>
      <c r="E277" s="8"/>
      <c r="F277" s="208"/>
      <c r="G277" s="208"/>
      <c r="H277" s="208"/>
      <c r="I277" s="208"/>
      <c r="J277" s="207" t="str">
        <f t="shared" si="26"/>
        <v>60 s</v>
      </c>
      <c r="K277" s="3" t="str">
        <f t="shared" si="25"/>
        <v>kl. Oval</v>
      </c>
      <c r="L277" s="8" t="s">
        <v>24</v>
      </c>
      <c r="M277" s="8" t="s">
        <v>30</v>
      </c>
      <c r="N277" s="208" t="s">
        <v>26</v>
      </c>
      <c r="O277" s="208"/>
      <c r="P277" s="208" t="s">
        <v>35</v>
      </c>
      <c r="Q277" s="208">
        <v>0</v>
      </c>
      <c r="R277" s="213"/>
      <c r="S277" s="213"/>
      <c r="T277" s="206" t="s">
        <v>1042</v>
      </c>
      <c r="U277" s="206" t="s">
        <v>28</v>
      </c>
      <c r="V277" s="3"/>
      <c r="W277" s="207"/>
      <c r="X277" s="207"/>
    </row>
    <row r="278" spans="1:24" s="198" customFormat="1">
      <c r="A278" s="197"/>
      <c r="B278" s="6">
        <v>494</v>
      </c>
      <c r="C278" s="6" t="str">
        <f t="shared" si="27"/>
        <v>Konstantfahrt Asphalt trocken 30 km/h 710 rpm   voll</v>
      </c>
      <c r="D278" s="6"/>
      <c r="E278" s="6"/>
      <c r="F278" s="206"/>
      <c r="G278" s="206"/>
      <c r="H278" s="206"/>
      <c r="I278" s="206"/>
      <c r="J278" s="207" t="str">
        <f t="shared" si="26"/>
        <v>20 s</v>
      </c>
      <c r="K278" s="3" t="str">
        <f t="shared" si="25"/>
        <v>kl. Oval</v>
      </c>
      <c r="L278" s="6" t="s">
        <v>24</v>
      </c>
      <c r="M278" s="6" t="s">
        <v>38</v>
      </c>
      <c r="N278" s="206" t="s">
        <v>39</v>
      </c>
      <c r="O278" s="206"/>
      <c r="P278" s="206" t="s">
        <v>31</v>
      </c>
      <c r="Q278" s="206">
        <v>10</v>
      </c>
      <c r="R278" s="206"/>
      <c r="S278" s="206"/>
      <c r="T278" s="206" t="s">
        <v>1042</v>
      </c>
      <c r="U278" s="206" t="s">
        <v>28</v>
      </c>
      <c r="V278" s="3"/>
      <c r="W278" s="207"/>
      <c r="X278" s="207"/>
    </row>
    <row r="279" spans="1:24" s="198" customFormat="1">
      <c r="A279" s="197"/>
      <c r="B279" s="3">
        <v>496</v>
      </c>
      <c r="C279" s="6" t="str">
        <f t="shared" si="27"/>
        <v>Konstantfahrt Asphalt trocken 50 km/h 890 rpm   voll</v>
      </c>
      <c r="E279" s="3"/>
      <c r="F279" s="207"/>
      <c r="G279" s="207"/>
      <c r="H279" s="207"/>
      <c r="I279" s="207"/>
      <c r="J279" s="207" t="str">
        <f t="shared" si="26"/>
        <v>15 s</v>
      </c>
      <c r="K279" s="3" t="str">
        <f t="shared" si="25"/>
        <v>kl. Oval</v>
      </c>
      <c r="L279" s="3" t="s">
        <v>24</v>
      </c>
      <c r="M279" s="3" t="s">
        <v>38</v>
      </c>
      <c r="N279" s="207" t="s">
        <v>45</v>
      </c>
      <c r="O279" s="207"/>
      <c r="P279" s="207" t="s">
        <v>32</v>
      </c>
      <c r="Q279" s="207">
        <v>11</v>
      </c>
      <c r="R279" s="207"/>
      <c r="S279" s="207"/>
      <c r="T279" s="206" t="s">
        <v>1042</v>
      </c>
      <c r="U279" s="206" t="s">
        <v>28</v>
      </c>
      <c r="V279" s="3"/>
      <c r="W279" s="207"/>
      <c r="X279" s="207"/>
    </row>
    <row r="280" spans="1:24" s="198" customFormat="1">
      <c r="A280" s="197"/>
      <c r="B280" s="3">
        <v>498</v>
      </c>
      <c r="C280" s="6" t="str">
        <f t="shared" si="27"/>
        <v>Konstantfahrt Asphalt trocken 80 km/h 1075 rpm   voll</v>
      </c>
      <c r="E280" s="3"/>
      <c r="F280" s="207"/>
      <c r="G280" s="207"/>
      <c r="H280" s="207"/>
      <c r="I280" s="207"/>
      <c r="J280" s="207" t="str">
        <f t="shared" si="26"/>
        <v>10 s</v>
      </c>
      <c r="K280" s="3" t="str">
        <f t="shared" ref="K280:K308" si="28">IF(OR(M280="Stillstand Motor aus",M280="Stillstand Leerlauf",M280="Stillstand Drehzahl",M280="Konstantfahrt",M280="Rollen (Leerlauf)",M280="Spurwechsel",M280="Motor aus",M280="Beschleunigungsfahrt",M280="Verzögerungsfahrt",M280="Beregnungsstop",M280="µ-Split (Asphalt)",M280="µ-Split (Blaubasalt)"),"kl. Oval",IF(OR(M280="Sinus-Fahrt (langsam)",M280="Sinus-Fahrt (schnell)",M280="Klothoid (links)",M280="Klothoid (rechts)",M280="Sweep",M280="Stat. Kreisfahrt (links)",M280="Stat. Kreisfahrt (rechts)"),"Fahrdyn.Fl."))</f>
        <v>kl. Oval</v>
      </c>
      <c r="L280" s="3" t="s">
        <v>24</v>
      </c>
      <c r="M280" s="3" t="s">
        <v>38</v>
      </c>
      <c r="N280" s="207" t="s">
        <v>50</v>
      </c>
      <c r="O280" s="207"/>
      <c r="P280" s="207" t="s">
        <v>34</v>
      </c>
      <c r="Q280" s="207">
        <v>12</v>
      </c>
      <c r="R280" s="207"/>
      <c r="S280" s="207"/>
      <c r="T280" s="206" t="s">
        <v>1042</v>
      </c>
      <c r="U280" s="206" t="s">
        <v>28</v>
      </c>
      <c r="V280" s="3"/>
      <c r="W280" s="207"/>
      <c r="X280" s="207"/>
    </row>
    <row r="281" spans="1:24" s="198" customFormat="1">
      <c r="A281" s="197"/>
      <c r="B281" s="3">
        <v>500</v>
      </c>
      <c r="C281" s="6" t="str">
        <f t="shared" si="27"/>
        <v>Konstantfahrt Beton trocken 30 km/h 710 rpm   voll</v>
      </c>
      <c r="D281" s="3"/>
      <c r="E281" s="3"/>
      <c r="F281" s="207"/>
      <c r="G281" s="207"/>
      <c r="H281" s="207"/>
      <c r="I281" s="207"/>
      <c r="J281" s="207" t="str">
        <f t="shared" ref="J281:J310" si="29">IF(N281="30 km/h","20 s",IF(N281="50 km/h","15 s",IF(N281="80 km/h","10 s",IF(N281="0 km/h","60 s","-"))))</f>
        <v>20 s</v>
      </c>
      <c r="K281" s="3" t="str">
        <f t="shared" si="28"/>
        <v>kl. Oval</v>
      </c>
      <c r="L281" s="3" t="s">
        <v>56</v>
      </c>
      <c r="M281" s="3" t="s">
        <v>38</v>
      </c>
      <c r="N281" s="207" t="s">
        <v>39</v>
      </c>
      <c r="O281" s="207"/>
      <c r="P281" s="207" t="s">
        <v>31</v>
      </c>
      <c r="Q281" s="207">
        <v>10</v>
      </c>
      <c r="R281" s="207"/>
      <c r="S281" s="207"/>
      <c r="T281" s="206" t="s">
        <v>1042</v>
      </c>
      <c r="U281" s="206" t="s">
        <v>28</v>
      </c>
      <c r="V281" s="3"/>
      <c r="W281" s="207"/>
      <c r="X281" s="207"/>
    </row>
    <row r="282" spans="1:24" s="198" customFormat="1">
      <c r="A282" s="197"/>
      <c r="B282" s="3">
        <v>502</v>
      </c>
      <c r="C282" s="6" t="str">
        <f t="shared" si="27"/>
        <v>Konstantfahrt Beton trocken 50 km/h 890 rpm   voll</v>
      </c>
      <c r="D282" s="3"/>
      <c r="E282" s="3"/>
      <c r="F282" s="207"/>
      <c r="G282" s="207"/>
      <c r="H282" s="207"/>
      <c r="I282" s="207"/>
      <c r="J282" s="207" t="str">
        <f t="shared" si="29"/>
        <v>15 s</v>
      </c>
      <c r="K282" s="3" t="str">
        <f t="shared" si="28"/>
        <v>kl. Oval</v>
      </c>
      <c r="L282" s="3" t="s">
        <v>56</v>
      </c>
      <c r="M282" s="3" t="s">
        <v>38</v>
      </c>
      <c r="N282" s="207" t="s">
        <v>45</v>
      </c>
      <c r="O282" s="207"/>
      <c r="P282" s="207" t="s">
        <v>32</v>
      </c>
      <c r="Q282" s="207">
        <v>11</v>
      </c>
      <c r="R282" s="207"/>
      <c r="S282" s="207"/>
      <c r="T282" s="206" t="s">
        <v>1042</v>
      </c>
      <c r="U282" s="206" t="s">
        <v>28</v>
      </c>
      <c r="V282" s="3"/>
      <c r="W282" s="207"/>
      <c r="X282" s="207"/>
    </row>
    <row r="283" spans="1:24" s="198" customFormat="1" ht="15" customHeight="1">
      <c r="A283" s="197"/>
      <c r="B283" s="3">
        <v>504</v>
      </c>
      <c r="C283" s="6" t="str">
        <f t="shared" si="27"/>
        <v>Konstantfahrt Beton trocken 80 km/h 1075 rpm   voll</v>
      </c>
      <c r="D283" s="3"/>
      <c r="E283" s="3"/>
      <c r="F283" s="207"/>
      <c r="G283" s="207"/>
      <c r="H283" s="207"/>
      <c r="I283" s="207"/>
      <c r="J283" s="207" t="str">
        <f t="shared" si="29"/>
        <v>10 s</v>
      </c>
      <c r="K283" s="3" t="str">
        <f t="shared" si="28"/>
        <v>kl. Oval</v>
      </c>
      <c r="L283" s="3" t="s">
        <v>56</v>
      </c>
      <c r="M283" s="3" t="s">
        <v>38</v>
      </c>
      <c r="N283" s="207" t="s">
        <v>50</v>
      </c>
      <c r="O283" s="207"/>
      <c r="P283" s="207" t="s">
        <v>34</v>
      </c>
      <c r="Q283" s="207">
        <v>12</v>
      </c>
      <c r="R283" s="207"/>
      <c r="S283" s="207"/>
      <c r="T283" s="206" t="s">
        <v>1042</v>
      </c>
      <c r="U283" s="206" t="s">
        <v>28</v>
      </c>
      <c r="V283" s="3"/>
      <c r="W283" s="207"/>
      <c r="X283" s="207"/>
    </row>
    <row r="284" spans="1:24" s="198" customFormat="1">
      <c r="A284" s="197"/>
      <c r="B284" s="3">
        <v>506</v>
      </c>
      <c r="C284" s="6" t="str">
        <f t="shared" si="27"/>
        <v>Konstantfahrt Blaubasalt trocken 30 km/h 710 rpm   voll</v>
      </c>
      <c r="D284" s="3"/>
      <c r="E284" s="3"/>
      <c r="F284" s="207"/>
      <c r="G284" s="207"/>
      <c r="H284" s="207"/>
      <c r="I284" s="207"/>
      <c r="J284" s="207" t="str">
        <f t="shared" si="29"/>
        <v>20 s</v>
      </c>
      <c r="K284" s="3" t="str">
        <f t="shared" si="28"/>
        <v>kl. Oval</v>
      </c>
      <c r="L284" s="3" t="s">
        <v>86</v>
      </c>
      <c r="M284" s="3" t="s">
        <v>38</v>
      </c>
      <c r="N284" s="207" t="s">
        <v>39</v>
      </c>
      <c r="O284" s="207"/>
      <c r="P284" s="207" t="s">
        <v>31</v>
      </c>
      <c r="Q284" s="207">
        <v>10</v>
      </c>
      <c r="R284" s="207"/>
      <c r="S284" s="207"/>
      <c r="T284" s="206" t="s">
        <v>1042</v>
      </c>
      <c r="U284" s="206" t="s">
        <v>28</v>
      </c>
      <c r="V284" s="3"/>
      <c r="W284" s="207"/>
      <c r="X284" s="207"/>
    </row>
    <row r="285" spans="1:24" s="198" customFormat="1">
      <c r="A285" s="197"/>
      <c r="B285" s="3">
        <v>508</v>
      </c>
      <c r="C285" s="6" t="str">
        <f t="shared" ref="C285:C316" si="30">IF(OR(M285="Stillstand Motor aus",M285="Stillstand Leerlauf"),M285&amp;" "&amp;U285,IF(OR(M285="Stillstand Drehzahl"),M285&amp;" "&amp;U285&amp;" "&amp;P285,M285&amp;IF(NOT(K285="Fahrdyn.Fl.")," "&amp;L285,)&amp;" "&amp;U285&amp;IF(NOT(OR(M285="Beschleunigungsfahrt",M285="Verzögerungsfahrt",M285="Stat. Kreisfahrt (links)",M285="Stat. Kreisfahrt (rechts)"))," "&amp;N285,)&amp;IF(NOT(P285="-")," "&amp;P285,)&amp;IF(NOT(R285="0 m/s²")," "&amp;R285,)&amp;IF(NOT((OR(S285="0 m/s²",S285="-")))," "&amp;S285,))) &amp; IF(NOT(T285="-")," "&amp; T285,)</f>
        <v>Konstantfahrt Blaubasalt trocken 50 km/h 890 rpm   voll</v>
      </c>
      <c r="D285" s="3"/>
      <c r="E285" s="3"/>
      <c r="F285" s="207"/>
      <c r="G285" s="207"/>
      <c r="H285" s="207"/>
      <c r="I285" s="207"/>
      <c r="J285" s="207" t="str">
        <f t="shared" si="29"/>
        <v>15 s</v>
      </c>
      <c r="K285" s="3" t="str">
        <f t="shared" si="28"/>
        <v>kl. Oval</v>
      </c>
      <c r="L285" s="3" t="s">
        <v>86</v>
      </c>
      <c r="M285" s="3" t="s">
        <v>38</v>
      </c>
      <c r="N285" s="207" t="s">
        <v>45</v>
      </c>
      <c r="O285" s="207"/>
      <c r="P285" s="207" t="s">
        <v>32</v>
      </c>
      <c r="Q285" s="207">
        <v>11</v>
      </c>
      <c r="R285" s="207"/>
      <c r="S285" s="207"/>
      <c r="T285" s="206" t="s">
        <v>1042</v>
      </c>
      <c r="U285" s="206" t="s">
        <v>28</v>
      </c>
      <c r="V285" s="3"/>
      <c r="W285" s="207"/>
      <c r="X285" s="207"/>
    </row>
    <row r="286" spans="1:24" s="198" customFormat="1">
      <c r="A286" s="197"/>
      <c r="B286" s="3">
        <v>510</v>
      </c>
      <c r="C286" s="6" t="str">
        <f t="shared" si="30"/>
        <v>Konstantfahrt Blaubasalt trocken 80 km/h 1075 rpm   voll</v>
      </c>
      <c r="D286" s="3"/>
      <c r="E286" s="3"/>
      <c r="F286" s="207"/>
      <c r="G286" s="207"/>
      <c r="H286" s="207"/>
      <c r="I286" s="207"/>
      <c r="J286" s="207" t="str">
        <f t="shared" si="29"/>
        <v>10 s</v>
      </c>
      <c r="K286" s="3" t="str">
        <f t="shared" si="28"/>
        <v>kl. Oval</v>
      </c>
      <c r="L286" s="3" t="s">
        <v>86</v>
      </c>
      <c r="M286" s="3" t="s">
        <v>38</v>
      </c>
      <c r="N286" s="207" t="s">
        <v>50</v>
      </c>
      <c r="O286" s="207"/>
      <c r="P286" s="207" t="s">
        <v>34</v>
      </c>
      <c r="Q286" s="207">
        <v>12</v>
      </c>
      <c r="R286" s="207"/>
      <c r="S286" s="207"/>
      <c r="T286" s="206" t="s">
        <v>1042</v>
      </c>
      <c r="U286" s="206" t="s">
        <v>28</v>
      </c>
      <c r="V286" s="3"/>
      <c r="W286" s="207"/>
      <c r="X286" s="207"/>
    </row>
    <row r="287" spans="1:24" s="198" customFormat="1">
      <c r="A287" s="197"/>
      <c r="B287" s="3">
        <v>521</v>
      </c>
      <c r="C287" s="6" t="str">
        <f t="shared" si="30"/>
        <v>Motor aus Blaubasalt trocken 35 km/h - x    voll</v>
      </c>
      <c r="D287" s="3"/>
      <c r="E287" s="3"/>
      <c r="F287" s="207"/>
      <c r="G287" s="207"/>
      <c r="H287" s="207"/>
      <c r="I287" s="207"/>
      <c r="J287" s="207" t="str">
        <f t="shared" si="29"/>
        <v>-</v>
      </c>
      <c r="K287" s="3" t="str">
        <f t="shared" si="28"/>
        <v>kl. Oval</v>
      </c>
      <c r="L287" s="3" t="s">
        <v>86</v>
      </c>
      <c r="M287" s="3" t="s">
        <v>140</v>
      </c>
      <c r="N287" s="207" t="s">
        <v>141</v>
      </c>
      <c r="O287" s="207"/>
      <c r="P287" s="207" t="s">
        <v>27</v>
      </c>
      <c r="Q287" s="207" t="s">
        <v>27</v>
      </c>
      <c r="R287" s="207"/>
      <c r="S287" s="207"/>
      <c r="T287" s="206" t="s">
        <v>1042</v>
      </c>
      <c r="U287" s="206" t="s">
        <v>28</v>
      </c>
      <c r="V287" s="3"/>
      <c r="W287" s="207"/>
      <c r="X287" s="207"/>
    </row>
    <row r="288" spans="1:24" s="198" customFormat="1">
      <c r="A288" s="197"/>
      <c r="B288" s="6">
        <v>524</v>
      </c>
      <c r="C288" s="6" t="str">
        <f t="shared" si="30"/>
        <v>Beschleunigungsfahrt Asphalt trocken 1 m/s²  voll</v>
      </c>
      <c r="D288" s="6"/>
      <c r="E288" s="6"/>
      <c r="F288" s="206"/>
      <c r="G288" s="206"/>
      <c r="H288" s="206"/>
      <c r="I288" s="206"/>
      <c r="J288" s="207" t="str">
        <f t="shared" si="29"/>
        <v>-</v>
      </c>
      <c r="K288" s="3" t="str">
        <f t="shared" si="28"/>
        <v>kl. Oval</v>
      </c>
      <c r="L288" s="6" t="s">
        <v>24</v>
      </c>
      <c r="M288" s="6" t="s">
        <v>145</v>
      </c>
      <c r="N288" s="206" t="s">
        <v>146</v>
      </c>
      <c r="O288" s="206"/>
      <c r="P288" s="206" t="s">
        <v>27</v>
      </c>
      <c r="Q288" s="206" t="s">
        <v>27</v>
      </c>
      <c r="R288" s="206" t="s">
        <v>565</v>
      </c>
      <c r="S288" s="206"/>
      <c r="T288" s="206" t="s">
        <v>1042</v>
      </c>
      <c r="U288" s="206" t="s">
        <v>28</v>
      </c>
      <c r="V288" s="3"/>
      <c r="W288" s="207"/>
      <c r="X288" s="207"/>
    </row>
    <row r="289" spans="1:24" s="278" customFormat="1">
      <c r="A289" s="277"/>
      <c r="B289" s="266">
        <v>526</v>
      </c>
      <c r="C289" s="264" t="str">
        <f t="shared" si="30"/>
        <v>Beschleunigungsfahrt Asphalt trocken 3 m/s²  voll</v>
      </c>
      <c r="D289" s="266"/>
      <c r="E289" s="266"/>
      <c r="F289" s="269"/>
      <c r="G289" s="269"/>
      <c r="H289" s="269"/>
      <c r="I289" s="269"/>
      <c r="J289" s="207" t="str">
        <f t="shared" si="29"/>
        <v>-</v>
      </c>
      <c r="K289" s="266" t="str">
        <f t="shared" si="28"/>
        <v>kl. Oval</v>
      </c>
      <c r="L289" s="266" t="s">
        <v>24</v>
      </c>
      <c r="M289" s="266" t="s">
        <v>145</v>
      </c>
      <c r="N289" s="269" t="s">
        <v>146</v>
      </c>
      <c r="O289" s="269"/>
      <c r="P289" s="269" t="s">
        <v>27</v>
      </c>
      <c r="Q289" s="269" t="s">
        <v>27</v>
      </c>
      <c r="R289" s="269" t="s">
        <v>583</v>
      </c>
      <c r="S289" s="269"/>
      <c r="T289" s="268" t="s">
        <v>1042</v>
      </c>
      <c r="U289" s="268" t="s">
        <v>28</v>
      </c>
      <c r="V289" s="266"/>
      <c r="W289" s="269"/>
      <c r="X289" s="269"/>
    </row>
    <row r="290" spans="1:24" s="198" customFormat="1">
      <c r="A290" s="197"/>
      <c r="B290" s="3">
        <v>528</v>
      </c>
      <c r="C290" s="6" t="str">
        <f t="shared" si="30"/>
        <v>Beschleunigungsfahrt Beton trocken 1 m/s²  voll</v>
      </c>
      <c r="E290" s="3"/>
      <c r="F290" s="207"/>
      <c r="G290" s="207"/>
      <c r="H290" s="207"/>
      <c r="I290" s="207"/>
      <c r="J290" s="207" t="str">
        <f t="shared" si="29"/>
        <v>-</v>
      </c>
      <c r="K290" s="3" t="str">
        <f t="shared" si="28"/>
        <v>kl. Oval</v>
      </c>
      <c r="L290" s="3" t="s">
        <v>56</v>
      </c>
      <c r="M290" s="3" t="s">
        <v>145</v>
      </c>
      <c r="N290" s="207" t="s">
        <v>146</v>
      </c>
      <c r="O290" s="207"/>
      <c r="P290" s="207" t="s">
        <v>27</v>
      </c>
      <c r="Q290" s="207" t="s">
        <v>27</v>
      </c>
      <c r="R290" s="207" t="s">
        <v>565</v>
      </c>
      <c r="S290" s="207"/>
      <c r="T290" s="206" t="s">
        <v>1042</v>
      </c>
      <c r="U290" s="206" t="s">
        <v>28</v>
      </c>
      <c r="V290" s="3"/>
      <c r="W290" s="207"/>
      <c r="X290" s="207"/>
    </row>
    <row r="291" spans="1:24" s="278" customFormat="1">
      <c r="A291" s="277"/>
      <c r="B291" s="266">
        <v>530</v>
      </c>
      <c r="C291" s="264" t="str">
        <f t="shared" si="30"/>
        <v>Beschleunigungsfahrt Beton trocken 3 m/s²  voll</v>
      </c>
      <c r="D291" s="266"/>
      <c r="E291" s="266"/>
      <c r="F291" s="269"/>
      <c r="G291" s="269"/>
      <c r="H291" s="269"/>
      <c r="I291" s="269"/>
      <c r="J291" s="207" t="str">
        <f t="shared" si="29"/>
        <v>-</v>
      </c>
      <c r="K291" s="266" t="str">
        <f t="shared" si="28"/>
        <v>kl. Oval</v>
      </c>
      <c r="L291" s="266" t="s">
        <v>56</v>
      </c>
      <c r="M291" s="266" t="s">
        <v>145</v>
      </c>
      <c r="N291" s="269" t="s">
        <v>146</v>
      </c>
      <c r="O291" s="269"/>
      <c r="P291" s="269" t="s">
        <v>27</v>
      </c>
      <c r="Q291" s="269" t="s">
        <v>27</v>
      </c>
      <c r="R291" s="269" t="s">
        <v>583</v>
      </c>
      <c r="S291" s="269"/>
      <c r="T291" s="268" t="s">
        <v>1042</v>
      </c>
      <c r="U291" s="268" t="s">
        <v>28</v>
      </c>
      <c r="V291" s="266"/>
      <c r="W291" s="269"/>
      <c r="X291" s="269"/>
    </row>
    <row r="292" spans="1:24" s="198" customFormat="1">
      <c r="A292" s="197"/>
      <c r="B292" s="3">
        <v>532</v>
      </c>
      <c r="C292" s="6" t="str">
        <f t="shared" si="30"/>
        <v>Beschleunigungsfahrt Blaubasalt trocken 1 m/s²  voll</v>
      </c>
      <c r="D292" s="3"/>
      <c r="E292" s="3"/>
      <c r="F292" s="207"/>
      <c r="G292" s="207"/>
      <c r="H292" s="207"/>
      <c r="I292" s="207"/>
      <c r="J292" s="207" t="str">
        <f t="shared" si="29"/>
        <v>-</v>
      </c>
      <c r="K292" s="3" t="str">
        <f t="shared" si="28"/>
        <v>kl. Oval</v>
      </c>
      <c r="L292" s="3" t="s">
        <v>86</v>
      </c>
      <c r="M292" s="3" t="s">
        <v>145</v>
      </c>
      <c r="N292" s="207" t="s">
        <v>146</v>
      </c>
      <c r="O292" s="207"/>
      <c r="P292" s="207" t="s">
        <v>27</v>
      </c>
      <c r="Q292" s="207" t="s">
        <v>27</v>
      </c>
      <c r="R292" s="207" t="s">
        <v>565</v>
      </c>
      <c r="S292" s="207"/>
      <c r="T292" s="206" t="s">
        <v>1042</v>
      </c>
      <c r="U292" s="206" t="s">
        <v>28</v>
      </c>
      <c r="V292" s="3"/>
      <c r="W292" s="207"/>
      <c r="X292" s="207"/>
    </row>
    <row r="293" spans="1:24" s="278" customFormat="1">
      <c r="A293" s="277"/>
      <c r="B293" s="266">
        <v>534</v>
      </c>
      <c r="C293" s="264" t="str">
        <f t="shared" si="30"/>
        <v>Beschleunigungsfahrt Blaubasalt trocken 3 m/s²  voll</v>
      </c>
      <c r="D293" s="266"/>
      <c r="E293" s="266"/>
      <c r="F293" s="269"/>
      <c r="G293" s="269"/>
      <c r="H293" s="269"/>
      <c r="I293" s="269"/>
      <c r="J293" s="207" t="str">
        <f t="shared" si="29"/>
        <v>-</v>
      </c>
      <c r="K293" s="266" t="str">
        <f t="shared" si="28"/>
        <v>kl. Oval</v>
      </c>
      <c r="L293" s="266" t="s">
        <v>86</v>
      </c>
      <c r="M293" s="266" t="s">
        <v>145</v>
      </c>
      <c r="N293" s="269" t="s">
        <v>146</v>
      </c>
      <c r="O293" s="269"/>
      <c r="P293" s="269" t="s">
        <v>27</v>
      </c>
      <c r="Q293" s="269" t="s">
        <v>27</v>
      </c>
      <c r="R293" s="269" t="s">
        <v>583</v>
      </c>
      <c r="S293" s="269"/>
      <c r="T293" s="268" t="s">
        <v>1042</v>
      </c>
      <c r="U293" s="268" t="s">
        <v>28</v>
      </c>
      <c r="V293" s="266"/>
      <c r="W293" s="269"/>
      <c r="X293" s="269"/>
    </row>
    <row r="294" spans="1:24" s="198" customFormat="1">
      <c r="A294" s="197"/>
      <c r="B294" s="6">
        <v>536</v>
      </c>
      <c r="C294" s="6" t="str">
        <f t="shared" si="30"/>
        <v>Verzögerungsfahrt Asphalt trocken  -1 m/s²  voll</v>
      </c>
      <c r="D294" s="6"/>
      <c r="E294" s="6"/>
      <c r="F294" s="206"/>
      <c r="G294" s="206"/>
      <c r="H294" s="206"/>
      <c r="I294" s="206"/>
      <c r="J294" s="207" t="str">
        <f t="shared" si="29"/>
        <v>-</v>
      </c>
      <c r="K294" s="3" t="str">
        <f t="shared" si="28"/>
        <v>kl. Oval</v>
      </c>
      <c r="L294" s="6" t="s">
        <v>24</v>
      </c>
      <c r="M294" s="6" t="s">
        <v>200</v>
      </c>
      <c r="N294" s="206" t="s">
        <v>201</v>
      </c>
      <c r="O294" s="206"/>
      <c r="P294" s="206" t="s">
        <v>27</v>
      </c>
      <c r="Q294" s="206" t="s">
        <v>27</v>
      </c>
      <c r="R294" s="206" t="s">
        <v>1117</v>
      </c>
      <c r="S294" s="206"/>
      <c r="T294" s="206" t="s">
        <v>1042</v>
      </c>
      <c r="U294" s="206" t="s">
        <v>28</v>
      </c>
      <c r="V294" s="3"/>
      <c r="W294" s="207"/>
      <c r="X294" s="207"/>
    </row>
    <row r="295" spans="1:24" s="198" customFormat="1">
      <c r="A295" s="197"/>
      <c r="B295" s="3">
        <v>538</v>
      </c>
      <c r="C295" s="6" t="str">
        <f t="shared" si="30"/>
        <v>Verzögerungsfahrt Asphalt trocken  -3 m/s²  voll</v>
      </c>
      <c r="D295" s="3"/>
      <c r="E295" s="3"/>
      <c r="F295" s="207"/>
      <c r="G295" s="207"/>
      <c r="H295" s="207"/>
      <c r="I295" s="207"/>
      <c r="J295" s="207" t="str">
        <f t="shared" si="29"/>
        <v>-</v>
      </c>
      <c r="K295" s="3" t="str">
        <f t="shared" si="28"/>
        <v>kl. Oval</v>
      </c>
      <c r="L295" s="3" t="s">
        <v>24</v>
      </c>
      <c r="M295" s="3" t="s">
        <v>200</v>
      </c>
      <c r="N295" s="207" t="s">
        <v>201</v>
      </c>
      <c r="O295" s="207"/>
      <c r="P295" s="207" t="s">
        <v>27</v>
      </c>
      <c r="Q295" s="207" t="s">
        <v>27</v>
      </c>
      <c r="R295" s="207" t="s">
        <v>1119</v>
      </c>
      <c r="S295" s="207"/>
      <c r="T295" s="206" t="s">
        <v>1042</v>
      </c>
      <c r="U295" s="206" t="s">
        <v>28</v>
      </c>
      <c r="V295" s="3"/>
      <c r="W295" s="207"/>
      <c r="X295" s="207"/>
    </row>
    <row r="296" spans="1:24" s="198" customFormat="1">
      <c r="A296" s="197"/>
      <c r="B296" s="3">
        <v>540</v>
      </c>
      <c r="C296" s="6" t="str">
        <f t="shared" si="30"/>
        <v>Verzögerungsfahrt Beton trocken  -1 m/s²  voll</v>
      </c>
      <c r="D296" s="3"/>
      <c r="E296" s="3"/>
      <c r="F296" s="207"/>
      <c r="G296" s="207"/>
      <c r="H296" s="207"/>
      <c r="I296" s="207"/>
      <c r="J296" s="207" t="str">
        <f t="shared" si="29"/>
        <v>-</v>
      </c>
      <c r="K296" s="3" t="str">
        <f t="shared" si="28"/>
        <v>kl. Oval</v>
      </c>
      <c r="L296" s="3" t="s">
        <v>56</v>
      </c>
      <c r="M296" s="3" t="s">
        <v>200</v>
      </c>
      <c r="N296" s="207" t="s">
        <v>201</v>
      </c>
      <c r="O296" s="207"/>
      <c r="P296" s="207" t="s">
        <v>27</v>
      </c>
      <c r="Q296" s="207" t="s">
        <v>27</v>
      </c>
      <c r="R296" s="207" t="s">
        <v>1117</v>
      </c>
      <c r="S296" s="207"/>
      <c r="T296" s="206" t="s">
        <v>1042</v>
      </c>
      <c r="U296" s="206" t="s">
        <v>28</v>
      </c>
      <c r="V296" s="3"/>
      <c r="W296" s="207"/>
      <c r="X296" s="207"/>
    </row>
    <row r="297" spans="1:24" s="198" customFormat="1">
      <c r="A297" s="197"/>
      <c r="B297" s="3">
        <v>542</v>
      </c>
      <c r="C297" s="6" t="str">
        <f t="shared" si="30"/>
        <v>Verzögerungsfahrt Beton trocken  -3 m/s²  voll</v>
      </c>
      <c r="D297" s="3"/>
      <c r="E297" s="3"/>
      <c r="F297" s="207"/>
      <c r="G297" s="207"/>
      <c r="H297" s="207"/>
      <c r="I297" s="207"/>
      <c r="J297" s="207" t="str">
        <f t="shared" si="29"/>
        <v>-</v>
      </c>
      <c r="K297" s="3" t="str">
        <f t="shared" si="28"/>
        <v>kl. Oval</v>
      </c>
      <c r="L297" s="3" t="s">
        <v>56</v>
      </c>
      <c r="M297" s="3" t="s">
        <v>200</v>
      </c>
      <c r="N297" s="207" t="s">
        <v>201</v>
      </c>
      <c r="O297" s="207"/>
      <c r="P297" s="207" t="s">
        <v>27</v>
      </c>
      <c r="Q297" s="207" t="s">
        <v>27</v>
      </c>
      <c r="R297" s="207" t="s">
        <v>1119</v>
      </c>
      <c r="S297" s="207"/>
      <c r="T297" s="206" t="s">
        <v>1042</v>
      </c>
      <c r="U297" s="206" t="s">
        <v>28</v>
      </c>
      <c r="V297" s="3"/>
      <c r="W297" s="207"/>
      <c r="X297" s="207"/>
    </row>
    <row r="298" spans="1:24" s="198" customFormat="1">
      <c r="A298" s="197"/>
      <c r="B298" s="3">
        <v>544</v>
      </c>
      <c r="C298" s="6" t="str">
        <f t="shared" si="30"/>
        <v>Verzögerungsfahrt Blaubasalt trocken  -1 m/s²  voll</v>
      </c>
      <c r="D298" s="3"/>
      <c r="E298" s="3"/>
      <c r="F298" s="207"/>
      <c r="G298" s="207"/>
      <c r="H298" s="207"/>
      <c r="I298" s="207"/>
      <c r="J298" s="207" t="str">
        <f t="shared" si="29"/>
        <v>-</v>
      </c>
      <c r="K298" s="3" t="str">
        <f t="shared" si="28"/>
        <v>kl. Oval</v>
      </c>
      <c r="L298" s="3" t="s">
        <v>86</v>
      </c>
      <c r="M298" s="3" t="s">
        <v>200</v>
      </c>
      <c r="N298" s="207" t="s">
        <v>201</v>
      </c>
      <c r="O298" s="207"/>
      <c r="P298" s="207" t="s">
        <v>27</v>
      </c>
      <c r="Q298" s="207" t="s">
        <v>27</v>
      </c>
      <c r="R298" s="207" t="s">
        <v>1117</v>
      </c>
      <c r="S298" s="207"/>
      <c r="T298" s="206" t="s">
        <v>1042</v>
      </c>
      <c r="U298" s="206" t="s">
        <v>28</v>
      </c>
      <c r="V298" s="3"/>
      <c r="W298" s="207"/>
      <c r="X298" s="207"/>
    </row>
    <row r="299" spans="1:24" s="278" customFormat="1">
      <c r="A299" s="277"/>
      <c r="B299" s="271">
        <v>546</v>
      </c>
      <c r="C299" s="264" t="str">
        <f t="shared" si="30"/>
        <v>Verzögerungsfahrt Blaubasalt trocken  -3 m/s²  voll</v>
      </c>
      <c r="D299" s="271"/>
      <c r="E299" s="271" t="s">
        <v>895</v>
      </c>
      <c r="F299" s="272"/>
      <c r="G299" s="272"/>
      <c r="H299" s="272"/>
      <c r="I299" s="272"/>
      <c r="J299" s="207" t="str">
        <f t="shared" si="29"/>
        <v>-</v>
      </c>
      <c r="K299" s="266" t="str">
        <f t="shared" si="28"/>
        <v>kl. Oval</v>
      </c>
      <c r="L299" s="271" t="s">
        <v>86</v>
      </c>
      <c r="M299" s="271" t="s">
        <v>200</v>
      </c>
      <c r="N299" s="272" t="s">
        <v>201</v>
      </c>
      <c r="O299" s="272"/>
      <c r="P299" s="272" t="s">
        <v>27</v>
      </c>
      <c r="Q299" s="272" t="s">
        <v>27</v>
      </c>
      <c r="R299" s="272" t="s">
        <v>1119</v>
      </c>
      <c r="S299" s="272"/>
      <c r="T299" s="268" t="s">
        <v>1042</v>
      </c>
      <c r="U299" s="268" t="s">
        <v>28</v>
      </c>
      <c r="V299" s="266"/>
      <c r="W299" s="269"/>
      <c r="X299" s="269"/>
    </row>
    <row r="300" spans="1:24" s="198" customFormat="1">
      <c r="A300" s="197"/>
      <c r="B300" s="6">
        <v>548</v>
      </c>
      <c r="C300" s="6" t="str">
        <f t="shared" si="30"/>
        <v>µ-Split (Blaubasalt) Beton trocken 30 km/h 710 rpm   voll</v>
      </c>
      <c r="D300" s="6"/>
      <c r="E300" s="6"/>
      <c r="F300" s="206"/>
      <c r="G300" s="206"/>
      <c r="H300" s="206"/>
      <c r="I300" s="206"/>
      <c r="J300" s="207" t="str">
        <f t="shared" si="29"/>
        <v>20 s</v>
      </c>
      <c r="K300" s="3" t="str">
        <f t="shared" si="28"/>
        <v>kl. Oval</v>
      </c>
      <c r="L300" s="6" t="s">
        <v>56</v>
      </c>
      <c r="M300" s="11" t="s">
        <v>237</v>
      </c>
      <c r="N300" s="206" t="s">
        <v>39</v>
      </c>
      <c r="O300" s="206"/>
      <c r="P300" s="206" t="s">
        <v>31</v>
      </c>
      <c r="Q300" s="206">
        <v>10</v>
      </c>
      <c r="R300" s="206"/>
      <c r="S300" s="206"/>
      <c r="T300" s="206" t="s">
        <v>1042</v>
      </c>
      <c r="U300" s="206" t="s">
        <v>28</v>
      </c>
      <c r="V300" s="3"/>
      <c r="W300" s="207"/>
      <c r="X300" s="207"/>
    </row>
    <row r="301" spans="1:24" s="198" customFormat="1">
      <c r="A301" s="197"/>
      <c r="B301" s="3">
        <v>549</v>
      </c>
      <c r="C301" s="6" t="str">
        <f t="shared" si="30"/>
        <v>µ-Split (Blaubasalt) Beton trocken 30 km/h 930 rpm   voll</v>
      </c>
      <c r="D301" s="3"/>
      <c r="E301" s="3"/>
      <c r="F301" s="207"/>
      <c r="G301" s="207"/>
      <c r="H301" s="207"/>
      <c r="I301" s="207"/>
      <c r="J301" s="207" t="str">
        <f t="shared" si="29"/>
        <v>20 s</v>
      </c>
      <c r="K301" s="3" t="str">
        <f t="shared" si="28"/>
        <v>kl. Oval</v>
      </c>
      <c r="L301" s="6" t="s">
        <v>56</v>
      </c>
      <c r="M301" s="11" t="s">
        <v>237</v>
      </c>
      <c r="N301" s="207" t="s">
        <v>39</v>
      </c>
      <c r="O301" s="207"/>
      <c r="P301" s="207" t="s">
        <v>33</v>
      </c>
      <c r="Q301" s="207">
        <v>9</v>
      </c>
      <c r="R301" s="207"/>
      <c r="S301" s="207"/>
      <c r="T301" s="206" t="s">
        <v>1042</v>
      </c>
      <c r="U301" s="206" t="s">
        <v>28</v>
      </c>
      <c r="V301" s="3"/>
      <c r="W301" s="207"/>
      <c r="X301" s="207"/>
    </row>
    <row r="302" spans="1:24" s="198" customFormat="1">
      <c r="A302" s="197"/>
      <c r="B302" s="3">
        <v>550</v>
      </c>
      <c r="C302" s="6" t="str">
        <f t="shared" si="30"/>
        <v>µ-Split (Blaubasalt) Beton trocken 50 km/h 890 rpm   voll</v>
      </c>
      <c r="D302" s="3"/>
      <c r="E302" s="3"/>
      <c r="F302" s="207"/>
      <c r="G302" s="207"/>
      <c r="H302" s="207"/>
      <c r="I302" s="207"/>
      <c r="J302" s="207" t="str">
        <f t="shared" si="29"/>
        <v>15 s</v>
      </c>
      <c r="K302" s="3" t="str">
        <f t="shared" si="28"/>
        <v>kl. Oval</v>
      </c>
      <c r="L302" s="6" t="s">
        <v>56</v>
      </c>
      <c r="M302" s="11" t="s">
        <v>237</v>
      </c>
      <c r="N302" s="207" t="s">
        <v>45</v>
      </c>
      <c r="O302" s="207"/>
      <c r="P302" s="207" t="s">
        <v>32</v>
      </c>
      <c r="Q302" s="207">
        <v>11</v>
      </c>
      <c r="R302" s="207"/>
      <c r="S302" s="207"/>
      <c r="T302" s="206" t="s">
        <v>1042</v>
      </c>
      <c r="U302" s="206" t="s">
        <v>28</v>
      </c>
      <c r="V302" s="3"/>
      <c r="W302" s="207"/>
      <c r="X302" s="207"/>
    </row>
    <row r="303" spans="1:24" s="198" customFormat="1">
      <c r="A303" s="197"/>
      <c r="B303" s="3">
        <v>551</v>
      </c>
      <c r="C303" s="6" t="str">
        <f t="shared" si="30"/>
        <v>µ-Split (Blaubasalt) Beton trocken 50 km/h 930 rpm   voll</v>
      </c>
      <c r="D303" s="3"/>
      <c r="E303" s="3"/>
      <c r="F303" s="207"/>
      <c r="G303" s="207"/>
      <c r="H303" s="207"/>
      <c r="I303" s="207"/>
      <c r="J303" s="207" t="str">
        <f t="shared" si="29"/>
        <v>15 s</v>
      </c>
      <c r="K303" s="3" t="str">
        <f t="shared" si="28"/>
        <v>kl. Oval</v>
      </c>
      <c r="L303" s="6" t="s">
        <v>56</v>
      </c>
      <c r="M303" s="11" t="s">
        <v>237</v>
      </c>
      <c r="N303" s="207" t="s">
        <v>45</v>
      </c>
      <c r="O303" s="207"/>
      <c r="P303" s="207" t="s">
        <v>33</v>
      </c>
      <c r="Q303" s="207">
        <v>11</v>
      </c>
      <c r="R303" s="207"/>
      <c r="S303" s="207"/>
      <c r="T303" s="206" t="s">
        <v>1042</v>
      </c>
      <c r="U303" s="206" t="s">
        <v>28</v>
      </c>
      <c r="V303" s="3"/>
      <c r="W303" s="207"/>
      <c r="X303" s="207"/>
    </row>
    <row r="304" spans="1:24" s="198" customFormat="1">
      <c r="A304" s="197"/>
      <c r="B304" s="3">
        <v>552</v>
      </c>
      <c r="C304" s="6" t="str">
        <f t="shared" si="30"/>
        <v>µ-Split (Blaubasalt) Beton trocken 80 km/h 1075 rpm   voll</v>
      </c>
      <c r="D304" s="3"/>
      <c r="E304" s="3"/>
      <c r="F304" s="207"/>
      <c r="G304" s="207"/>
      <c r="H304" s="207"/>
      <c r="I304" s="207"/>
      <c r="J304" s="207" t="str">
        <f t="shared" si="29"/>
        <v>10 s</v>
      </c>
      <c r="K304" s="3" t="str">
        <f t="shared" si="28"/>
        <v>kl. Oval</v>
      </c>
      <c r="L304" s="6" t="s">
        <v>56</v>
      </c>
      <c r="M304" s="11" t="s">
        <v>237</v>
      </c>
      <c r="N304" s="207" t="s">
        <v>50</v>
      </c>
      <c r="O304" s="207"/>
      <c r="P304" s="207" t="s">
        <v>34</v>
      </c>
      <c r="Q304" s="207">
        <v>12</v>
      </c>
      <c r="R304" s="207"/>
      <c r="S304" s="207"/>
      <c r="T304" s="206" t="s">
        <v>1042</v>
      </c>
      <c r="U304" s="206" t="s">
        <v>28</v>
      </c>
      <c r="V304" s="3"/>
      <c r="W304" s="207"/>
      <c r="X304" s="207"/>
    </row>
    <row r="305" spans="1:24" s="198" customFormat="1">
      <c r="A305" s="197"/>
      <c r="B305" s="3">
        <v>553</v>
      </c>
      <c r="C305" s="6" t="str">
        <f t="shared" si="30"/>
        <v>µ-Split (Blaubasalt) Beton trocken 80 km/h 1150 rpm   voll</v>
      </c>
      <c r="D305" s="3"/>
      <c r="E305" s="3"/>
      <c r="F305" s="207"/>
      <c r="G305" s="207"/>
      <c r="H305" s="207"/>
      <c r="I305" s="207"/>
      <c r="J305" s="207" t="str">
        <f t="shared" si="29"/>
        <v>10 s</v>
      </c>
      <c r="K305" s="3" t="str">
        <f t="shared" si="28"/>
        <v>kl. Oval</v>
      </c>
      <c r="L305" s="6" t="s">
        <v>56</v>
      </c>
      <c r="M305" s="11" t="s">
        <v>237</v>
      </c>
      <c r="N305" s="207" t="s">
        <v>50</v>
      </c>
      <c r="O305" s="207"/>
      <c r="P305" s="207" t="s">
        <v>35</v>
      </c>
      <c r="Q305" s="207">
        <v>12</v>
      </c>
      <c r="R305" s="207"/>
      <c r="S305" s="207"/>
      <c r="T305" s="206" t="s">
        <v>1042</v>
      </c>
      <c r="U305" s="206" t="s">
        <v>28</v>
      </c>
      <c r="V305" s="3"/>
      <c r="W305" s="207"/>
      <c r="X305" s="207"/>
    </row>
    <row r="306" spans="1:24" s="198" customFormat="1">
      <c r="A306" s="197"/>
      <c r="B306" s="3">
        <v>554</v>
      </c>
      <c r="C306" s="6" t="str">
        <f t="shared" si="30"/>
        <v>µ-Split (Asphalt) Blaubasalt trocken 30 km/h 710 rpm   voll</v>
      </c>
      <c r="D306" s="3"/>
      <c r="E306" s="3"/>
      <c r="F306" s="207"/>
      <c r="G306" s="207"/>
      <c r="H306" s="207"/>
      <c r="I306" s="207"/>
      <c r="J306" s="207" t="str">
        <f t="shared" si="29"/>
        <v>20 s</v>
      </c>
      <c r="K306" s="3" t="str">
        <f t="shared" si="28"/>
        <v>kl. Oval</v>
      </c>
      <c r="L306" s="3" t="s">
        <v>86</v>
      </c>
      <c r="M306" s="10" t="s">
        <v>238</v>
      </c>
      <c r="N306" s="206" t="s">
        <v>39</v>
      </c>
      <c r="O306" s="206"/>
      <c r="P306" s="206" t="s">
        <v>31</v>
      </c>
      <c r="Q306" s="206">
        <v>10</v>
      </c>
      <c r="R306" s="206"/>
      <c r="S306" s="206"/>
      <c r="T306" s="206" t="s">
        <v>1042</v>
      </c>
      <c r="U306" s="206" t="s">
        <v>28</v>
      </c>
      <c r="V306" s="3"/>
      <c r="W306" s="207"/>
      <c r="X306" s="207"/>
    </row>
    <row r="307" spans="1:24" s="198" customFormat="1">
      <c r="A307" s="197"/>
      <c r="B307" s="3">
        <v>556</v>
      </c>
      <c r="C307" s="6" t="str">
        <f t="shared" si="30"/>
        <v>µ-Split (Asphalt) Blaubasalt trocken 50 km/h 890 rpm   voll</v>
      </c>
      <c r="D307" s="3"/>
      <c r="E307" s="3"/>
      <c r="F307" s="207"/>
      <c r="G307" s="207"/>
      <c r="H307" s="207"/>
      <c r="I307" s="207"/>
      <c r="J307" s="207" t="str">
        <f t="shared" si="29"/>
        <v>15 s</v>
      </c>
      <c r="K307" s="3" t="str">
        <f t="shared" si="28"/>
        <v>kl. Oval</v>
      </c>
      <c r="L307" s="3" t="s">
        <v>86</v>
      </c>
      <c r="M307" s="10" t="s">
        <v>238</v>
      </c>
      <c r="N307" s="207" t="s">
        <v>45</v>
      </c>
      <c r="O307" s="207"/>
      <c r="P307" s="207" t="s">
        <v>32</v>
      </c>
      <c r="Q307" s="207">
        <v>11</v>
      </c>
      <c r="R307" s="207"/>
      <c r="S307" s="207"/>
      <c r="T307" s="206" t="s">
        <v>1042</v>
      </c>
      <c r="U307" s="206" t="s">
        <v>28</v>
      </c>
      <c r="V307" s="3"/>
      <c r="W307" s="207"/>
      <c r="X307" s="207"/>
    </row>
    <row r="308" spans="1:24" s="198" customFormat="1">
      <c r="A308" s="197"/>
      <c r="B308" s="3">
        <v>558</v>
      </c>
      <c r="C308" s="6" t="str">
        <f t="shared" si="30"/>
        <v>µ-Split (Asphalt) Blaubasalt trocken 80 km/h 1075 rpm   voll</v>
      </c>
      <c r="D308" s="3"/>
      <c r="E308" s="3"/>
      <c r="F308" s="207"/>
      <c r="G308" s="207"/>
      <c r="H308" s="207"/>
      <c r="I308" s="207"/>
      <c r="J308" s="207" t="str">
        <f t="shared" si="29"/>
        <v>10 s</v>
      </c>
      <c r="K308" s="3" t="str">
        <f t="shared" si="28"/>
        <v>kl. Oval</v>
      </c>
      <c r="L308" s="3" t="s">
        <v>86</v>
      </c>
      <c r="M308" s="10" t="s">
        <v>238</v>
      </c>
      <c r="N308" s="207" t="s">
        <v>50</v>
      </c>
      <c r="O308" s="207"/>
      <c r="P308" s="207" t="s">
        <v>34</v>
      </c>
      <c r="Q308" s="207">
        <v>12</v>
      </c>
      <c r="R308" s="207"/>
      <c r="S308" s="207"/>
      <c r="T308" s="206" t="s">
        <v>1042</v>
      </c>
      <c r="U308" s="206" t="s">
        <v>28</v>
      </c>
      <c r="V308" s="3"/>
      <c r="W308" s="207"/>
      <c r="X308" s="207"/>
    </row>
    <row r="309" spans="1:24" s="245" customFormat="1">
      <c r="A309" s="240"/>
      <c r="B309" s="241">
        <v>560</v>
      </c>
      <c r="C309" s="241" t="str">
        <f t="shared" si="30"/>
        <v>Sinus-Fahrt (langsam) trocken 30 km/h   voll</v>
      </c>
      <c r="D309" s="241"/>
      <c r="E309" s="241"/>
      <c r="F309" s="243"/>
      <c r="G309" s="243"/>
      <c r="H309" s="243"/>
      <c r="I309" s="243"/>
      <c r="J309" s="207" t="str">
        <f t="shared" si="29"/>
        <v>20 s</v>
      </c>
      <c r="K309" s="242" t="str">
        <f t="shared" ref="K309:K343" si="31">IF(OR(M309="Stillstand Motor aus",M309="Stillstand Leerlauf",M309="Stillstand Drehzahl",M309="Konstantfahrt",M309="Rollen (Leerlauf)",M309="Spurwechsel",M309="Motor aus",M309="Beschleunigungsfahrt",M309="Verzögerungsfahrt",M309="Beregnungsstop",M309="µ-Split (Asphalt)",M309="µ-Split (Blaubasalt)"),"kl. Oval",IF(OR(M309="Sinus-Fahrt (langsam)",M309="Sinus-Fahrt (schnell)",M309="Klothoid (links)",M309="Klothoid (rechts)",M309="Sweep",M309="Stat. Kreisfahrt (links)",M309="Stat. Kreisfahrt (rechts)"),"Fahrdyn.Fl."))</f>
        <v>Fahrdyn.Fl.</v>
      </c>
      <c r="L309" s="241" t="s">
        <v>24</v>
      </c>
      <c r="M309" s="241" t="s">
        <v>240</v>
      </c>
      <c r="N309" s="243" t="s">
        <v>39</v>
      </c>
      <c r="O309" s="243"/>
      <c r="P309" s="243" t="s">
        <v>27</v>
      </c>
      <c r="Q309" s="243" t="s">
        <v>27</v>
      </c>
      <c r="R309" s="243"/>
      <c r="S309" s="243"/>
      <c r="T309" s="243" t="s">
        <v>1042</v>
      </c>
      <c r="U309" s="243" t="s">
        <v>28</v>
      </c>
      <c r="V309" s="242"/>
      <c r="W309" s="244"/>
      <c r="X309" s="244"/>
    </row>
    <row r="310" spans="1:24" s="278" customFormat="1">
      <c r="A310" s="277"/>
      <c r="B310" s="266">
        <v>561</v>
      </c>
      <c r="C310" s="264" t="str">
        <f t="shared" si="30"/>
        <v>Sinus-Fahrt (langsam) trocken 50 km/h   voll</v>
      </c>
      <c r="D310" s="266"/>
      <c r="E310" s="266"/>
      <c r="F310" s="269"/>
      <c r="G310" s="269"/>
      <c r="H310" s="269"/>
      <c r="I310" s="269"/>
      <c r="J310" s="207" t="str">
        <f t="shared" si="29"/>
        <v>15 s</v>
      </c>
      <c r="K310" s="266" t="str">
        <f t="shared" si="31"/>
        <v>Fahrdyn.Fl.</v>
      </c>
      <c r="L310" s="266" t="s">
        <v>24</v>
      </c>
      <c r="M310" s="266" t="s">
        <v>240</v>
      </c>
      <c r="N310" s="269" t="s">
        <v>45</v>
      </c>
      <c r="O310" s="269"/>
      <c r="P310" s="269" t="s">
        <v>27</v>
      </c>
      <c r="Q310" s="269" t="s">
        <v>27</v>
      </c>
      <c r="R310" s="269"/>
      <c r="S310" s="269"/>
      <c r="T310" s="268" t="s">
        <v>1042</v>
      </c>
      <c r="U310" s="268" t="s">
        <v>28</v>
      </c>
      <c r="V310" s="266"/>
      <c r="W310" s="269"/>
      <c r="X310" s="269"/>
    </row>
    <row r="311" spans="1:24" s="278" customFormat="1">
      <c r="A311" s="277"/>
      <c r="B311" s="264">
        <v>560</v>
      </c>
      <c r="C311" s="264" t="str">
        <f t="shared" si="30"/>
        <v>Sinus-Fahrt (langsam) trocken 30 km/h   voll</v>
      </c>
      <c r="D311" s="264"/>
      <c r="E311" s="264"/>
      <c r="F311" s="268"/>
      <c r="G311" s="268"/>
      <c r="H311" s="268"/>
      <c r="I311" s="268"/>
      <c r="J311" s="207" t="str">
        <f t="shared" ref="J311:J344" si="32">IF(N311="30 km/h","20 s",IF(N311="50 km/h","15 s",IF(N311="80 km/h","10 s",IF(N311="0 km/h","60 s","-"))))</f>
        <v>20 s</v>
      </c>
      <c r="K311" s="266" t="str">
        <f t="shared" si="31"/>
        <v>Fahrdyn.Fl.</v>
      </c>
      <c r="L311" s="264" t="s">
        <v>24</v>
      </c>
      <c r="M311" s="264" t="s">
        <v>240</v>
      </c>
      <c r="N311" s="268" t="s">
        <v>39</v>
      </c>
      <c r="O311" s="268"/>
      <c r="P311" s="268" t="s">
        <v>27</v>
      </c>
      <c r="Q311" s="268" t="s">
        <v>27</v>
      </c>
      <c r="R311" s="268"/>
      <c r="S311" s="268"/>
      <c r="T311" s="268" t="s">
        <v>1042</v>
      </c>
      <c r="U311" s="268" t="s">
        <v>28</v>
      </c>
      <c r="V311" s="266"/>
      <c r="W311" s="269"/>
      <c r="X311" s="269"/>
    </row>
    <row r="312" spans="1:24" s="198" customFormat="1">
      <c r="A312" s="197"/>
      <c r="B312" s="6">
        <v>564</v>
      </c>
      <c r="C312" s="6" t="str">
        <f t="shared" si="30"/>
        <v>Stat. Kreisfahrt (links) trocken  2 m/s² voll</v>
      </c>
      <c r="D312" s="6"/>
      <c r="E312" s="6"/>
      <c r="F312" s="206"/>
      <c r="G312" s="206"/>
      <c r="H312" s="206"/>
      <c r="I312" s="206"/>
      <c r="J312" s="207" t="str">
        <f t="shared" si="32"/>
        <v>20 s</v>
      </c>
      <c r="K312" s="3" t="str">
        <f t="shared" si="31"/>
        <v>Fahrdyn.Fl.</v>
      </c>
      <c r="L312" s="6" t="s">
        <v>24</v>
      </c>
      <c r="M312" s="6" t="s">
        <v>292</v>
      </c>
      <c r="N312" s="206" t="s">
        <v>39</v>
      </c>
      <c r="O312" s="206"/>
      <c r="P312" s="206" t="s">
        <v>27</v>
      </c>
      <c r="Q312" s="206" t="s">
        <v>27</v>
      </c>
      <c r="R312" s="206"/>
      <c r="S312" s="206" t="s">
        <v>578</v>
      </c>
      <c r="T312" s="206" t="s">
        <v>1042</v>
      </c>
      <c r="U312" s="206" t="s">
        <v>28</v>
      </c>
      <c r="V312" s="3"/>
      <c r="W312" s="207"/>
      <c r="X312" s="207"/>
    </row>
    <row r="313" spans="1:24" s="198" customFormat="1">
      <c r="A313" s="197"/>
      <c r="B313" s="3">
        <v>565</v>
      </c>
      <c r="C313" s="6" t="str">
        <f t="shared" si="30"/>
        <v>Stat. Kreisfahrt (links) trocken  4 m/s² voll</v>
      </c>
      <c r="D313" s="3"/>
      <c r="E313" s="3"/>
      <c r="F313" s="207"/>
      <c r="G313" s="207"/>
      <c r="H313" s="207"/>
      <c r="I313" s="207"/>
      <c r="J313" s="207" t="str">
        <f t="shared" si="32"/>
        <v>20 s</v>
      </c>
      <c r="K313" s="3" t="str">
        <f t="shared" si="31"/>
        <v>Fahrdyn.Fl.</v>
      </c>
      <c r="L313" s="3" t="s">
        <v>24</v>
      </c>
      <c r="M313" s="3" t="s">
        <v>292</v>
      </c>
      <c r="N313" s="207" t="s">
        <v>39</v>
      </c>
      <c r="O313" s="207"/>
      <c r="P313" s="207" t="s">
        <v>27</v>
      </c>
      <c r="Q313" s="207" t="s">
        <v>27</v>
      </c>
      <c r="R313" s="207"/>
      <c r="S313" s="207" t="s">
        <v>1164</v>
      </c>
      <c r="T313" s="206" t="s">
        <v>1042</v>
      </c>
      <c r="U313" s="206" t="s">
        <v>28</v>
      </c>
      <c r="V313" s="3"/>
      <c r="W313" s="207"/>
      <c r="X313" s="207"/>
    </row>
    <row r="314" spans="1:24" s="198" customFormat="1">
      <c r="A314" s="197"/>
      <c r="B314" s="6">
        <v>566</v>
      </c>
      <c r="C314" s="6" t="str">
        <f t="shared" si="30"/>
        <v>Stat. Kreisfahrt (rechts) trocken  2 m/s² voll</v>
      </c>
      <c r="D314" s="6"/>
      <c r="E314" s="6"/>
      <c r="F314" s="206"/>
      <c r="G314" s="206"/>
      <c r="H314" s="206"/>
      <c r="I314" s="206"/>
      <c r="J314" s="207" t="str">
        <f t="shared" si="32"/>
        <v>20 s</v>
      </c>
      <c r="K314" s="3" t="str">
        <f t="shared" si="31"/>
        <v>Fahrdyn.Fl.</v>
      </c>
      <c r="L314" s="3" t="s">
        <v>24</v>
      </c>
      <c r="M314" s="3" t="s">
        <v>304</v>
      </c>
      <c r="N314" s="207" t="s">
        <v>39</v>
      </c>
      <c r="O314" s="207"/>
      <c r="P314" s="207" t="s">
        <v>27</v>
      </c>
      <c r="Q314" s="207" t="s">
        <v>27</v>
      </c>
      <c r="R314" s="207"/>
      <c r="S314" s="207" t="s">
        <v>578</v>
      </c>
      <c r="T314" s="206" t="s">
        <v>1042</v>
      </c>
      <c r="U314" s="206" t="s">
        <v>28</v>
      </c>
      <c r="V314" s="3"/>
      <c r="W314" s="207"/>
      <c r="X314" s="207"/>
    </row>
    <row r="315" spans="1:24" s="198" customFormat="1" ht="15" thickBot="1">
      <c r="A315" s="197"/>
      <c r="B315" s="8">
        <v>567</v>
      </c>
      <c r="C315" s="6" t="str">
        <f t="shared" si="30"/>
        <v>Stat. Kreisfahrt (rechts) trocken  4 m/s² voll</v>
      </c>
      <c r="D315" s="8"/>
      <c r="E315" s="8"/>
      <c r="F315" s="208"/>
      <c r="G315" s="208"/>
      <c r="H315" s="208"/>
      <c r="I315" s="208"/>
      <c r="J315" s="207" t="str">
        <f t="shared" si="32"/>
        <v>20 s</v>
      </c>
      <c r="K315" s="3" t="str">
        <f t="shared" si="31"/>
        <v>Fahrdyn.Fl.</v>
      </c>
      <c r="L315" s="8" t="s">
        <v>24</v>
      </c>
      <c r="M315" s="8" t="s">
        <v>304</v>
      </c>
      <c r="N315" s="208" t="s">
        <v>39</v>
      </c>
      <c r="O315" s="208"/>
      <c r="P315" s="208" t="s">
        <v>27</v>
      </c>
      <c r="Q315" s="208" t="s">
        <v>27</v>
      </c>
      <c r="R315" s="213"/>
      <c r="S315" s="213" t="s">
        <v>1164</v>
      </c>
      <c r="T315" s="206" t="s">
        <v>1042</v>
      </c>
      <c r="U315" s="206" t="s">
        <v>28</v>
      </c>
      <c r="V315" s="3"/>
      <c r="W315" s="207"/>
      <c r="X315" s="207"/>
    </row>
    <row r="316" spans="1:24" s="198" customFormat="1">
      <c r="A316" s="197"/>
      <c r="B316" s="6">
        <v>568</v>
      </c>
      <c r="C316" s="6" t="str">
        <f t="shared" si="30"/>
        <v>Stillstand Motor aus nass voll</v>
      </c>
      <c r="D316" s="6"/>
      <c r="E316" s="6"/>
      <c r="F316" s="206"/>
      <c r="G316" s="206"/>
      <c r="H316" s="206"/>
      <c r="I316" s="206"/>
      <c r="J316" s="207" t="str">
        <f t="shared" si="32"/>
        <v>60 s</v>
      </c>
      <c r="K316" s="3" t="str">
        <f t="shared" si="31"/>
        <v>kl. Oval</v>
      </c>
      <c r="L316" s="6" t="s">
        <v>24</v>
      </c>
      <c r="M316" s="6" t="s">
        <v>25</v>
      </c>
      <c r="N316" s="206" t="s">
        <v>26</v>
      </c>
      <c r="O316" s="206"/>
      <c r="P316" s="206" t="s">
        <v>27</v>
      </c>
      <c r="Q316" s="206">
        <v>0</v>
      </c>
      <c r="R316" s="206"/>
      <c r="S316" s="206"/>
      <c r="T316" s="206" t="s">
        <v>1042</v>
      </c>
      <c r="U316" s="206" t="s">
        <v>333</v>
      </c>
      <c r="V316" s="3"/>
      <c r="W316" s="207"/>
      <c r="X316" s="207"/>
    </row>
    <row r="317" spans="1:24" s="198" customFormat="1">
      <c r="A317" s="197"/>
      <c r="B317" s="6">
        <v>569</v>
      </c>
      <c r="C317" s="6" t="str">
        <f t="shared" ref="C317:C348" si="33">IF(OR(M317="Stillstand Motor aus",M317="Stillstand Leerlauf"),M317&amp;" "&amp;U317,IF(OR(M317="Stillstand Drehzahl"),M317&amp;" "&amp;U317&amp;" "&amp;P317,M317&amp;IF(NOT(K317="Fahrdyn.Fl.")," "&amp;L317,)&amp;" "&amp;U317&amp;IF(NOT(OR(M317="Beschleunigungsfahrt",M317="Verzögerungsfahrt",M317="Stat. Kreisfahrt (links)",M317="Stat. Kreisfahrt (rechts)"))," "&amp;N317,)&amp;IF(NOT(P317="-")," "&amp;P317,)&amp;IF(NOT(R317="0 m/s²")," "&amp;R317,)&amp;IF(NOT((OR(S317="0 m/s²",S317="-")))," "&amp;S317,))) &amp; IF(NOT(T317="-")," "&amp; T317,)</f>
        <v>Stillstand Leerlauf nass voll</v>
      </c>
      <c r="D317" s="3"/>
      <c r="E317" s="3"/>
      <c r="F317" s="207"/>
      <c r="G317" s="207"/>
      <c r="H317" s="207"/>
      <c r="I317" s="207"/>
      <c r="J317" s="207" t="str">
        <f t="shared" si="32"/>
        <v>60 s</v>
      </c>
      <c r="K317" s="3" t="str">
        <f t="shared" si="31"/>
        <v>kl. Oval</v>
      </c>
      <c r="L317" s="3" t="s">
        <v>24</v>
      </c>
      <c r="M317" s="3" t="s">
        <v>29</v>
      </c>
      <c r="N317" s="207" t="s">
        <v>26</v>
      </c>
      <c r="O317" s="207"/>
      <c r="P317" s="207" t="s">
        <v>27</v>
      </c>
      <c r="Q317" s="207">
        <v>0</v>
      </c>
      <c r="R317" s="207"/>
      <c r="S317" s="207"/>
      <c r="T317" s="206" t="s">
        <v>1042</v>
      </c>
      <c r="U317" s="206" t="s">
        <v>333</v>
      </c>
      <c r="V317" s="3"/>
      <c r="W317" s="207"/>
      <c r="X317" s="207"/>
    </row>
    <row r="318" spans="1:24" s="198" customFormat="1">
      <c r="A318" s="197"/>
      <c r="B318" s="3">
        <v>570</v>
      </c>
      <c r="C318" s="6" t="str">
        <f t="shared" si="33"/>
        <v>Stillstand Drehzahl nass 710 rpm voll</v>
      </c>
      <c r="D318" s="3"/>
      <c r="E318" s="3"/>
      <c r="F318" s="207"/>
      <c r="G318" s="207"/>
      <c r="H318" s="207"/>
      <c r="I318" s="207"/>
      <c r="J318" s="207" t="str">
        <f t="shared" si="32"/>
        <v>60 s</v>
      </c>
      <c r="K318" s="3" t="str">
        <f t="shared" si="31"/>
        <v>kl. Oval</v>
      </c>
      <c r="L318" s="3" t="s">
        <v>24</v>
      </c>
      <c r="M318" s="3" t="s">
        <v>30</v>
      </c>
      <c r="N318" s="207" t="s">
        <v>26</v>
      </c>
      <c r="O318" s="207"/>
      <c r="P318" s="207" t="s">
        <v>31</v>
      </c>
      <c r="Q318" s="207">
        <v>0</v>
      </c>
      <c r="R318" s="207"/>
      <c r="S318" s="207"/>
      <c r="T318" s="206" t="s">
        <v>1042</v>
      </c>
      <c r="U318" s="206" t="s">
        <v>333</v>
      </c>
      <c r="V318" s="3"/>
      <c r="W318" s="207"/>
      <c r="X318" s="207"/>
    </row>
    <row r="319" spans="1:24" s="198" customFormat="1">
      <c r="A319" s="197"/>
      <c r="B319" s="3">
        <v>571</v>
      </c>
      <c r="C319" s="6" t="str">
        <f t="shared" si="33"/>
        <v>Stillstand Drehzahl nass 890 rpm voll</v>
      </c>
      <c r="D319" s="3"/>
      <c r="E319" s="3"/>
      <c r="F319" s="207"/>
      <c r="G319" s="207"/>
      <c r="H319" s="207"/>
      <c r="I319" s="207"/>
      <c r="J319" s="207" t="str">
        <f t="shared" si="32"/>
        <v>60 s</v>
      </c>
      <c r="K319" s="3" t="str">
        <f t="shared" si="31"/>
        <v>kl. Oval</v>
      </c>
      <c r="L319" s="3" t="s">
        <v>24</v>
      </c>
      <c r="M319" s="3" t="s">
        <v>30</v>
      </c>
      <c r="N319" s="207" t="s">
        <v>26</v>
      </c>
      <c r="O319" s="207"/>
      <c r="P319" s="207" t="s">
        <v>32</v>
      </c>
      <c r="Q319" s="207">
        <v>0</v>
      </c>
      <c r="R319" s="207"/>
      <c r="S319" s="207"/>
      <c r="T319" s="206" t="s">
        <v>1042</v>
      </c>
      <c r="U319" s="206" t="s">
        <v>333</v>
      </c>
      <c r="V319" s="3"/>
      <c r="W319" s="207"/>
      <c r="X319" s="207"/>
    </row>
    <row r="320" spans="1:24" s="198" customFormat="1">
      <c r="A320" s="197"/>
      <c r="B320" s="3">
        <v>572</v>
      </c>
      <c r="C320" s="6" t="str">
        <f t="shared" si="33"/>
        <v>Stillstand Drehzahl nass 930 rpm voll</v>
      </c>
      <c r="D320" s="3"/>
      <c r="E320" s="3"/>
      <c r="F320" s="207"/>
      <c r="G320" s="207"/>
      <c r="H320" s="207"/>
      <c r="I320" s="207"/>
      <c r="J320" s="207" t="str">
        <f t="shared" si="32"/>
        <v>60 s</v>
      </c>
      <c r="K320" s="3" t="str">
        <f t="shared" si="31"/>
        <v>kl. Oval</v>
      </c>
      <c r="L320" s="3" t="s">
        <v>24</v>
      </c>
      <c r="M320" s="3" t="s">
        <v>30</v>
      </c>
      <c r="N320" s="207" t="s">
        <v>26</v>
      </c>
      <c r="O320" s="207"/>
      <c r="P320" s="207" t="s">
        <v>33</v>
      </c>
      <c r="Q320" s="207">
        <v>0</v>
      </c>
      <c r="R320" s="207"/>
      <c r="S320" s="207"/>
      <c r="T320" s="206" t="s">
        <v>1042</v>
      </c>
      <c r="U320" s="206" t="s">
        <v>333</v>
      </c>
      <c r="V320" s="3"/>
      <c r="W320" s="207"/>
      <c r="X320" s="207"/>
    </row>
    <row r="321" spans="1:24" s="198" customFormat="1">
      <c r="A321" s="197"/>
      <c r="B321" s="3">
        <v>573</v>
      </c>
      <c r="C321" s="6" t="str">
        <f t="shared" si="33"/>
        <v>Stillstand Drehzahl nass 1075 rpm voll</v>
      </c>
      <c r="D321" s="3"/>
      <c r="E321" s="3"/>
      <c r="F321" s="207"/>
      <c r="G321" s="207"/>
      <c r="H321" s="207"/>
      <c r="I321" s="207"/>
      <c r="J321" s="207" t="str">
        <f t="shared" si="32"/>
        <v>60 s</v>
      </c>
      <c r="K321" s="3" t="str">
        <f t="shared" si="31"/>
        <v>kl. Oval</v>
      </c>
      <c r="L321" s="3" t="s">
        <v>24</v>
      </c>
      <c r="M321" s="3" t="s">
        <v>30</v>
      </c>
      <c r="N321" s="207" t="s">
        <v>26</v>
      </c>
      <c r="O321" s="207"/>
      <c r="P321" s="207" t="s">
        <v>34</v>
      </c>
      <c r="Q321" s="207">
        <v>0</v>
      </c>
      <c r="R321" s="207"/>
      <c r="S321" s="207"/>
      <c r="T321" s="206" t="s">
        <v>1042</v>
      </c>
      <c r="U321" s="206" t="s">
        <v>333</v>
      </c>
      <c r="V321" s="3"/>
      <c r="W321" s="207"/>
      <c r="X321" s="207"/>
    </row>
    <row r="322" spans="1:24" s="198" customFormat="1" ht="15" thickBot="1">
      <c r="A322" s="197"/>
      <c r="B322" s="8">
        <v>574</v>
      </c>
      <c r="C322" s="6" t="str">
        <f t="shared" si="33"/>
        <v>Stillstand Drehzahl nass 1150 rpm voll</v>
      </c>
      <c r="D322" s="8"/>
      <c r="E322" s="8"/>
      <c r="F322" s="208"/>
      <c r="G322" s="208"/>
      <c r="H322" s="208"/>
      <c r="I322" s="208"/>
      <c r="J322" s="207" t="str">
        <f t="shared" si="32"/>
        <v>60 s</v>
      </c>
      <c r="K322" s="3" t="str">
        <f t="shared" si="31"/>
        <v>kl. Oval</v>
      </c>
      <c r="L322" s="8" t="s">
        <v>24</v>
      </c>
      <c r="M322" s="8" t="s">
        <v>30</v>
      </c>
      <c r="N322" s="208" t="s">
        <v>26</v>
      </c>
      <c r="O322" s="208"/>
      <c r="P322" s="208" t="s">
        <v>35</v>
      </c>
      <c r="Q322" s="208">
        <v>0</v>
      </c>
      <c r="R322" s="213"/>
      <c r="S322" s="213"/>
      <c r="T322" s="206" t="s">
        <v>1042</v>
      </c>
      <c r="U322" s="206" t="s">
        <v>333</v>
      </c>
      <c r="V322" s="3"/>
      <c r="W322" s="207"/>
      <c r="X322" s="207"/>
    </row>
    <row r="323" spans="1:24" s="198" customFormat="1">
      <c r="A323" s="197"/>
      <c r="B323" s="6">
        <v>575</v>
      </c>
      <c r="C323" s="6" t="str">
        <f t="shared" si="33"/>
        <v>Konstantfahrt Asphalt nass 30 km/h 710 rpm   voll</v>
      </c>
      <c r="D323" s="6"/>
      <c r="E323" s="6"/>
      <c r="F323" s="206"/>
      <c r="G323" s="206"/>
      <c r="H323" s="206"/>
      <c r="I323" s="206"/>
      <c r="J323" s="207" t="str">
        <f t="shared" si="32"/>
        <v>20 s</v>
      </c>
      <c r="K323" s="3" t="str">
        <f t="shared" si="31"/>
        <v>kl. Oval</v>
      </c>
      <c r="L323" s="6" t="s">
        <v>24</v>
      </c>
      <c r="M323" s="6" t="s">
        <v>38</v>
      </c>
      <c r="N323" s="206" t="s">
        <v>39</v>
      </c>
      <c r="O323" s="206"/>
      <c r="P323" s="206" t="s">
        <v>31</v>
      </c>
      <c r="Q323" s="206">
        <v>10</v>
      </c>
      <c r="R323" s="206"/>
      <c r="S323" s="206"/>
      <c r="T323" s="206" t="s">
        <v>1042</v>
      </c>
      <c r="U323" s="206" t="s">
        <v>333</v>
      </c>
      <c r="V323" s="3"/>
      <c r="W323" s="207"/>
      <c r="X323" s="207"/>
    </row>
    <row r="324" spans="1:24" s="198" customFormat="1">
      <c r="A324" s="197"/>
      <c r="B324" s="3">
        <v>577</v>
      </c>
      <c r="C324" s="6" t="str">
        <f t="shared" si="33"/>
        <v>Konstantfahrt Asphalt nass 50 km/h 890 rpm   voll</v>
      </c>
      <c r="D324" s="3"/>
      <c r="E324" s="3"/>
      <c r="F324" s="207"/>
      <c r="G324" s="207"/>
      <c r="H324" s="207"/>
      <c r="I324" s="207"/>
      <c r="J324" s="207" t="str">
        <f t="shared" si="32"/>
        <v>15 s</v>
      </c>
      <c r="K324" s="3" t="str">
        <f t="shared" si="31"/>
        <v>kl. Oval</v>
      </c>
      <c r="L324" s="3" t="s">
        <v>24</v>
      </c>
      <c r="M324" s="3" t="s">
        <v>38</v>
      </c>
      <c r="N324" s="207" t="s">
        <v>45</v>
      </c>
      <c r="O324" s="207"/>
      <c r="P324" s="207" t="s">
        <v>32</v>
      </c>
      <c r="Q324" s="207">
        <v>11</v>
      </c>
      <c r="R324" s="207"/>
      <c r="S324" s="207"/>
      <c r="T324" s="206" t="s">
        <v>1042</v>
      </c>
      <c r="U324" s="206" t="s">
        <v>333</v>
      </c>
      <c r="V324" s="3"/>
      <c r="W324" s="207"/>
      <c r="X324" s="207"/>
    </row>
    <row r="325" spans="1:24" s="198" customFormat="1">
      <c r="A325" s="197"/>
      <c r="B325" s="3">
        <v>579</v>
      </c>
      <c r="C325" s="6" t="str">
        <f t="shared" si="33"/>
        <v>Konstantfahrt Asphalt nass 80 km/h 1075 rpm   voll</v>
      </c>
      <c r="D325" s="3"/>
      <c r="E325" s="3"/>
      <c r="F325" s="207"/>
      <c r="G325" s="207"/>
      <c r="H325" s="207"/>
      <c r="I325" s="207"/>
      <c r="J325" s="207" t="str">
        <f t="shared" si="32"/>
        <v>10 s</v>
      </c>
      <c r="K325" s="3" t="str">
        <f t="shared" si="31"/>
        <v>kl. Oval</v>
      </c>
      <c r="L325" s="3" t="s">
        <v>24</v>
      </c>
      <c r="M325" s="3" t="s">
        <v>38</v>
      </c>
      <c r="N325" s="207" t="s">
        <v>50</v>
      </c>
      <c r="O325" s="207"/>
      <c r="P325" s="207" t="s">
        <v>34</v>
      </c>
      <c r="Q325" s="207">
        <v>12</v>
      </c>
      <c r="R325" s="207"/>
      <c r="S325" s="207"/>
      <c r="T325" s="206" t="s">
        <v>1042</v>
      </c>
      <c r="U325" s="206" t="s">
        <v>333</v>
      </c>
      <c r="V325" s="3"/>
      <c r="W325" s="207"/>
      <c r="X325" s="207"/>
    </row>
    <row r="326" spans="1:24" s="198" customFormat="1">
      <c r="A326" s="197"/>
      <c r="B326" s="3">
        <v>581</v>
      </c>
      <c r="C326" s="6" t="str">
        <f t="shared" si="33"/>
        <v>Konstantfahrt Beton nass 30 km/h 710 rpm   voll</v>
      </c>
      <c r="D326" s="3"/>
      <c r="E326" s="3"/>
      <c r="F326" s="207"/>
      <c r="G326" s="207"/>
      <c r="H326" s="207"/>
      <c r="I326" s="207"/>
      <c r="J326" s="207" t="str">
        <f t="shared" si="32"/>
        <v>20 s</v>
      </c>
      <c r="K326" s="3" t="str">
        <f t="shared" si="31"/>
        <v>kl. Oval</v>
      </c>
      <c r="L326" s="3" t="s">
        <v>56</v>
      </c>
      <c r="M326" s="3" t="s">
        <v>38</v>
      </c>
      <c r="N326" s="207" t="s">
        <v>39</v>
      </c>
      <c r="O326" s="207"/>
      <c r="P326" s="207" t="s">
        <v>31</v>
      </c>
      <c r="Q326" s="207">
        <v>10</v>
      </c>
      <c r="R326" s="207"/>
      <c r="S326" s="207"/>
      <c r="T326" s="206" t="s">
        <v>1042</v>
      </c>
      <c r="U326" s="206" t="s">
        <v>333</v>
      </c>
      <c r="V326" s="3"/>
      <c r="W326" s="207"/>
      <c r="X326" s="207"/>
    </row>
    <row r="327" spans="1:24" s="198" customFormat="1">
      <c r="A327" s="197"/>
      <c r="B327" s="3">
        <v>583</v>
      </c>
      <c r="C327" s="6" t="str">
        <f t="shared" si="33"/>
        <v>Konstantfahrt Beton nass 50 km/h 890 rpm   voll</v>
      </c>
      <c r="D327" s="3"/>
      <c r="E327" s="3"/>
      <c r="F327" s="207"/>
      <c r="G327" s="207"/>
      <c r="H327" s="207"/>
      <c r="I327" s="207"/>
      <c r="J327" s="207" t="str">
        <f t="shared" si="32"/>
        <v>15 s</v>
      </c>
      <c r="K327" s="3" t="str">
        <f t="shared" si="31"/>
        <v>kl. Oval</v>
      </c>
      <c r="L327" s="3" t="s">
        <v>56</v>
      </c>
      <c r="M327" s="3" t="s">
        <v>38</v>
      </c>
      <c r="N327" s="207" t="s">
        <v>45</v>
      </c>
      <c r="O327" s="207"/>
      <c r="P327" s="207" t="s">
        <v>32</v>
      </c>
      <c r="Q327" s="207">
        <v>11</v>
      </c>
      <c r="R327" s="207"/>
      <c r="S327" s="207"/>
      <c r="T327" s="206" t="s">
        <v>1042</v>
      </c>
      <c r="U327" s="206" t="s">
        <v>333</v>
      </c>
      <c r="V327" s="3"/>
      <c r="W327" s="207"/>
      <c r="X327" s="207"/>
    </row>
    <row r="328" spans="1:24" s="198" customFormat="1">
      <c r="A328" s="197"/>
      <c r="B328" s="3">
        <v>585</v>
      </c>
      <c r="C328" s="6" t="str">
        <f t="shared" si="33"/>
        <v>Konstantfahrt Beton nass 80 km/h 1075 rpm   voll</v>
      </c>
      <c r="D328" s="3"/>
      <c r="E328" s="3"/>
      <c r="F328" s="207"/>
      <c r="G328" s="207"/>
      <c r="H328" s="207"/>
      <c r="I328" s="207"/>
      <c r="J328" s="207" t="str">
        <f t="shared" si="32"/>
        <v>10 s</v>
      </c>
      <c r="K328" s="3" t="str">
        <f t="shared" si="31"/>
        <v>kl. Oval</v>
      </c>
      <c r="L328" s="3" t="s">
        <v>56</v>
      </c>
      <c r="M328" s="3" t="s">
        <v>38</v>
      </c>
      <c r="N328" s="207" t="s">
        <v>50</v>
      </c>
      <c r="O328" s="207"/>
      <c r="P328" s="207" t="s">
        <v>34</v>
      </c>
      <c r="Q328" s="207">
        <v>12</v>
      </c>
      <c r="R328" s="207"/>
      <c r="S328" s="207"/>
      <c r="T328" s="206" t="s">
        <v>1042</v>
      </c>
      <c r="U328" s="206" t="s">
        <v>333</v>
      </c>
      <c r="V328" s="3"/>
      <c r="W328" s="207"/>
      <c r="X328" s="207"/>
    </row>
    <row r="329" spans="1:24" s="198" customFormat="1">
      <c r="A329" s="197"/>
      <c r="B329" s="3">
        <v>587</v>
      </c>
      <c r="C329" s="6" t="str">
        <f t="shared" si="33"/>
        <v>Konstantfahrt Blaubasalt nass 30 km/h 710 rpm   voll</v>
      </c>
      <c r="D329" s="3"/>
      <c r="E329" s="3"/>
      <c r="F329" s="207"/>
      <c r="G329" s="207"/>
      <c r="H329" s="207"/>
      <c r="I329" s="207"/>
      <c r="J329" s="207" t="str">
        <f t="shared" si="32"/>
        <v>20 s</v>
      </c>
      <c r="K329" s="3" t="str">
        <f t="shared" si="31"/>
        <v>kl. Oval</v>
      </c>
      <c r="L329" s="3" t="s">
        <v>86</v>
      </c>
      <c r="M329" s="3" t="s">
        <v>38</v>
      </c>
      <c r="N329" s="207" t="s">
        <v>39</v>
      </c>
      <c r="O329" s="207"/>
      <c r="P329" s="207" t="s">
        <v>31</v>
      </c>
      <c r="Q329" s="207">
        <v>10</v>
      </c>
      <c r="R329" s="207"/>
      <c r="S329" s="207"/>
      <c r="T329" s="206" t="s">
        <v>1042</v>
      </c>
      <c r="U329" s="206" t="s">
        <v>333</v>
      </c>
      <c r="V329" s="3"/>
      <c r="W329" s="207"/>
      <c r="X329" s="207"/>
    </row>
    <row r="330" spans="1:24" s="198" customFormat="1">
      <c r="A330" s="197"/>
      <c r="B330" s="3">
        <v>589</v>
      </c>
      <c r="C330" s="6" t="str">
        <f t="shared" si="33"/>
        <v>Konstantfahrt Blaubasalt nass 50 km/h 890 rpm   voll</v>
      </c>
      <c r="D330" s="3"/>
      <c r="E330" s="3"/>
      <c r="F330" s="207"/>
      <c r="G330" s="207"/>
      <c r="H330" s="207"/>
      <c r="I330" s="207"/>
      <c r="J330" s="207" t="str">
        <f t="shared" si="32"/>
        <v>15 s</v>
      </c>
      <c r="K330" s="3" t="str">
        <f t="shared" si="31"/>
        <v>kl. Oval</v>
      </c>
      <c r="L330" s="3" t="s">
        <v>86</v>
      </c>
      <c r="M330" s="3" t="s">
        <v>38</v>
      </c>
      <c r="N330" s="207" t="s">
        <v>45</v>
      </c>
      <c r="O330" s="207"/>
      <c r="P330" s="207" t="s">
        <v>32</v>
      </c>
      <c r="Q330" s="207">
        <v>11</v>
      </c>
      <c r="R330" s="207"/>
      <c r="S330" s="207"/>
      <c r="T330" s="206" t="s">
        <v>1042</v>
      </c>
      <c r="U330" s="206" t="s">
        <v>333</v>
      </c>
      <c r="V330" s="3"/>
      <c r="W330" s="207"/>
      <c r="X330" s="207"/>
    </row>
    <row r="331" spans="1:24" s="245" customFormat="1">
      <c r="A331" s="240"/>
      <c r="B331" s="241" t="s">
        <v>1664</v>
      </c>
      <c r="C331" s="241" t="str">
        <f t="shared" si="33"/>
        <v>Rollen (Leerlauf) Asphalt nass 80 km/h - x   voll</v>
      </c>
      <c r="D331" s="241"/>
      <c r="E331" s="241"/>
      <c r="F331" s="243"/>
      <c r="G331" s="243"/>
      <c r="H331" s="243"/>
      <c r="I331" s="243"/>
      <c r="J331" s="207" t="str">
        <f t="shared" si="32"/>
        <v>-</v>
      </c>
      <c r="K331" s="242" t="str">
        <f t="shared" si="31"/>
        <v>kl. Oval</v>
      </c>
      <c r="L331" s="241" t="s">
        <v>24</v>
      </c>
      <c r="M331" s="241" t="s">
        <v>99</v>
      </c>
      <c r="N331" s="243" t="s">
        <v>100</v>
      </c>
      <c r="O331" s="243"/>
      <c r="P331" s="243" t="s">
        <v>27</v>
      </c>
      <c r="Q331" s="243" t="s">
        <v>27</v>
      </c>
      <c r="R331" s="243"/>
      <c r="S331" s="243"/>
      <c r="T331" s="243" t="s">
        <v>1042</v>
      </c>
      <c r="U331" s="243" t="s">
        <v>333</v>
      </c>
      <c r="V331" s="242"/>
      <c r="W331" s="244"/>
      <c r="X331" s="244"/>
    </row>
    <row r="332" spans="1:24" s="245" customFormat="1">
      <c r="A332" s="240"/>
      <c r="B332" s="241" t="s">
        <v>1666</v>
      </c>
      <c r="C332" s="241" t="str">
        <f t="shared" si="33"/>
        <v>Rollen (Leerlauf) Asphalt nass 80 km/h - x   voll</v>
      </c>
      <c r="D332" s="241"/>
      <c r="E332" s="241"/>
      <c r="F332" s="243"/>
      <c r="G332" s="243"/>
      <c r="H332" s="243"/>
      <c r="I332" s="243"/>
      <c r="J332" s="207" t="str">
        <f t="shared" si="32"/>
        <v>-</v>
      </c>
      <c r="K332" s="242" t="str">
        <f t="shared" si="31"/>
        <v>kl. Oval</v>
      </c>
      <c r="L332" s="241" t="s">
        <v>24</v>
      </c>
      <c r="M332" s="241" t="s">
        <v>99</v>
      </c>
      <c r="N332" s="243" t="s">
        <v>100</v>
      </c>
      <c r="O332" s="243"/>
      <c r="P332" s="243" t="s">
        <v>27</v>
      </c>
      <c r="Q332" s="243" t="s">
        <v>27</v>
      </c>
      <c r="R332" s="243"/>
      <c r="S332" s="243"/>
      <c r="T332" s="243" t="s">
        <v>1042</v>
      </c>
      <c r="U332" s="243" t="s">
        <v>333</v>
      </c>
      <c r="V332" s="242"/>
      <c r="W332" s="244"/>
      <c r="X332" s="244"/>
    </row>
    <row r="333" spans="1:24" s="245" customFormat="1">
      <c r="A333" s="240"/>
      <c r="B333" s="242" t="s">
        <v>1669</v>
      </c>
      <c r="C333" s="241" t="str">
        <f t="shared" si="33"/>
        <v>Rollen (Leerlauf) Beton nass 80 km/h - x   voll</v>
      </c>
      <c r="D333" s="242"/>
      <c r="E333" s="242"/>
      <c r="F333" s="244"/>
      <c r="G333" s="244"/>
      <c r="H333" s="244"/>
      <c r="I333" s="244"/>
      <c r="J333" s="207" t="str">
        <f t="shared" si="32"/>
        <v>-</v>
      </c>
      <c r="K333" s="242" t="str">
        <f t="shared" si="31"/>
        <v>kl. Oval</v>
      </c>
      <c r="L333" s="242" t="s">
        <v>56</v>
      </c>
      <c r="M333" s="242" t="s">
        <v>99</v>
      </c>
      <c r="N333" s="244" t="s">
        <v>100</v>
      </c>
      <c r="O333" s="244"/>
      <c r="P333" s="244" t="s">
        <v>27</v>
      </c>
      <c r="Q333" s="244" t="s">
        <v>27</v>
      </c>
      <c r="R333" s="244"/>
      <c r="S333" s="244"/>
      <c r="T333" s="243" t="s">
        <v>1042</v>
      </c>
      <c r="U333" s="243" t="s">
        <v>333</v>
      </c>
      <c r="V333" s="242"/>
      <c r="W333" s="244"/>
      <c r="X333" s="244"/>
    </row>
    <row r="334" spans="1:24" s="245" customFormat="1">
      <c r="A334" s="240"/>
      <c r="B334" s="242" t="s">
        <v>1671</v>
      </c>
      <c r="C334" s="241" t="str">
        <f t="shared" si="33"/>
        <v>Rollen (Leerlauf) Beton nass 80 km/h - x   voll</v>
      </c>
      <c r="D334" s="242"/>
      <c r="E334" s="242"/>
      <c r="F334" s="244"/>
      <c r="G334" s="244"/>
      <c r="H334" s="244"/>
      <c r="I334" s="244"/>
      <c r="J334" s="207" t="str">
        <f t="shared" si="32"/>
        <v>-</v>
      </c>
      <c r="K334" s="242" t="str">
        <f t="shared" si="31"/>
        <v>kl. Oval</v>
      </c>
      <c r="L334" s="242" t="s">
        <v>56</v>
      </c>
      <c r="M334" s="242" t="s">
        <v>99</v>
      </c>
      <c r="N334" s="244" t="s">
        <v>100</v>
      </c>
      <c r="O334" s="244"/>
      <c r="P334" s="244" t="s">
        <v>27</v>
      </c>
      <c r="Q334" s="244" t="s">
        <v>27</v>
      </c>
      <c r="R334" s="244"/>
      <c r="S334" s="244"/>
      <c r="T334" s="243" t="s">
        <v>1042</v>
      </c>
      <c r="U334" s="243" t="s">
        <v>333</v>
      </c>
      <c r="V334" s="242"/>
      <c r="W334" s="244"/>
      <c r="X334" s="244"/>
    </row>
    <row r="335" spans="1:24" s="245" customFormat="1" ht="15" thickBot="1">
      <c r="A335" s="240"/>
      <c r="B335" s="247" t="s">
        <v>1674</v>
      </c>
      <c r="C335" s="241" t="str">
        <f t="shared" si="33"/>
        <v>Rollen (Leerlauf) Blaubasalt nass 80 km/h - x   voll</v>
      </c>
      <c r="D335" s="247"/>
      <c r="E335" s="247"/>
      <c r="F335" s="248"/>
      <c r="G335" s="248"/>
      <c r="H335" s="248"/>
      <c r="I335" s="248"/>
      <c r="J335" s="207" t="str">
        <f t="shared" si="32"/>
        <v>-</v>
      </c>
      <c r="K335" s="242" t="str">
        <f t="shared" si="31"/>
        <v>kl. Oval</v>
      </c>
      <c r="L335" s="247" t="s">
        <v>86</v>
      </c>
      <c r="M335" s="247" t="s">
        <v>99</v>
      </c>
      <c r="N335" s="248" t="s">
        <v>100</v>
      </c>
      <c r="O335" s="248"/>
      <c r="P335" s="248" t="s">
        <v>27</v>
      </c>
      <c r="Q335" s="248" t="s">
        <v>27</v>
      </c>
      <c r="R335" s="251"/>
      <c r="S335" s="251"/>
      <c r="T335" s="243" t="s">
        <v>1042</v>
      </c>
      <c r="U335" s="243" t="s">
        <v>333</v>
      </c>
      <c r="V335" s="242"/>
      <c r="W335" s="244"/>
      <c r="X335" s="244"/>
    </row>
    <row r="336" spans="1:24" s="245" customFormat="1" ht="15" thickBot="1">
      <c r="A336" s="240"/>
      <c r="B336" s="247" t="s">
        <v>1676</v>
      </c>
      <c r="C336" s="241" t="str">
        <f t="shared" si="33"/>
        <v>Rollen (Leerlauf) Blaubasalt nass 80 km/h - x   voll</v>
      </c>
      <c r="D336" s="247"/>
      <c r="E336" s="247"/>
      <c r="F336" s="248"/>
      <c r="G336" s="248"/>
      <c r="H336" s="248"/>
      <c r="I336" s="248"/>
      <c r="J336" s="207" t="str">
        <f t="shared" si="32"/>
        <v>-</v>
      </c>
      <c r="K336" s="242" t="str">
        <f t="shared" si="31"/>
        <v>kl. Oval</v>
      </c>
      <c r="L336" s="247" t="s">
        <v>86</v>
      </c>
      <c r="M336" s="247" t="s">
        <v>99</v>
      </c>
      <c r="N336" s="248" t="s">
        <v>100</v>
      </c>
      <c r="O336" s="248"/>
      <c r="P336" s="248" t="s">
        <v>27</v>
      </c>
      <c r="Q336" s="248" t="s">
        <v>27</v>
      </c>
      <c r="R336" s="251"/>
      <c r="S336" s="251"/>
      <c r="T336" s="243" t="s">
        <v>1042</v>
      </c>
      <c r="U336" s="243" t="s">
        <v>333</v>
      </c>
      <c r="V336" s="242"/>
      <c r="W336" s="244"/>
      <c r="X336" s="244"/>
    </row>
    <row r="337" spans="1:24" s="245" customFormat="1">
      <c r="A337" s="240"/>
      <c r="B337" s="241">
        <v>524</v>
      </c>
      <c r="C337" s="241" t="str">
        <f t="shared" si="33"/>
        <v>Beschleunigungsfahrt Asphalt nass 1 m/s²  voll</v>
      </c>
      <c r="D337" s="241"/>
      <c r="E337" s="241"/>
      <c r="F337" s="243"/>
      <c r="G337" s="243"/>
      <c r="H337" s="243"/>
      <c r="I337" s="243"/>
      <c r="J337" s="207" t="str">
        <f t="shared" si="32"/>
        <v>-</v>
      </c>
      <c r="K337" s="242" t="str">
        <f t="shared" si="31"/>
        <v>kl. Oval</v>
      </c>
      <c r="L337" s="241" t="s">
        <v>24</v>
      </c>
      <c r="M337" s="241" t="s">
        <v>145</v>
      </c>
      <c r="N337" s="243" t="s">
        <v>146</v>
      </c>
      <c r="O337" s="243"/>
      <c r="P337" s="243" t="s">
        <v>27</v>
      </c>
      <c r="Q337" s="243" t="s">
        <v>27</v>
      </c>
      <c r="R337" s="243" t="s">
        <v>565</v>
      </c>
      <c r="S337" s="243"/>
      <c r="T337" s="243" t="s">
        <v>1042</v>
      </c>
      <c r="U337" s="243" t="s">
        <v>333</v>
      </c>
      <c r="V337" s="242"/>
      <c r="W337" s="244"/>
      <c r="X337" s="244"/>
    </row>
    <row r="338" spans="1:24" s="202" customFormat="1">
      <c r="A338" s="197"/>
      <c r="B338" s="231">
        <v>526</v>
      </c>
      <c r="C338" s="6" t="str">
        <f t="shared" si="33"/>
        <v>Beschleunigungsfahrt Asphalt nass 3 m/s²  voll</v>
      </c>
      <c r="D338" s="231"/>
      <c r="E338" s="231"/>
      <c r="F338" s="232"/>
      <c r="G338" s="232"/>
      <c r="H338" s="232"/>
      <c r="I338" s="232"/>
      <c r="J338" s="207" t="str">
        <f t="shared" si="32"/>
        <v>-</v>
      </c>
      <c r="K338" s="3" t="str">
        <f t="shared" si="31"/>
        <v>kl. Oval</v>
      </c>
      <c r="L338" s="231" t="s">
        <v>24</v>
      </c>
      <c r="M338" s="231" t="s">
        <v>145</v>
      </c>
      <c r="N338" s="232" t="s">
        <v>146</v>
      </c>
      <c r="O338" s="232"/>
      <c r="P338" s="232" t="s">
        <v>27</v>
      </c>
      <c r="Q338" s="232" t="s">
        <v>27</v>
      </c>
      <c r="R338" s="232" t="s">
        <v>583</v>
      </c>
      <c r="S338" s="232"/>
      <c r="T338" s="206" t="s">
        <v>1042</v>
      </c>
      <c r="U338" s="206" t="s">
        <v>333</v>
      </c>
      <c r="V338" s="231"/>
      <c r="W338" s="232"/>
      <c r="X338" s="232"/>
    </row>
    <row r="339" spans="1:24" s="245" customFormat="1">
      <c r="A339" s="240"/>
      <c r="B339" s="242">
        <v>528</v>
      </c>
      <c r="C339" s="241" t="str">
        <f t="shared" si="33"/>
        <v>Beschleunigungsfahrt Beton nass 1 m/s²  voll</v>
      </c>
      <c r="D339" s="242"/>
      <c r="E339" s="242"/>
      <c r="F339" s="244"/>
      <c r="G339" s="244"/>
      <c r="H339" s="244"/>
      <c r="I339" s="244"/>
      <c r="J339" s="207" t="str">
        <f t="shared" si="32"/>
        <v>-</v>
      </c>
      <c r="K339" s="242" t="str">
        <f t="shared" si="31"/>
        <v>kl. Oval</v>
      </c>
      <c r="L339" s="242" t="s">
        <v>56</v>
      </c>
      <c r="M339" s="242" t="s">
        <v>145</v>
      </c>
      <c r="N339" s="244" t="s">
        <v>146</v>
      </c>
      <c r="O339" s="244"/>
      <c r="P339" s="244" t="s">
        <v>27</v>
      </c>
      <c r="Q339" s="244" t="s">
        <v>27</v>
      </c>
      <c r="R339" s="244" t="s">
        <v>565</v>
      </c>
      <c r="S339" s="244"/>
      <c r="T339" s="243" t="s">
        <v>1042</v>
      </c>
      <c r="U339" s="243" t="s">
        <v>333</v>
      </c>
      <c r="V339" s="242"/>
      <c r="W339" s="244"/>
      <c r="X339" s="244"/>
    </row>
    <row r="340" spans="1:24" s="278" customFormat="1">
      <c r="A340" s="277"/>
      <c r="B340" s="266">
        <v>530</v>
      </c>
      <c r="C340" s="264" t="str">
        <f t="shared" si="33"/>
        <v>Beschleunigungsfahrt Beton nass 3 m/s²  voll</v>
      </c>
      <c r="D340" s="266"/>
      <c r="E340" s="266"/>
      <c r="F340" s="269"/>
      <c r="G340" s="269"/>
      <c r="H340" s="269"/>
      <c r="I340" s="269"/>
      <c r="J340" s="207" t="str">
        <f t="shared" si="32"/>
        <v>-</v>
      </c>
      <c r="K340" s="266" t="str">
        <f t="shared" si="31"/>
        <v>kl. Oval</v>
      </c>
      <c r="L340" s="266" t="s">
        <v>56</v>
      </c>
      <c r="M340" s="266" t="s">
        <v>145</v>
      </c>
      <c r="N340" s="269" t="s">
        <v>146</v>
      </c>
      <c r="O340" s="269"/>
      <c r="P340" s="269" t="s">
        <v>27</v>
      </c>
      <c r="Q340" s="269" t="s">
        <v>27</v>
      </c>
      <c r="R340" s="269" t="s">
        <v>583</v>
      </c>
      <c r="S340" s="269"/>
      <c r="T340" s="268" t="s">
        <v>1042</v>
      </c>
      <c r="U340" s="268" t="s">
        <v>333</v>
      </c>
      <c r="V340" s="266"/>
      <c r="W340" s="269"/>
      <c r="X340" s="269"/>
    </row>
    <row r="341" spans="1:24" s="245" customFormat="1">
      <c r="A341" s="240"/>
      <c r="B341" s="242">
        <v>532</v>
      </c>
      <c r="C341" s="241" t="str">
        <f t="shared" si="33"/>
        <v>Beschleunigungsfahrt Blaubasalt nass 1 m/s²  voll</v>
      </c>
      <c r="D341" s="242"/>
      <c r="E341" s="242"/>
      <c r="F341" s="244"/>
      <c r="G341" s="244"/>
      <c r="H341" s="244"/>
      <c r="I341" s="244"/>
      <c r="J341" s="207" t="str">
        <f t="shared" si="32"/>
        <v>-</v>
      </c>
      <c r="K341" s="242" t="str">
        <f t="shared" si="31"/>
        <v>kl. Oval</v>
      </c>
      <c r="L341" s="242" t="s">
        <v>86</v>
      </c>
      <c r="M341" s="242" t="s">
        <v>145</v>
      </c>
      <c r="N341" s="244" t="s">
        <v>146</v>
      </c>
      <c r="O341" s="244"/>
      <c r="P341" s="244" t="s">
        <v>27</v>
      </c>
      <c r="Q341" s="244" t="s">
        <v>27</v>
      </c>
      <c r="R341" s="244" t="s">
        <v>565</v>
      </c>
      <c r="S341" s="244"/>
      <c r="T341" s="243" t="s">
        <v>1042</v>
      </c>
      <c r="U341" s="243" t="s">
        <v>333</v>
      </c>
      <c r="V341" s="242"/>
      <c r="W341" s="244"/>
      <c r="X341" s="244"/>
    </row>
    <row r="342" spans="1:24" s="278" customFormat="1">
      <c r="A342" s="277"/>
      <c r="B342" s="266">
        <v>534</v>
      </c>
      <c r="C342" s="264" t="str">
        <f t="shared" si="33"/>
        <v>Beschleunigungsfahrt Blaubasalt nass 3 m/s²  voll</v>
      </c>
      <c r="D342" s="266"/>
      <c r="E342" s="266"/>
      <c r="F342" s="269"/>
      <c r="G342" s="269"/>
      <c r="H342" s="269"/>
      <c r="I342" s="269"/>
      <c r="J342" s="207" t="str">
        <f t="shared" si="32"/>
        <v>-</v>
      </c>
      <c r="K342" s="266" t="str">
        <f t="shared" si="31"/>
        <v>kl. Oval</v>
      </c>
      <c r="L342" s="266" t="s">
        <v>86</v>
      </c>
      <c r="M342" s="266" t="s">
        <v>145</v>
      </c>
      <c r="N342" s="269" t="s">
        <v>146</v>
      </c>
      <c r="O342" s="269"/>
      <c r="P342" s="269" t="s">
        <v>27</v>
      </c>
      <c r="Q342" s="269" t="s">
        <v>27</v>
      </c>
      <c r="R342" s="269" t="s">
        <v>583</v>
      </c>
      <c r="S342" s="269"/>
      <c r="T342" s="268" t="s">
        <v>1042</v>
      </c>
      <c r="U342" s="268" t="s">
        <v>333</v>
      </c>
      <c r="V342" s="266"/>
      <c r="W342" s="269"/>
      <c r="X342" s="269"/>
    </row>
    <row r="343" spans="1:24" s="245" customFormat="1">
      <c r="A343" s="240"/>
      <c r="B343" s="241">
        <v>536</v>
      </c>
      <c r="C343" s="241" t="str">
        <f t="shared" si="33"/>
        <v>Verzögerungsfahrt Asphalt nass  -1 m/s²  voll</v>
      </c>
      <c r="D343" s="241"/>
      <c r="E343" s="241"/>
      <c r="F343" s="243"/>
      <c r="G343" s="243"/>
      <c r="H343" s="243"/>
      <c r="I343" s="243"/>
      <c r="J343" s="207" t="str">
        <f t="shared" si="32"/>
        <v>-</v>
      </c>
      <c r="K343" s="242" t="str">
        <f t="shared" si="31"/>
        <v>kl. Oval</v>
      </c>
      <c r="L343" s="241" t="s">
        <v>24</v>
      </c>
      <c r="M343" s="241" t="s">
        <v>200</v>
      </c>
      <c r="N343" s="243" t="s">
        <v>201</v>
      </c>
      <c r="O343" s="243"/>
      <c r="P343" s="243" t="s">
        <v>27</v>
      </c>
      <c r="Q343" s="243" t="s">
        <v>27</v>
      </c>
      <c r="R343" s="243" t="s">
        <v>1117</v>
      </c>
      <c r="S343" s="243"/>
      <c r="T343" s="243" t="s">
        <v>1042</v>
      </c>
      <c r="U343" s="243" t="s">
        <v>333</v>
      </c>
      <c r="V343" s="242"/>
      <c r="W343" s="244"/>
      <c r="X343" s="244"/>
    </row>
    <row r="344" spans="1:24" s="278" customFormat="1">
      <c r="A344" s="277"/>
      <c r="B344" s="266">
        <v>538</v>
      </c>
      <c r="C344" s="264" t="str">
        <f t="shared" si="33"/>
        <v>Verzögerungsfahrt Asphalt nass  -3 m/s²  voll</v>
      </c>
      <c r="D344" s="266"/>
      <c r="E344" s="266"/>
      <c r="F344" s="269"/>
      <c r="G344" s="269"/>
      <c r="H344" s="269"/>
      <c r="I344" s="269"/>
      <c r="J344" s="207" t="str">
        <f t="shared" si="32"/>
        <v>-</v>
      </c>
      <c r="K344" s="266" t="str">
        <f t="shared" ref="K344:K384" si="34">IF(OR(M344="Stillstand Motor aus",M344="Stillstand Leerlauf",M344="Stillstand Drehzahl",M344="Konstantfahrt",M344="Rollen (Leerlauf)",M344="Spurwechsel",M344="Motor aus",M344="Beschleunigungsfahrt",M344="Verzögerungsfahrt",M344="Beregnungsstop",M344="µ-Split (Asphalt)",M344="µ-Split (Blaubasalt)"),"kl. Oval",IF(OR(M344="Sinus-Fahrt (langsam)",M344="Sinus-Fahrt (schnell)",M344="Klothoid (links)",M344="Klothoid (rechts)",M344="Sweep",M344="Stat. Kreisfahrt (links)",M344="Stat. Kreisfahrt (rechts)"),"Fahrdyn.Fl."))</f>
        <v>kl. Oval</v>
      </c>
      <c r="L344" s="266" t="s">
        <v>24</v>
      </c>
      <c r="M344" s="266" t="s">
        <v>200</v>
      </c>
      <c r="N344" s="269" t="s">
        <v>201</v>
      </c>
      <c r="O344" s="269"/>
      <c r="P344" s="269" t="s">
        <v>27</v>
      </c>
      <c r="Q344" s="269" t="s">
        <v>27</v>
      </c>
      <c r="R344" s="269" t="s">
        <v>1119</v>
      </c>
      <c r="S344" s="269"/>
      <c r="T344" s="268" t="s">
        <v>1042</v>
      </c>
      <c r="U344" s="268" t="s">
        <v>333</v>
      </c>
      <c r="V344" s="266"/>
      <c r="W344" s="269"/>
      <c r="X344" s="269"/>
    </row>
    <row r="345" spans="1:24" s="245" customFormat="1">
      <c r="A345" s="240"/>
      <c r="B345" s="242">
        <v>540</v>
      </c>
      <c r="C345" s="241" t="str">
        <f t="shared" si="33"/>
        <v>Verzögerungsfahrt Beton nass  -1 m/s²  voll</v>
      </c>
      <c r="D345" s="242"/>
      <c r="E345" s="242"/>
      <c r="F345" s="244"/>
      <c r="G345" s="244"/>
      <c r="H345" s="244"/>
      <c r="I345" s="244"/>
      <c r="J345" s="207" t="str">
        <f t="shared" ref="J345:J384" si="35">IF(N345="30 km/h","20 s",IF(N345="50 km/h","15 s",IF(N345="80 km/h","10 s",IF(N345="0 km/h","60 s","-"))))</f>
        <v>-</v>
      </c>
      <c r="K345" s="242" t="str">
        <f t="shared" si="34"/>
        <v>kl. Oval</v>
      </c>
      <c r="L345" s="242" t="s">
        <v>56</v>
      </c>
      <c r="M345" s="242" t="s">
        <v>200</v>
      </c>
      <c r="N345" s="244" t="s">
        <v>201</v>
      </c>
      <c r="O345" s="244"/>
      <c r="P345" s="244" t="s">
        <v>27</v>
      </c>
      <c r="Q345" s="244" t="s">
        <v>27</v>
      </c>
      <c r="R345" s="244" t="s">
        <v>1117</v>
      </c>
      <c r="S345" s="244"/>
      <c r="T345" s="243" t="s">
        <v>1042</v>
      </c>
      <c r="U345" s="243" t="s">
        <v>333</v>
      </c>
      <c r="V345" s="242"/>
      <c r="W345" s="244"/>
      <c r="X345" s="244"/>
    </row>
    <row r="346" spans="1:24" s="278" customFormat="1">
      <c r="A346" s="277"/>
      <c r="B346" s="266">
        <v>542</v>
      </c>
      <c r="C346" s="264" t="str">
        <f t="shared" si="33"/>
        <v>Verzögerungsfahrt Beton nass  -3 m/s²  voll</v>
      </c>
      <c r="D346" s="266"/>
      <c r="E346" s="266"/>
      <c r="F346" s="269"/>
      <c r="G346" s="269"/>
      <c r="H346" s="269"/>
      <c r="I346" s="269"/>
      <c r="J346" s="207" t="str">
        <f t="shared" si="35"/>
        <v>-</v>
      </c>
      <c r="K346" s="266" t="str">
        <f t="shared" si="34"/>
        <v>kl. Oval</v>
      </c>
      <c r="L346" s="266" t="s">
        <v>56</v>
      </c>
      <c r="M346" s="266" t="s">
        <v>200</v>
      </c>
      <c r="N346" s="269" t="s">
        <v>201</v>
      </c>
      <c r="O346" s="269"/>
      <c r="P346" s="269" t="s">
        <v>27</v>
      </c>
      <c r="Q346" s="269" t="s">
        <v>27</v>
      </c>
      <c r="R346" s="269" t="s">
        <v>1119</v>
      </c>
      <c r="S346" s="269"/>
      <c r="T346" s="268" t="s">
        <v>1042</v>
      </c>
      <c r="U346" s="268" t="s">
        <v>333</v>
      </c>
      <c r="V346" s="266"/>
      <c r="W346" s="269"/>
      <c r="X346" s="269"/>
    </row>
    <row r="347" spans="1:24" s="245" customFormat="1">
      <c r="A347" s="240"/>
      <c r="B347" s="242">
        <v>544</v>
      </c>
      <c r="C347" s="241" t="str">
        <f t="shared" si="33"/>
        <v>Verzögerungsfahrt Blaubasalt nass  -1 m/s²  voll</v>
      </c>
      <c r="D347" s="242"/>
      <c r="E347" s="242"/>
      <c r="F347" s="244"/>
      <c r="G347" s="244"/>
      <c r="H347" s="244"/>
      <c r="I347" s="244"/>
      <c r="J347" s="207" t="str">
        <f t="shared" si="35"/>
        <v>-</v>
      </c>
      <c r="K347" s="242" t="str">
        <f t="shared" si="34"/>
        <v>kl. Oval</v>
      </c>
      <c r="L347" s="242" t="s">
        <v>86</v>
      </c>
      <c r="M347" s="242" t="s">
        <v>200</v>
      </c>
      <c r="N347" s="244" t="s">
        <v>201</v>
      </c>
      <c r="O347" s="244"/>
      <c r="P347" s="244" t="s">
        <v>27</v>
      </c>
      <c r="Q347" s="244" t="s">
        <v>27</v>
      </c>
      <c r="R347" s="244" t="s">
        <v>1117</v>
      </c>
      <c r="S347" s="244"/>
      <c r="T347" s="243" t="s">
        <v>1042</v>
      </c>
      <c r="U347" s="243" t="s">
        <v>333</v>
      </c>
      <c r="V347" s="242"/>
      <c r="W347" s="244"/>
      <c r="X347" s="244"/>
    </row>
    <row r="348" spans="1:24" s="278" customFormat="1">
      <c r="A348" s="277"/>
      <c r="B348" s="266">
        <v>546</v>
      </c>
      <c r="C348" s="264" t="str">
        <f t="shared" si="33"/>
        <v>Verzögerungsfahrt Blaubasalt nass  -3 m/s²  voll</v>
      </c>
      <c r="D348" s="266"/>
      <c r="E348" s="266" t="s">
        <v>895</v>
      </c>
      <c r="F348" s="269"/>
      <c r="G348" s="269"/>
      <c r="H348" s="269"/>
      <c r="I348" s="269"/>
      <c r="J348" s="207" t="str">
        <f t="shared" si="35"/>
        <v>-</v>
      </c>
      <c r="K348" s="266" t="str">
        <f t="shared" si="34"/>
        <v>kl. Oval</v>
      </c>
      <c r="L348" s="266" t="s">
        <v>86</v>
      </c>
      <c r="M348" s="266" t="s">
        <v>200</v>
      </c>
      <c r="N348" s="269" t="s">
        <v>201</v>
      </c>
      <c r="O348" s="269"/>
      <c r="P348" s="269" t="s">
        <v>27</v>
      </c>
      <c r="Q348" s="269" t="s">
        <v>27</v>
      </c>
      <c r="R348" s="269" t="s">
        <v>1119</v>
      </c>
      <c r="S348" s="269"/>
      <c r="T348" s="268" t="s">
        <v>1042</v>
      </c>
      <c r="U348" s="268" t="s">
        <v>333</v>
      </c>
      <c r="V348" s="266"/>
      <c r="W348" s="269"/>
      <c r="X348" s="269"/>
    </row>
    <row r="349" spans="1:24" s="245" customFormat="1">
      <c r="A349" s="240"/>
      <c r="B349" s="241">
        <v>548</v>
      </c>
      <c r="C349" s="241" t="str">
        <f t="shared" ref="C349:C384" si="36">IF(OR(M349="Stillstand Motor aus",M349="Stillstand Leerlauf"),M349&amp;" "&amp;U349,IF(OR(M349="Stillstand Drehzahl"),M349&amp;" "&amp;U349&amp;" "&amp;P349,M349&amp;IF(NOT(K349="Fahrdyn.Fl.")," "&amp;L349,)&amp;" "&amp;U349&amp;IF(NOT(OR(M349="Beschleunigungsfahrt",M349="Verzögerungsfahrt",M349="Stat. Kreisfahrt (links)",M349="Stat. Kreisfahrt (rechts)"))," "&amp;N349,)&amp;IF(NOT(P349="-")," "&amp;P349,)&amp;IF(NOT(R349="0 m/s²")," "&amp;R349,)&amp;IF(NOT((OR(S349="0 m/s²",S349="-")))," "&amp;S349,))) &amp; IF(NOT(T349="-")," "&amp; T349,)</f>
        <v>µ-Split (Blaubasalt) Beton nass 30 km/h 710 rpm   voll</v>
      </c>
      <c r="D349" s="241"/>
      <c r="E349" s="241"/>
      <c r="F349" s="243"/>
      <c r="G349" s="243"/>
      <c r="H349" s="243"/>
      <c r="I349" s="243"/>
      <c r="J349" s="207" t="str">
        <f t="shared" si="35"/>
        <v>20 s</v>
      </c>
      <c r="K349" s="242" t="str">
        <f t="shared" si="34"/>
        <v>kl. Oval</v>
      </c>
      <c r="L349" s="241" t="s">
        <v>56</v>
      </c>
      <c r="M349" s="260" t="s">
        <v>237</v>
      </c>
      <c r="N349" s="243" t="s">
        <v>39</v>
      </c>
      <c r="O349" s="243"/>
      <c r="P349" s="243" t="s">
        <v>31</v>
      </c>
      <c r="Q349" s="243">
        <v>10</v>
      </c>
      <c r="R349" s="243"/>
      <c r="S349" s="243"/>
      <c r="T349" s="243" t="s">
        <v>1042</v>
      </c>
      <c r="U349" s="243" t="s">
        <v>333</v>
      </c>
      <c r="V349" s="242"/>
      <c r="W349" s="244"/>
      <c r="X349" s="244"/>
    </row>
    <row r="350" spans="1:24" s="245" customFormat="1">
      <c r="A350" s="240"/>
      <c r="B350" s="242">
        <v>550</v>
      </c>
      <c r="C350" s="241" t="str">
        <f t="shared" si="36"/>
        <v>µ-Split (Blaubasalt) Beton nass 50 km/h 890 rpm   voll</v>
      </c>
      <c r="D350" s="242"/>
      <c r="E350" s="242"/>
      <c r="F350" s="244"/>
      <c r="G350" s="244"/>
      <c r="H350" s="244"/>
      <c r="I350" s="244"/>
      <c r="J350" s="207" t="str">
        <f t="shared" si="35"/>
        <v>15 s</v>
      </c>
      <c r="K350" s="242" t="str">
        <f t="shared" si="34"/>
        <v>kl. Oval</v>
      </c>
      <c r="L350" s="241" t="s">
        <v>56</v>
      </c>
      <c r="M350" s="260" t="s">
        <v>237</v>
      </c>
      <c r="N350" s="244" t="s">
        <v>45</v>
      </c>
      <c r="O350" s="244"/>
      <c r="P350" s="244" t="s">
        <v>32</v>
      </c>
      <c r="Q350" s="244">
        <v>11</v>
      </c>
      <c r="R350" s="244"/>
      <c r="S350" s="244"/>
      <c r="T350" s="243" t="s">
        <v>1042</v>
      </c>
      <c r="U350" s="243" t="s">
        <v>333</v>
      </c>
      <c r="V350" s="242"/>
      <c r="W350" s="244"/>
      <c r="X350" s="244"/>
    </row>
    <row r="351" spans="1:24" s="245" customFormat="1">
      <c r="A351" s="240"/>
      <c r="B351" s="242">
        <v>552</v>
      </c>
      <c r="C351" s="241" t="str">
        <f t="shared" si="36"/>
        <v>µ-Split (Blaubasalt) Beton nass 80 km/h 1075 rpm   voll</v>
      </c>
      <c r="D351" s="242"/>
      <c r="E351" s="242"/>
      <c r="F351" s="244"/>
      <c r="G351" s="244"/>
      <c r="H351" s="244"/>
      <c r="I351" s="244"/>
      <c r="J351" s="207" t="str">
        <f t="shared" si="35"/>
        <v>10 s</v>
      </c>
      <c r="K351" s="242" t="str">
        <f t="shared" si="34"/>
        <v>kl. Oval</v>
      </c>
      <c r="L351" s="241" t="s">
        <v>56</v>
      </c>
      <c r="M351" s="260" t="s">
        <v>237</v>
      </c>
      <c r="N351" s="244" t="s">
        <v>50</v>
      </c>
      <c r="O351" s="244"/>
      <c r="P351" s="244" t="s">
        <v>34</v>
      </c>
      <c r="Q351" s="244">
        <v>12</v>
      </c>
      <c r="R351" s="244"/>
      <c r="S351" s="244"/>
      <c r="T351" s="243" t="s">
        <v>1042</v>
      </c>
      <c r="U351" s="243" t="s">
        <v>333</v>
      </c>
      <c r="V351" s="242"/>
      <c r="W351" s="244"/>
      <c r="X351" s="244"/>
    </row>
    <row r="352" spans="1:24" s="245" customFormat="1">
      <c r="A352" s="240"/>
      <c r="B352" s="242">
        <v>554</v>
      </c>
      <c r="C352" s="241" t="str">
        <f t="shared" si="36"/>
        <v>µ-Split (Asphalt) Blaubasalt nass 30 km/h 710 rpm   voll</v>
      </c>
      <c r="D352" s="242"/>
      <c r="E352" s="242"/>
      <c r="F352" s="244"/>
      <c r="G352" s="244"/>
      <c r="H352" s="244"/>
      <c r="I352" s="244"/>
      <c r="J352" s="207" t="str">
        <f t="shared" si="35"/>
        <v>20 s</v>
      </c>
      <c r="K352" s="242" t="str">
        <f t="shared" si="34"/>
        <v>kl. Oval</v>
      </c>
      <c r="L352" s="242" t="s">
        <v>86</v>
      </c>
      <c r="M352" s="261" t="s">
        <v>238</v>
      </c>
      <c r="N352" s="243" t="s">
        <v>39</v>
      </c>
      <c r="O352" s="243"/>
      <c r="P352" s="243" t="s">
        <v>31</v>
      </c>
      <c r="Q352" s="243">
        <v>10</v>
      </c>
      <c r="R352" s="243"/>
      <c r="S352" s="243"/>
      <c r="T352" s="243" t="s">
        <v>1042</v>
      </c>
      <c r="U352" s="243" t="s">
        <v>333</v>
      </c>
      <c r="V352" s="242"/>
      <c r="W352" s="244"/>
      <c r="X352" s="244"/>
    </row>
    <row r="353" spans="1:24" s="245" customFormat="1">
      <c r="A353" s="240"/>
      <c r="B353" s="242">
        <v>556</v>
      </c>
      <c r="C353" s="241" t="str">
        <f t="shared" si="36"/>
        <v>µ-Split (Asphalt) Blaubasalt nass 50 km/h 890 rpm   voll</v>
      </c>
      <c r="D353" s="242"/>
      <c r="E353" s="242"/>
      <c r="F353" s="244"/>
      <c r="G353" s="244"/>
      <c r="H353" s="244"/>
      <c r="I353" s="244"/>
      <c r="J353" s="207" t="str">
        <f t="shared" si="35"/>
        <v>15 s</v>
      </c>
      <c r="K353" s="242" t="str">
        <f t="shared" si="34"/>
        <v>kl. Oval</v>
      </c>
      <c r="L353" s="242" t="s">
        <v>86</v>
      </c>
      <c r="M353" s="261" t="s">
        <v>238</v>
      </c>
      <c r="N353" s="244" t="s">
        <v>45</v>
      </c>
      <c r="O353" s="244"/>
      <c r="P353" s="244" t="s">
        <v>32</v>
      </c>
      <c r="Q353" s="244">
        <v>11</v>
      </c>
      <c r="R353" s="244"/>
      <c r="S353" s="244"/>
      <c r="T353" s="243" t="s">
        <v>1042</v>
      </c>
      <c r="U353" s="243" t="s">
        <v>333</v>
      </c>
      <c r="V353" s="242"/>
      <c r="W353" s="244"/>
      <c r="X353" s="244"/>
    </row>
    <row r="354" spans="1:24" s="245" customFormat="1">
      <c r="A354" s="240"/>
      <c r="B354" s="242">
        <v>558</v>
      </c>
      <c r="C354" s="241" t="str">
        <f t="shared" si="36"/>
        <v>µ-Split (Asphalt) Blaubasalt nass 80 km/h 1075 rpm   voll</v>
      </c>
      <c r="D354" s="242"/>
      <c r="E354" s="242"/>
      <c r="F354" s="244"/>
      <c r="G354" s="244"/>
      <c r="H354" s="244"/>
      <c r="I354" s="244"/>
      <c r="J354" s="207" t="str">
        <f t="shared" si="35"/>
        <v>10 s</v>
      </c>
      <c r="K354" s="242" t="str">
        <f t="shared" si="34"/>
        <v>kl. Oval</v>
      </c>
      <c r="L354" s="242" t="s">
        <v>86</v>
      </c>
      <c r="M354" s="261" t="s">
        <v>238</v>
      </c>
      <c r="N354" s="244" t="s">
        <v>50</v>
      </c>
      <c r="O354" s="244"/>
      <c r="P354" s="244" t="s">
        <v>34</v>
      </c>
      <c r="Q354" s="244">
        <v>12</v>
      </c>
      <c r="R354" s="244"/>
      <c r="S354" s="244"/>
      <c r="T354" s="243" t="s">
        <v>1042</v>
      </c>
      <c r="U354" s="243" t="s">
        <v>333</v>
      </c>
      <c r="V354" s="242"/>
      <c r="W354" s="244"/>
      <c r="X354" s="244"/>
    </row>
    <row r="355" spans="1:24" s="245" customFormat="1">
      <c r="A355" s="240"/>
      <c r="B355" s="241">
        <v>560</v>
      </c>
      <c r="C355" s="241" t="str">
        <f t="shared" si="36"/>
        <v>Sinus-Fahrt (langsam) nass 30 km/h   voll</v>
      </c>
      <c r="D355" s="241"/>
      <c r="E355" s="241"/>
      <c r="F355" s="243"/>
      <c r="G355" s="243"/>
      <c r="H355" s="243"/>
      <c r="I355" s="243"/>
      <c r="J355" s="207" t="str">
        <f t="shared" si="35"/>
        <v>20 s</v>
      </c>
      <c r="K355" s="242" t="str">
        <f t="shared" si="34"/>
        <v>Fahrdyn.Fl.</v>
      </c>
      <c r="L355" s="241" t="s">
        <v>24</v>
      </c>
      <c r="M355" s="241" t="s">
        <v>240</v>
      </c>
      <c r="N355" s="243" t="s">
        <v>39</v>
      </c>
      <c r="O355" s="243"/>
      <c r="P355" s="243" t="s">
        <v>27</v>
      </c>
      <c r="Q355" s="243" t="s">
        <v>27</v>
      </c>
      <c r="R355" s="243"/>
      <c r="S355" s="243"/>
      <c r="T355" s="243" t="s">
        <v>1042</v>
      </c>
      <c r="U355" s="243" t="s">
        <v>333</v>
      </c>
      <c r="V355" s="242"/>
      <c r="W355" s="244"/>
      <c r="X355" s="244"/>
    </row>
    <row r="356" spans="1:24" s="278" customFormat="1">
      <c r="A356" s="277"/>
      <c r="B356" s="266">
        <v>561</v>
      </c>
      <c r="C356" s="264" t="str">
        <f t="shared" si="36"/>
        <v>Sinus-Fahrt (langsam) nass 50 km/h   voll</v>
      </c>
      <c r="D356" s="266"/>
      <c r="E356" s="266"/>
      <c r="F356" s="269"/>
      <c r="G356" s="269"/>
      <c r="H356" s="269"/>
      <c r="I356" s="269"/>
      <c r="J356" s="207" t="str">
        <f t="shared" si="35"/>
        <v>15 s</v>
      </c>
      <c r="K356" s="266" t="str">
        <f t="shared" si="34"/>
        <v>Fahrdyn.Fl.</v>
      </c>
      <c r="L356" s="266" t="s">
        <v>24</v>
      </c>
      <c r="M356" s="266" t="s">
        <v>240</v>
      </c>
      <c r="N356" s="269" t="s">
        <v>45</v>
      </c>
      <c r="O356" s="269"/>
      <c r="P356" s="269" t="s">
        <v>27</v>
      </c>
      <c r="Q356" s="269" t="s">
        <v>27</v>
      </c>
      <c r="R356" s="269"/>
      <c r="S356" s="269"/>
      <c r="T356" s="268" t="s">
        <v>1042</v>
      </c>
      <c r="U356" s="268" t="s">
        <v>333</v>
      </c>
      <c r="V356" s="266"/>
      <c r="W356" s="269"/>
      <c r="X356" s="269"/>
    </row>
    <row r="357" spans="1:24" s="245" customFormat="1">
      <c r="A357" s="240"/>
      <c r="B357" s="241">
        <v>560</v>
      </c>
      <c r="C357" s="241" t="str">
        <f t="shared" si="36"/>
        <v>Sinus-Fahrt (langsam) nass 30 km/h   voll</v>
      </c>
      <c r="D357" s="241"/>
      <c r="E357" s="241"/>
      <c r="F357" s="243"/>
      <c r="G357" s="243"/>
      <c r="H357" s="243"/>
      <c r="I357" s="243"/>
      <c r="J357" s="207" t="str">
        <f t="shared" si="35"/>
        <v>20 s</v>
      </c>
      <c r="K357" s="242" t="str">
        <f t="shared" si="34"/>
        <v>Fahrdyn.Fl.</v>
      </c>
      <c r="L357" s="241" t="s">
        <v>24</v>
      </c>
      <c r="M357" s="242" t="s">
        <v>240</v>
      </c>
      <c r="N357" s="243" t="s">
        <v>39</v>
      </c>
      <c r="O357" s="243"/>
      <c r="P357" s="243" t="s">
        <v>27</v>
      </c>
      <c r="Q357" s="243" t="s">
        <v>27</v>
      </c>
      <c r="R357" s="243"/>
      <c r="S357" s="243"/>
      <c r="T357" s="243" t="s">
        <v>1042</v>
      </c>
      <c r="U357" s="243" t="s">
        <v>333</v>
      </c>
      <c r="V357" s="242"/>
      <c r="W357" s="244"/>
      <c r="X357" s="244"/>
    </row>
    <row r="358" spans="1:24" s="259" customFormat="1">
      <c r="A358" s="240"/>
      <c r="B358" s="256">
        <v>780</v>
      </c>
      <c r="C358" s="241" t="str">
        <f t="shared" si="36"/>
        <v>Beregnungsstop Asphalt nass 30 km/h 930 rpm   voll</v>
      </c>
      <c r="D358" s="256" t="s">
        <v>1808</v>
      </c>
      <c r="E358" s="256"/>
      <c r="F358" s="257"/>
      <c r="G358" s="257"/>
      <c r="H358" s="257"/>
      <c r="I358" s="257"/>
      <c r="J358" s="207" t="str">
        <f t="shared" si="35"/>
        <v>20 s</v>
      </c>
      <c r="K358" s="242" t="str">
        <f t="shared" si="34"/>
        <v>kl. Oval</v>
      </c>
      <c r="L358" s="256" t="s">
        <v>24</v>
      </c>
      <c r="M358" s="258" t="s">
        <v>1187</v>
      </c>
      <c r="N358" s="257" t="s">
        <v>39</v>
      </c>
      <c r="O358" s="257"/>
      <c r="P358" s="257" t="s">
        <v>33</v>
      </c>
      <c r="Q358" s="257">
        <v>9</v>
      </c>
      <c r="R358" s="257"/>
      <c r="S358" s="257"/>
      <c r="T358" s="243" t="s">
        <v>1042</v>
      </c>
      <c r="U358" s="243" t="s">
        <v>333</v>
      </c>
      <c r="V358" s="256"/>
      <c r="W358" s="257"/>
      <c r="X358" s="257"/>
    </row>
    <row r="359" spans="1:24" s="259" customFormat="1">
      <c r="A359" s="240"/>
      <c r="B359" s="256">
        <v>781</v>
      </c>
      <c r="C359" s="241" t="str">
        <f t="shared" si="36"/>
        <v>Beregnungsstop Asphalt nass 30 km/h 930 rpm   voll</v>
      </c>
      <c r="D359" s="256" t="s">
        <v>1809</v>
      </c>
      <c r="E359" s="256"/>
      <c r="F359" s="257"/>
      <c r="G359" s="257"/>
      <c r="H359" s="257"/>
      <c r="I359" s="257"/>
      <c r="J359" s="207" t="str">
        <f t="shared" si="35"/>
        <v>20 s</v>
      </c>
      <c r="K359" s="242" t="str">
        <f t="shared" si="34"/>
        <v>kl. Oval</v>
      </c>
      <c r="L359" s="256" t="s">
        <v>24</v>
      </c>
      <c r="M359" s="258" t="s">
        <v>1187</v>
      </c>
      <c r="N359" s="257" t="s">
        <v>39</v>
      </c>
      <c r="O359" s="257"/>
      <c r="P359" s="257" t="s">
        <v>33</v>
      </c>
      <c r="Q359" s="257">
        <v>9</v>
      </c>
      <c r="R359" s="257"/>
      <c r="S359" s="257"/>
      <c r="T359" s="243" t="s">
        <v>1042</v>
      </c>
      <c r="U359" s="243" t="s">
        <v>333</v>
      </c>
      <c r="V359" s="256"/>
      <c r="W359" s="257"/>
      <c r="X359" s="257"/>
    </row>
    <row r="360" spans="1:24" s="259" customFormat="1">
      <c r="A360" s="240"/>
      <c r="B360" s="256">
        <v>782</v>
      </c>
      <c r="C360" s="241" t="str">
        <f t="shared" si="36"/>
        <v>Beregnungsstop Asphalt nass 30 km/h 930 rpm   voll</v>
      </c>
      <c r="D360" s="256"/>
      <c r="E360" s="256"/>
      <c r="F360" s="257"/>
      <c r="G360" s="257"/>
      <c r="H360" s="257"/>
      <c r="I360" s="257"/>
      <c r="J360" s="207" t="str">
        <f t="shared" si="35"/>
        <v>20 s</v>
      </c>
      <c r="K360" s="242" t="str">
        <f t="shared" si="34"/>
        <v>kl. Oval</v>
      </c>
      <c r="L360" s="256" t="s">
        <v>24</v>
      </c>
      <c r="M360" s="258" t="s">
        <v>1187</v>
      </c>
      <c r="N360" s="257" t="s">
        <v>39</v>
      </c>
      <c r="O360" s="257"/>
      <c r="P360" s="257" t="s">
        <v>33</v>
      </c>
      <c r="Q360" s="257">
        <v>9</v>
      </c>
      <c r="R360" s="257"/>
      <c r="S360" s="257"/>
      <c r="T360" s="243" t="s">
        <v>1042</v>
      </c>
      <c r="U360" s="243" t="s">
        <v>333</v>
      </c>
      <c r="V360" s="256"/>
      <c r="W360" s="257"/>
      <c r="X360" s="257"/>
    </row>
    <row r="361" spans="1:24" s="259" customFormat="1">
      <c r="A361" s="240"/>
      <c r="B361" s="256">
        <v>783</v>
      </c>
      <c r="C361" s="241" t="str">
        <f t="shared" si="36"/>
        <v>Beregnungsstop Asphalt nass 50 km/h 890 rpm   voll</v>
      </c>
      <c r="D361" s="256"/>
      <c r="E361" s="256"/>
      <c r="F361" s="257"/>
      <c r="G361" s="257"/>
      <c r="H361" s="257"/>
      <c r="I361" s="257"/>
      <c r="J361" s="207" t="str">
        <f t="shared" si="35"/>
        <v>15 s</v>
      </c>
      <c r="K361" s="242" t="str">
        <f t="shared" si="34"/>
        <v>kl. Oval</v>
      </c>
      <c r="L361" s="256" t="s">
        <v>24</v>
      </c>
      <c r="M361" s="258" t="s">
        <v>1187</v>
      </c>
      <c r="N361" s="257" t="s">
        <v>45</v>
      </c>
      <c r="O361" s="257"/>
      <c r="P361" s="257" t="s">
        <v>32</v>
      </c>
      <c r="Q361" s="257">
        <v>11</v>
      </c>
      <c r="R361" s="257"/>
      <c r="S361" s="257"/>
      <c r="T361" s="243" t="s">
        <v>1042</v>
      </c>
      <c r="U361" s="243" t="s">
        <v>333</v>
      </c>
      <c r="V361" s="256"/>
      <c r="W361" s="257"/>
      <c r="X361" s="257"/>
    </row>
    <row r="362" spans="1:24" s="259" customFormat="1">
      <c r="A362" s="240"/>
      <c r="B362" s="256">
        <v>784</v>
      </c>
      <c r="C362" s="241" t="str">
        <f t="shared" si="36"/>
        <v>Beregnungsstop Asphalt nass 50 km/h 890 rpm   voll</v>
      </c>
      <c r="D362" s="256"/>
      <c r="E362" s="256"/>
      <c r="F362" s="257"/>
      <c r="G362" s="257"/>
      <c r="H362" s="257"/>
      <c r="I362" s="257"/>
      <c r="J362" s="207" t="str">
        <f t="shared" si="35"/>
        <v>15 s</v>
      </c>
      <c r="K362" s="242" t="str">
        <f t="shared" si="34"/>
        <v>kl. Oval</v>
      </c>
      <c r="L362" s="256" t="s">
        <v>24</v>
      </c>
      <c r="M362" s="258" t="s">
        <v>1187</v>
      </c>
      <c r="N362" s="257" t="s">
        <v>45</v>
      </c>
      <c r="O362" s="257"/>
      <c r="P362" s="257" t="s">
        <v>32</v>
      </c>
      <c r="Q362" s="257">
        <v>11</v>
      </c>
      <c r="R362" s="257"/>
      <c r="S362" s="257"/>
      <c r="T362" s="243" t="s">
        <v>1042</v>
      </c>
      <c r="U362" s="243" t="s">
        <v>333</v>
      </c>
      <c r="V362" s="256"/>
      <c r="W362" s="257"/>
      <c r="X362" s="257"/>
    </row>
    <row r="363" spans="1:24" s="259" customFormat="1">
      <c r="A363" s="240"/>
      <c r="B363" s="256">
        <v>785</v>
      </c>
      <c r="C363" s="241" t="str">
        <f t="shared" si="36"/>
        <v>Beregnungsstop Asphalt nass 50 km/h 890 rpm   voll</v>
      </c>
      <c r="D363" s="256"/>
      <c r="E363" s="256"/>
      <c r="F363" s="257"/>
      <c r="G363" s="257"/>
      <c r="H363" s="257"/>
      <c r="I363" s="257"/>
      <c r="J363" s="207" t="str">
        <f t="shared" si="35"/>
        <v>15 s</v>
      </c>
      <c r="K363" s="242" t="str">
        <f t="shared" si="34"/>
        <v>kl. Oval</v>
      </c>
      <c r="L363" s="256" t="s">
        <v>24</v>
      </c>
      <c r="M363" s="258" t="s">
        <v>1187</v>
      </c>
      <c r="N363" s="257" t="s">
        <v>45</v>
      </c>
      <c r="O363" s="257"/>
      <c r="P363" s="257" t="s">
        <v>32</v>
      </c>
      <c r="Q363" s="257">
        <v>11</v>
      </c>
      <c r="R363" s="257"/>
      <c r="S363" s="257"/>
      <c r="T363" s="243" t="s">
        <v>1042</v>
      </c>
      <c r="U363" s="243" t="s">
        <v>333</v>
      </c>
      <c r="V363" s="256"/>
      <c r="W363" s="257"/>
      <c r="X363" s="257"/>
    </row>
    <row r="364" spans="1:24" s="259" customFormat="1">
      <c r="A364" s="240"/>
      <c r="B364" s="256">
        <v>786</v>
      </c>
      <c r="C364" s="241" t="str">
        <f t="shared" si="36"/>
        <v>Beregnungsstop Asphalt nass 80 km/h 1075 rpm   voll</v>
      </c>
      <c r="D364" s="256"/>
      <c r="E364" s="256"/>
      <c r="F364" s="257"/>
      <c r="G364" s="257"/>
      <c r="H364" s="257"/>
      <c r="I364" s="257"/>
      <c r="J364" s="207" t="str">
        <f t="shared" si="35"/>
        <v>10 s</v>
      </c>
      <c r="K364" s="242" t="str">
        <f t="shared" si="34"/>
        <v>kl. Oval</v>
      </c>
      <c r="L364" s="256" t="s">
        <v>24</v>
      </c>
      <c r="M364" s="258" t="s">
        <v>1187</v>
      </c>
      <c r="N364" s="257" t="s">
        <v>50</v>
      </c>
      <c r="O364" s="257"/>
      <c r="P364" s="257" t="s">
        <v>34</v>
      </c>
      <c r="Q364" s="257">
        <v>12</v>
      </c>
      <c r="R364" s="257"/>
      <c r="S364" s="257"/>
      <c r="T364" s="243" t="s">
        <v>1042</v>
      </c>
      <c r="U364" s="243" t="s">
        <v>333</v>
      </c>
      <c r="V364" s="256"/>
      <c r="W364" s="257"/>
      <c r="X364" s="257"/>
    </row>
    <row r="365" spans="1:24" s="259" customFormat="1">
      <c r="A365" s="240"/>
      <c r="B365" s="256">
        <v>787</v>
      </c>
      <c r="C365" s="241" t="str">
        <f t="shared" si="36"/>
        <v>Beregnungsstop Asphalt nass 80 km/h 1075 rpm   voll</v>
      </c>
      <c r="D365" s="256"/>
      <c r="E365" s="256"/>
      <c r="F365" s="257"/>
      <c r="G365" s="257"/>
      <c r="H365" s="257"/>
      <c r="I365" s="257"/>
      <c r="J365" s="207" t="str">
        <f t="shared" si="35"/>
        <v>10 s</v>
      </c>
      <c r="K365" s="242" t="str">
        <f t="shared" si="34"/>
        <v>kl. Oval</v>
      </c>
      <c r="L365" s="256" t="s">
        <v>24</v>
      </c>
      <c r="M365" s="258" t="s">
        <v>1187</v>
      </c>
      <c r="N365" s="257" t="s">
        <v>50</v>
      </c>
      <c r="O365" s="257"/>
      <c r="P365" s="257" t="s">
        <v>34</v>
      </c>
      <c r="Q365" s="257">
        <v>12</v>
      </c>
      <c r="R365" s="257"/>
      <c r="S365" s="257"/>
      <c r="T365" s="243" t="s">
        <v>1042</v>
      </c>
      <c r="U365" s="243" t="s">
        <v>333</v>
      </c>
      <c r="V365" s="256"/>
      <c r="W365" s="257"/>
      <c r="X365" s="257"/>
    </row>
    <row r="366" spans="1:24" s="259" customFormat="1">
      <c r="A366" s="240"/>
      <c r="B366" s="256">
        <v>788</v>
      </c>
      <c r="C366" s="241" t="str">
        <f t="shared" si="36"/>
        <v>Beregnungsstop Asphalt nass 80 km/h 1075 rpm   voll</v>
      </c>
      <c r="D366" s="256"/>
      <c r="E366" s="256"/>
      <c r="F366" s="257"/>
      <c r="G366" s="257"/>
      <c r="H366" s="257"/>
      <c r="I366" s="257"/>
      <c r="J366" s="207" t="str">
        <f t="shared" si="35"/>
        <v>10 s</v>
      </c>
      <c r="K366" s="242" t="str">
        <f t="shared" si="34"/>
        <v>kl. Oval</v>
      </c>
      <c r="L366" s="256" t="s">
        <v>24</v>
      </c>
      <c r="M366" s="258" t="s">
        <v>1187</v>
      </c>
      <c r="N366" s="257" t="s">
        <v>50</v>
      </c>
      <c r="O366" s="257"/>
      <c r="P366" s="257" t="s">
        <v>34</v>
      </c>
      <c r="Q366" s="257">
        <v>12</v>
      </c>
      <c r="R366" s="257"/>
      <c r="S366" s="257"/>
      <c r="T366" s="243" t="s">
        <v>1042</v>
      </c>
      <c r="U366" s="243" t="s">
        <v>333</v>
      </c>
      <c r="V366" s="256"/>
      <c r="W366" s="257"/>
      <c r="X366" s="257"/>
    </row>
    <row r="367" spans="1:24" s="259" customFormat="1">
      <c r="A367" s="240"/>
      <c r="B367" s="256">
        <v>789</v>
      </c>
      <c r="C367" s="241" t="str">
        <f t="shared" si="36"/>
        <v>Beregnungsstop Beton nass 30 km/h 930 rpm   voll</v>
      </c>
      <c r="D367" s="256"/>
      <c r="E367" s="256"/>
      <c r="F367" s="257"/>
      <c r="G367" s="257"/>
      <c r="H367" s="257"/>
      <c r="I367" s="257"/>
      <c r="J367" s="207" t="str">
        <f t="shared" si="35"/>
        <v>20 s</v>
      </c>
      <c r="K367" s="242" t="str">
        <f t="shared" si="34"/>
        <v>kl. Oval</v>
      </c>
      <c r="L367" s="256" t="s">
        <v>56</v>
      </c>
      <c r="M367" s="258" t="s">
        <v>1187</v>
      </c>
      <c r="N367" s="257" t="s">
        <v>39</v>
      </c>
      <c r="O367" s="257"/>
      <c r="P367" s="257" t="s">
        <v>33</v>
      </c>
      <c r="Q367" s="257">
        <v>9</v>
      </c>
      <c r="R367" s="257"/>
      <c r="S367" s="257"/>
      <c r="T367" s="243" t="s">
        <v>1042</v>
      </c>
      <c r="U367" s="243" t="s">
        <v>333</v>
      </c>
      <c r="V367" s="256"/>
      <c r="W367" s="257"/>
      <c r="X367" s="257"/>
    </row>
    <row r="368" spans="1:24" s="259" customFormat="1">
      <c r="A368" s="240"/>
      <c r="B368" s="256">
        <v>790</v>
      </c>
      <c r="C368" s="241" t="str">
        <f t="shared" si="36"/>
        <v>Beregnungsstop Beton nass 30 km/h 930 rpm   voll</v>
      </c>
      <c r="D368" s="256"/>
      <c r="E368" s="256"/>
      <c r="F368" s="257"/>
      <c r="G368" s="257"/>
      <c r="H368" s="257"/>
      <c r="I368" s="257"/>
      <c r="J368" s="207" t="str">
        <f t="shared" si="35"/>
        <v>20 s</v>
      </c>
      <c r="K368" s="242" t="str">
        <f t="shared" si="34"/>
        <v>kl. Oval</v>
      </c>
      <c r="L368" s="256" t="s">
        <v>56</v>
      </c>
      <c r="M368" s="258" t="s">
        <v>1187</v>
      </c>
      <c r="N368" s="257" t="s">
        <v>39</v>
      </c>
      <c r="O368" s="257"/>
      <c r="P368" s="257" t="s">
        <v>33</v>
      </c>
      <c r="Q368" s="257">
        <v>9</v>
      </c>
      <c r="R368" s="257"/>
      <c r="S368" s="257"/>
      <c r="T368" s="243" t="s">
        <v>1042</v>
      </c>
      <c r="U368" s="243" t="s">
        <v>333</v>
      </c>
      <c r="V368" s="256"/>
      <c r="W368" s="257"/>
      <c r="X368" s="257"/>
    </row>
    <row r="369" spans="1:24" s="259" customFormat="1">
      <c r="A369" s="240"/>
      <c r="B369" s="256">
        <v>791</v>
      </c>
      <c r="C369" s="241" t="str">
        <f t="shared" si="36"/>
        <v>Beregnungsstop Beton nass 30 km/h 930 rpm   voll</v>
      </c>
      <c r="D369" s="256"/>
      <c r="E369" s="256"/>
      <c r="F369" s="257"/>
      <c r="G369" s="257"/>
      <c r="H369" s="257"/>
      <c r="I369" s="257"/>
      <c r="J369" s="207" t="str">
        <f t="shared" si="35"/>
        <v>20 s</v>
      </c>
      <c r="K369" s="242" t="str">
        <f t="shared" si="34"/>
        <v>kl. Oval</v>
      </c>
      <c r="L369" s="256" t="s">
        <v>56</v>
      </c>
      <c r="M369" s="258" t="s">
        <v>1187</v>
      </c>
      <c r="N369" s="257" t="s">
        <v>39</v>
      </c>
      <c r="O369" s="257"/>
      <c r="P369" s="257" t="s">
        <v>33</v>
      </c>
      <c r="Q369" s="257">
        <v>9</v>
      </c>
      <c r="R369" s="257"/>
      <c r="S369" s="257"/>
      <c r="T369" s="243" t="s">
        <v>1042</v>
      </c>
      <c r="U369" s="243" t="s">
        <v>333</v>
      </c>
      <c r="V369" s="256"/>
      <c r="W369" s="257"/>
      <c r="X369" s="257"/>
    </row>
    <row r="370" spans="1:24" s="259" customFormat="1">
      <c r="A370" s="240"/>
      <c r="B370" s="256">
        <v>792</v>
      </c>
      <c r="C370" s="241" t="str">
        <f t="shared" si="36"/>
        <v>Beregnungsstop Beton nass 50 km/h 890 rpm   voll</v>
      </c>
      <c r="D370" s="256"/>
      <c r="E370" s="256"/>
      <c r="F370" s="257"/>
      <c r="G370" s="257"/>
      <c r="H370" s="257"/>
      <c r="I370" s="257"/>
      <c r="J370" s="207" t="str">
        <f t="shared" si="35"/>
        <v>15 s</v>
      </c>
      <c r="K370" s="242" t="str">
        <f t="shared" si="34"/>
        <v>kl. Oval</v>
      </c>
      <c r="L370" s="256" t="s">
        <v>56</v>
      </c>
      <c r="M370" s="258" t="s">
        <v>1187</v>
      </c>
      <c r="N370" s="257" t="s">
        <v>45</v>
      </c>
      <c r="O370" s="257"/>
      <c r="P370" s="257" t="s">
        <v>32</v>
      </c>
      <c r="Q370" s="257">
        <v>11</v>
      </c>
      <c r="R370" s="257"/>
      <c r="S370" s="257"/>
      <c r="T370" s="243" t="s">
        <v>1042</v>
      </c>
      <c r="U370" s="243" t="s">
        <v>333</v>
      </c>
      <c r="V370" s="256"/>
      <c r="W370" s="257"/>
      <c r="X370" s="257"/>
    </row>
    <row r="371" spans="1:24" s="259" customFormat="1">
      <c r="A371" s="240"/>
      <c r="B371" s="256">
        <v>793</v>
      </c>
      <c r="C371" s="241" t="str">
        <f t="shared" si="36"/>
        <v>Beregnungsstop Beton nass 50 km/h 890 rpm   voll</v>
      </c>
      <c r="D371" s="256"/>
      <c r="E371" s="256"/>
      <c r="F371" s="257"/>
      <c r="G371" s="257"/>
      <c r="H371" s="257"/>
      <c r="I371" s="257"/>
      <c r="J371" s="207" t="str">
        <f t="shared" si="35"/>
        <v>15 s</v>
      </c>
      <c r="K371" s="242" t="str">
        <f t="shared" si="34"/>
        <v>kl. Oval</v>
      </c>
      <c r="L371" s="256" t="s">
        <v>56</v>
      </c>
      <c r="M371" s="258" t="s">
        <v>1187</v>
      </c>
      <c r="N371" s="257" t="s">
        <v>45</v>
      </c>
      <c r="O371" s="257"/>
      <c r="P371" s="257" t="s">
        <v>32</v>
      </c>
      <c r="Q371" s="257">
        <v>11</v>
      </c>
      <c r="R371" s="257"/>
      <c r="S371" s="257"/>
      <c r="T371" s="243" t="s">
        <v>1042</v>
      </c>
      <c r="U371" s="243" t="s">
        <v>333</v>
      </c>
      <c r="V371" s="256"/>
      <c r="W371" s="257"/>
      <c r="X371" s="257"/>
    </row>
    <row r="372" spans="1:24" s="259" customFormat="1">
      <c r="A372" s="240"/>
      <c r="B372" s="256">
        <v>794</v>
      </c>
      <c r="C372" s="241" t="str">
        <f t="shared" si="36"/>
        <v>Beregnungsstop Beton nass 50 km/h 890 rpm   voll</v>
      </c>
      <c r="D372" s="256"/>
      <c r="E372" s="256"/>
      <c r="F372" s="257"/>
      <c r="G372" s="257"/>
      <c r="H372" s="257"/>
      <c r="I372" s="257"/>
      <c r="J372" s="207" t="str">
        <f t="shared" si="35"/>
        <v>15 s</v>
      </c>
      <c r="K372" s="242" t="str">
        <f t="shared" si="34"/>
        <v>kl. Oval</v>
      </c>
      <c r="L372" s="256" t="s">
        <v>56</v>
      </c>
      <c r="M372" s="258" t="s">
        <v>1187</v>
      </c>
      <c r="N372" s="257" t="s">
        <v>45</v>
      </c>
      <c r="O372" s="257"/>
      <c r="P372" s="257" t="s">
        <v>32</v>
      </c>
      <c r="Q372" s="257">
        <v>11</v>
      </c>
      <c r="R372" s="257"/>
      <c r="S372" s="257"/>
      <c r="T372" s="243" t="s">
        <v>1042</v>
      </c>
      <c r="U372" s="243" t="s">
        <v>333</v>
      </c>
      <c r="V372" s="256"/>
      <c r="W372" s="257"/>
      <c r="X372" s="257"/>
    </row>
    <row r="373" spans="1:24" s="259" customFormat="1">
      <c r="A373" s="240"/>
      <c r="B373" s="256">
        <v>795</v>
      </c>
      <c r="C373" s="241" t="str">
        <f t="shared" si="36"/>
        <v>Beregnungsstop Beton nass 80 km/h 1075 rpm   voll</v>
      </c>
      <c r="D373" s="256"/>
      <c r="E373" s="256"/>
      <c r="F373" s="257"/>
      <c r="G373" s="257"/>
      <c r="H373" s="257"/>
      <c r="I373" s="257"/>
      <c r="J373" s="207" t="str">
        <f t="shared" si="35"/>
        <v>10 s</v>
      </c>
      <c r="K373" s="242" t="str">
        <f t="shared" si="34"/>
        <v>kl. Oval</v>
      </c>
      <c r="L373" s="256" t="s">
        <v>56</v>
      </c>
      <c r="M373" s="258" t="s">
        <v>1187</v>
      </c>
      <c r="N373" s="257" t="s">
        <v>50</v>
      </c>
      <c r="O373" s="257"/>
      <c r="P373" s="257" t="s">
        <v>34</v>
      </c>
      <c r="Q373" s="257">
        <v>12</v>
      </c>
      <c r="R373" s="257"/>
      <c r="S373" s="257"/>
      <c r="T373" s="243" t="s">
        <v>1042</v>
      </c>
      <c r="U373" s="243" t="s">
        <v>333</v>
      </c>
      <c r="V373" s="256"/>
      <c r="W373" s="257"/>
      <c r="X373" s="257"/>
    </row>
    <row r="374" spans="1:24" s="259" customFormat="1">
      <c r="A374" s="240"/>
      <c r="B374" s="256">
        <v>796</v>
      </c>
      <c r="C374" s="241" t="str">
        <f t="shared" si="36"/>
        <v>Beregnungsstop Beton nass 80 km/h 1075 rpm   voll</v>
      </c>
      <c r="D374" s="256"/>
      <c r="E374" s="256"/>
      <c r="F374" s="257"/>
      <c r="G374" s="257"/>
      <c r="H374" s="257"/>
      <c r="I374" s="257"/>
      <c r="J374" s="207" t="str">
        <f t="shared" si="35"/>
        <v>10 s</v>
      </c>
      <c r="K374" s="242" t="str">
        <f t="shared" si="34"/>
        <v>kl. Oval</v>
      </c>
      <c r="L374" s="256" t="s">
        <v>56</v>
      </c>
      <c r="M374" s="258" t="s">
        <v>1187</v>
      </c>
      <c r="N374" s="257" t="s">
        <v>50</v>
      </c>
      <c r="O374" s="257"/>
      <c r="P374" s="257" t="s">
        <v>34</v>
      </c>
      <c r="Q374" s="257">
        <v>12</v>
      </c>
      <c r="R374" s="257"/>
      <c r="S374" s="257"/>
      <c r="T374" s="243" t="s">
        <v>1042</v>
      </c>
      <c r="U374" s="243" t="s">
        <v>333</v>
      </c>
      <c r="V374" s="256"/>
      <c r="W374" s="257"/>
      <c r="X374" s="257"/>
    </row>
    <row r="375" spans="1:24" s="259" customFormat="1">
      <c r="A375" s="240"/>
      <c r="B375" s="256">
        <v>797</v>
      </c>
      <c r="C375" s="241" t="str">
        <f t="shared" si="36"/>
        <v>Beregnungsstop Beton nass 80 km/h 1075 rpm   voll</v>
      </c>
      <c r="D375" s="256"/>
      <c r="E375" s="256"/>
      <c r="F375" s="257"/>
      <c r="G375" s="257"/>
      <c r="H375" s="257"/>
      <c r="I375" s="257"/>
      <c r="J375" s="207" t="str">
        <f t="shared" si="35"/>
        <v>10 s</v>
      </c>
      <c r="K375" s="242" t="str">
        <f t="shared" si="34"/>
        <v>kl. Oval</v>
      </c>
      <c r="L375" s="256" t="s">
        <v>56</v>
      </c>
      <c r="M375" s="258" t="s">
        <v>1187</v>
      </c>
      <c r="N375" s="257" t="s">
        <v>50</v>
      </c>
      <c r="O375" s="257"/>
      <c r="P375" s="257" t="s">
        <v>34</v>
      </c>
      <c r="Q375" s="257">
        <v>12</v>
      </c>
      <c r="R375" s="257"/>
      <c r="S375" s="257"/>
      <c r="T375" s="243" t="s">
        <v>1042</v>
      </c>
      <c r="U375" s="243" t="s">
        <v>333</v>
      </c>
      <c r="V375" s="256"/>
      <c r="W375" s="257"/>
      <c r="X375" s="257"/>
    </row>
    <row r="376" spans="1:24" s="259" customFormat="1">
      <c r="A376" s="240"/>
      <c r="B376" s="256">
        <v>798</v>
      </c>
      <c r="C376" s="241" t="str">
        <f t="shared" si="36"/>
        <v>Beregnungsstop Blaubasalt nass 30 km/h 930 rpm   voll</v>
      </c>
      <c r="D376" s="256"/>
      <c r="E376" s="256"/>
      <c r="F376" s="257"/>
      <c r="G376" s="257"/>
      <c r="H376" s="257"/>
      <c r="I376" s="257"/>
      <c r="J376" s="207" t="str">
        <f t="shared" si="35"/>
        <v>20 s</v>
      </c>
      <c r="K376" s="242" t="str">
        <f t="shared" si="34"/>
        <v>kl. Oval</v>
      </c>
      <c r="L376" s="256" t="s">
        <v>86</v>
      </c>
      <c r="M376" s="258" t="s">
        <v>1187</v>
      </c>
      <c r="N376" s="257" t="s">
        <v>39</v>
      </c>
      <c r="O376" s="257"/>
      <c r="P376" s="257" t="s">
        <v>33</v>
      </c>
      <c r="Q376" s="257">
        <v>9</v>
      </c>
      <c r="R376" s="257"/>
      <c r="S376" s="257"/>
      <c r="T376" s="243" t="s">
        <v>1042</v>
      </c>
      <c r="U376" s="243" t="s">
        <v>333</v>
      </c>
      <c r="V376" s="256"/>
      <c r="W376" s="257"/>
      <c r="X376" s="257"/>
    </row>
    <row r="377" spans="1:24" s="259" customFormat="1">
      <c r="A377" s="240"/>
      <c r="B377" s="256">
        <v>799</v>
      </c>
      <c r="C377" s="241" t="str">
        <f t="shared" si="36"/>
        <v>Beregnungsstop Blaubasalt nass 30 km/h 930 rpm   voll</v>
      </c>
      <c r="D377" s="256"/>
      <c r="E377" s="256"/>
      <c r="F377" s="257"/>
      <c r="G377" s="257"/>
      <c r="H377" s="257"/>
      <c r="I377" s="257"/>
      <c r="J377" s="207" t="str">
        <f t="shared" si="35"/>
        <v>20 s</v>
      </c>
      <c r="K377" s="242" t="str">
        <f t="shared" si="34"/>
        <v>kl. Oval</v>
      </c>
      <c r="L377" s="256" t="s">
        <v>86</v>
      </c>
      <c r="M377" s="258" t="s">
        <v>1187</v>
      </c>
      <c r="N377" s="257" t="s">
        <v>39</v>
      </c>
      <c r="O377" s="257"/>
      <c r="P377" s="257" t="s">
        <v>33</v>
      </c>
      <c r="Q377" s="257">
        <v>9</v>
      </c>
      <c r="R377" s="257"/>
      <c r="S377" s="257"/>
      <c r="T377" s="243" t="s">
        <v>1042</v>
      </c>
      <c r="U377" s="243" t="s">
        <v>333</v>
      </c>
      <c r="V377" s="256"/>
      <c r="W377" s="257"/>
      <c r="X377" s="257"/>
    </row>
    <row r="378" spans="1:24" s="259" customFormat="1">
      <c r="A378" s="240"/>
      <c r="B378" s="256">
        <v>800</v>
      </c>
      <c r="C378" s="241" t="str">
        <f t="shared" si="36"/>
        <v>Beregnungsstop Blaubasalt nass 30 km/h 930 rpm   voll</v>
      </c>
      <c r="D378" s="256"/>
      <c r="E378" s="256"/>
      <c r="F378" s="257"/>
      <c r="G378" s="257"/>
      <c r="H378" s="257"/>
      <c r="I378" s="257"/>
      <c r="J378" s="207" t="str">
        <f t="shared" si="35"/>
        <v>20 s</v>
      </c>
      <c r="K378" s="242" t="str">
        <f t="shared" si="34"/>
        <v>kl. Oval</v>
      </c>
      <c r="L378" s="256" t="s">
        <v>86</v>
      </c>
      <c r="M378" s="258" t="s">
        <v>1187</v>
      </c>
      <c r="N378" s="257" t="s">
        <v>39</v>
      </c>
      <c r="O378" s="257"/>
      <c r="P378" s="257" t="s">
        <v>33</v>
      </c>
      <c r="Q378" s="257">
        <v>9</v>
      </c>
      <c r="R378" s="257"/>
      <c r="S378" s="257"/>
      <c r="T378" s="243" t="s">
        <v>1042</v>
      </c>
      <c r="U378" s="243" t="s">
        <v>333</v>
      </c>
      <c r="V378" s="256"/>
      <c r="W378" s="257"/>
      <c r="X378" s="257"/>
    </row>
    <row r="379" spans="1:24" s="259" customFormat="1">
      <c r="A379" s="240"/>
      <c r="B379" s="256">
        <v>801</v>
      </c>
      <c r="C379" s="241" t="str">
        <f t="shared" si="36"/>
        <v>Beregnungsstop Blaubasalt nass 50 km/h 890 rpm   voll</v>
      </c>
      <c r="D379" s="256"/>
      <c r="E379" s="256"/>
      <c r="F379" s="257"/>
      <c r="G379" s="257"/>
      <c r="H379" s="257"/>
      <c r="I379" s="257"/>
      <c r="J379" s="207" t="str">
        <f t="shared" si="35"/>
        <v>15 s</v>
      </c>
      <c r="K379" s="242" t="str">
        <f t="shared" si="34"/>
        <v>kl. Oval</v>
      </c>
      <c r="L379" s="256" t="s">
        <v>86</v>
      </c>
      <c r="M379" s="258" t="s">
        <v>1187</v>
      </c>
      <c r="N379" s="257" t="s">
        <v>45</v>
      </c>
      <c r="O379" s="257"/>
      <c r="P379" s="257" t="s">
        <v>32</v>
      </c>
      <c r="Q379" s="257">
        <v>11</v>
      </c>
      <c r="R379" s="257"/>
      <c r="S379" s="257"/>
      <c r="T379" s="243" t="s">
        <v>1042</v>
      </c>
      <c r="U379" s="243" t="s">
        <v>333</v>
      </c>
      <c r="V379" s="256"/>
      <c r="W379" s="257"/>
      <c r="X379" s="257"/>
    </row>
    <row r="380" spans="1:24" s="259" customFormat="1">
      <c r="A380" s="240"/>
      <c r="B380" s="256">
        <v>802</v>
      </c>
      <c r="C380" s="241" t="str">
        <f t="shared" si="36"/>
        <v>Beregnungsstop Blaubasalt nass 50 km/h 890 rpm   voll</v>
      </c>
      <c r="D380" s="256"/>
      <c r="E380" s="256"/>
      <c r="F380" s="257"/>
      <c r="G380" s="257"/>
      <c r="H380" s="257"/>
      <c r="I380" s="257"/>
      <c r="J380" s="207" t="str">
        <f t="shared" si="35"/>
        <v>15 s</v>
      </c>
      <c r="K380" s="242" t="str">
        <f t="shared" si="34"/>
        <v>kl. Oval</v>
      </c>
      <c r="L380" s="256" t="s">
        <v>86</v>
      </c>
      <c r="M380" s="258" t="s">
        <v>1187</v>
      </c>
      <c r="N380" s="257" t="s">
        <v>45</v>
      </c>
      <c r="O380" s="257"/>
      <c r="P380" s="257" t="s">
        <v>32</v>
      </c>
      <c r="Q380" s="257">
        <v>11</v>
      </c>
      <c r="R380" s="257"/>
      <c r="S380" s="257"/>
      <c r="T380" s="243" t="s">
        <v>1042</v>
      </c>
      <c r="U380" s="243" t="s">
        <v>333</v>
      </c>
      <c r="V380" s="256"/>
      <c r="W380" s="257"/>
      <c r="X380" s="257"/>
    </row>
    <row r="381" spans="1:24" s="259" customFormat="1">
      <c r="A381" s="240"/>
      <c r="B381" s="256">
        <v>803</v>
      </c>
      <c r="C381" s="241" t="str">
        <f t="shared" si="36"/>
        <v>Beregnungsstop Blaubasalt nass 50 km/h 890 rpm   voll</v>
      </c>
      <c r="D381" s="256"/>
      <c r="E381" s="256"/>
      <c r="F381" s="257"/>
      <c r="G381" s="257"/>
      <c r="H381" s="257"/>
      <c r="I381" s="257"/>
      <c r="J381" s="207" t="str">
        <f t="shared" si="35"/>
        <v>15 s</v>
      </c>
      <c r="K381" s="242" t="str">
        <f t="shared" si="34"/>
        <v>kl. Oval</v>
      </c>
      <c r="L381" s="256" t="s">
        <v>86</v>
      </c>
      <c r="M381" s="258" t="s">
        <v>1187</v>
      </c>
      <c r="N381" s="257" t="s">
        <v>45</v>
      </c>
      <c r="O381" s="257"/>
      <c r="P381" s="257" t="s">
        <v>32</v>
      </c>
      <c r="Q381" s="257">
        <v>11</v>
      </c>
      <c r="R381" s="257"/>
      <c r="S381" s="257"/>
      <c r="T381" s="243" t="s">
        <v>1042</v>
      </c>
      <c r="U381" s="243" t="s">
        <v>333</v>
      </c>
      <c r="V381" s="256"/>
      <c r="W381" s="257"/>
      <c r="X381" s="257"/>
    </row>
    <row r="382" spans="1:24" s="259" customFormat="1">
      <c r="A382" s="240"/>
      <c r="B382" s="256">
        <v>804</v>
      </c>
      <c r="C382" s="241" t="str">
        <f t="shared" si="36"/>
        <v>Beregnungsstop Blaubasalt nass 80 km/h 1075 rpm   voll</v>
      </c>
      <c r="D382" s="256"/>
      <c r="E382" s="256"/>
      <c r="F382" s="257"/>
      <c r="G382" s="257"/>
      <c r="H382" s="257"/>
      <c r="I382" s="257"/>
      <c r="J382" s="207" t="str">
        <f t="shared" si="35"/>
        <v>10 s</v>
      </c>
      <c r="K382" s="242" t="str">
        <f t="shared" si="34"/>
        <v>kl. Oval</v>
      </c>
      <c r="L382" s="256" t="s">
        <v>86</v>
      </c>
      <c r="M382" s="258" t="s">
        <v>1187</v>
      </c>
      <c r="N382" s="257" t="s">
        <v>50</v>
      </c>
      <c r="O382" s="257"/>
      <c r="P382" s="257" t="s">
        <v>34</v>
      </c>
      <c r="Q382" s="257">
        <v>12</v>
      </c>
      <c r="R382" s="257"/>
      <c r="S382" s="257"/>
      <c r="T382" s="243" t="s">
        <v>1042</v>
      </c>
      <c r="U382" s="243" t="s">
        <v>333</v>
      </c>
      <c r="V382" s="256"/>
      <c r="W382" s="257"/>
      <c r="X382" s="257"/>
    </row>
    <row r="383" spans="1:24" s="259" customFormat="1">
      <c r="A383" s="240"/>
      <c r="B383" s="256">
        <v>805</v>
      </c>
      <c r="C383" s="241" t="str">
        <f t="shared" si="36"/>
        <v>Beregnungsstop Blaubasalt nass 80 km/h 1075 rpm   voll</v>
      </c>
      <c r="D383" s="256"/>
      <c r="E383" s="256"/>
      <c r="F383" s="257"/>
      <c r="G383" s="257"/>
      <c r="H383" s="257"/>
      <c r="I383" s="257"/>
      <c r="J383" s="207" t="str">
        <f t="shared" si="35"/>
        <v>10 s</v>
      </c>
      <c r="K383" s="242" t="str">
        <f t="shared" si="34"/>
        <v>kl. Oval</v>
      </c>
      <c r="L383" s="256" t="s">
        <v>86</v>
      </c>
      <c r="M383" s="258" t="s">
        <v>1187</v>
      </c>
      <c r="N383" s="257" t="s">
        <v>50</v>
      </c>
      <c r="O383" s="257"/>
      <c r="P383" s="257" t="s">
        <v>34</v>
      </c>
      <c r="Q383" s="257">
        <v>12</v>
      </c>
      <c r="R383" s="257"/>
      <c r="S383" s="257"/>
      <c r="T383" s="243" t="s">
        <v>1042</v>
      </c>
      <c r="U383" s="243" t="s">
        <v>333</v>
      </c>
      <c r="V383" s="256"/>
      <c r="W383" s="257"/>
      <c r="X383" s="257"/>
    </row>
    <row r="384" spans="1:24" s="259" customFormat="1">
      <c r="A384" s="240"/>
      <c r="B384" s="256">
        <v>806</v>
      </c>
      <c r="C384" s="241" t="str">
        <f t="shared" si="36"/>
        <v>Beregnungsstop Blaubasalt nass 80 km/h 1075 rpm   voll</v>
      </c>
      <c r="D384" s="256"/>
      <c r="E384" s="256"/>
      <c r="F384" s="257"/>
      <c r="G384" s="257"/>
      <c r="H384" s="257"/>
      <c r="I384" s="257"/>
      <c r="J384" s="207" t="str">
        <f t="shared" si="35"/>
        <v>10 s</v>
      </c>
      <c r="K384" s="242" t="str">
        <f t="shared" si="34"/>
        <v>kl. Oval</v>
      </c>
      <c r="L384" s="256" t="s">
        <v>86</v>
      </c>
      <c r="M384" s="258" t="s">
        <v>1187</v>
      </c>
      <c r="N384" s="257" t="s">
        <v>50</v>
      </c>
      <c r="O384" s="257"/>
      <c r="P384" s="257" t="s">
        <v>34</v>
      </c>
      <c r="Q384" s="257">
        <v>12</v>
      </c>
      <c r="R384" s="257"/>
      <c r="S384" s="257"/>
      <c r="T384" s="243" t="s">
        <v>1042</v>
      </c>
      <c r="U384" s="243" t="s">
        <v>333</v>
      </c>
      <c r="V384" s="256"/>
      <c r="W384" s="257"/>
      <c r="X384" s="257"/>
    </row>
    <row r="390" spans="2:3">
      <c r="B390" t="s">
        <v>1811</v>
      </c>
      <c r="C390" t="s">
        <v>1812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F0E1-9209-45A1-B9BD-0FCF323F6E69}">
  <dimension ref="A1:Q164"/>
  <sheetViews>
    <sheetView topLeftCell="A87" workbookViewId="0">
      <selection activeCell="A99" sqref="A99:E164"/>
    </sheetView>
  </sheetViews>
  <sheetFormatPr defaultColWidth="11" defaultRowHeight="14.25"/>
  <cols>
    <col min="1" max="1" width="5.125" bestFit="1" customWidth="1"/>
    <col min="2" max="2" width="5.875" bestFit="1" customWidth="1"/>
    <col min="3" max="3" width="50.375" bestFit="1" customWidth="1"/>
    <col min="4" max="4" width="4.375" bestFit="1" customWidth="1"/>
    <col min="5" max="5" width="10" bestFit="1" customWidth="1"/>
    <col min="6" max="6" width="9" bestFit="1" customWidth="1"/>
    <col min="10" max="10" width="2.875" bestFit="1" customWidth="1"/>
    <col min="11" max="11" width="10.5" bestFit="1" customWidth="1"/>
    <col min="12" max="12" width="6.625" bestFit="1" customWidth="1"/>
    <col min="13" max="13" width="5.25" bestFit="1" customWidth="1"/>
    <col min="14" max="14" width="6.875" bestFit="1" customWidth="1"/>
  </cols>
  <sheetData>
    <row r="1" spans="1:17">
      <c r="A1" s="323" t="s">
        <v>1602</v>
      </c>
      <c r="B1" s="288">
        <v>495</v>
      </c>
      <c r="C1" s="3" t="str">
        <f t="shared" ref="C1:C32" si="0">IF(OR(G1="Stillstand Motor aus",G1="Stillstand Leerlauf"),G1&amp;" "&amp;N1,IF(OR(G1="Stillstand Drehzahl"),G1&amp;" "&amp;N1&amp;" "&amp;I1,G1&amp;IF(NOT(E1="Fahrdyn.Fl.")," "&amp;F1,)&amp;" "&amp;N1&amp;IF(NOT(OR(G1="Beschleunigungsfahrt",G1="Verzögerungsfahrt",G1="Stat. Kreisfahrt (links)",G1="Stat. Kreisfahrt (rechts)"))," "&amp;H1,)&amp;IF(NOT(I1="-")," "&amp;I1,)&amp;IF(NOT(K1="0 m/s²")," "&amp;K1,)&amp;IF(NOT((OR(L1="0 m/s²",L1="-")))," "&amp;L1,))) &amp; IF(NOT(M1="-")," "&amp; M1,)</f>
        <v>Konstantfahrt Asphalt trocken 30 km/h 930 rpm   voll</v>
      </c>
      <c r="D1" s="207" t="str">
        <f t="shared" ref="D1:D21" si="1">IF(H1="30 km/h","20 s",IF(H1="50 km/h","15 s",IF(H1="80 km/h","10 s",IF(H1="0 km/h","60 s","-"))))</f>
        <v>20 s</v>
      </c>
      <c r="E1" s="3" t="str">
        <f t="shared" ref="E1:E21" si="2">IF(OR(G1="Stillstand Motor aus",G1="Stillstand Leerlauf",G1="Stillstand Drehzahl",G1="Konstantfahrt",G1="Rollen (Leerlauf)",G1="Spurwechsel",G1="Motor aus",G1="Beschleunigungsfahrt",G1="Verzögerungsfahrt",G1="Beregnungsstop",G1="µ-Split (Asphalt)",G1="µ-Split (Blaubasalt)"),"kl. Oval",IF(OR(G1="Sinus-Fahrt (langsam)",G1="Sinus-Fahrt (schnell)",G1="Klothoid (links)",G1="Klothoid (rechts)",G1="Sweep",G1="Stat. Kreisfahrt (links)",G1="Stat. Kreisfahrt (rechts)"),"Fahrdyn.Fl."))</f>
        <v>kl. Oval</v>
      </c>
      <c r="F1" s="288" t="s">
        <v>24</v>
      </c>
      <c r="G1" s="3" t="s">
        <v>38</v>
      </c>
      <c r="H1" s="207" t="s">
        <v>39</v>
      </c>
      <c r="I1" s="207" t="s">
        <v>33</v>
      </c>
      <c r="J1" s="207">
        <v>9</v>
      </c>
      <c r="K1" s="207"/>
      <c r="L1" s="207"/>
      <c r="M1" s="302" t="s">
        <v>1042</v>
      </c>
      <c r="N1" s="207" t="s">
        <v>28</v>
      </c>
      <c r="O1" s="288"/>
      <c r="P1" s="207"/>
      <c r="Q1" s="207"/>
    </row>
    <row r="2" spans="1:17">
      <c r="A2" s="207" t="s">
        <v>1603</v>
      </c>
      <c r="B2" s="288">
        <v>497</v>
      </c>
      <c r="C2" s="3" t="str">
        <f t="shared" si="0"/>
        <v>Konstantfahrt Asphalt trocken 50 km/h 930 rpm   voll</v>
      </c>
      <c r="D2" s="207" t="str">
        <f t="shared" si="1"/>
        <v>15 s</v>
      </c>
      <c r="E2" s="3" t="str">
        <f t="shared" si="2"/>
        <v>kl. Oval</v>
      </c>
      <c r="F2" s="288" t="s">
        <v>24</v>
      </c>
      <c r="G2" s="3" t="s">
        <v>38</v>
      </c>
      <c r="H2" s="207" t="s">
        <v>45</v>
      </c>
      <c r="I2" s="207" t="s">
        <v>33</v>
      </c>
      <c r="J2" s="207">
        <v>11</v>
      </c>
      <c r="K2" s="207"/>
      <c r="L2" s="207"/>
      <c r="M2" s="302" t="s">
        <v>1042</v>
      </c>
      <c r="N2" s="207" t="s">
        <v>28</v>
      </c>
      <c r="O2" s="288"/>
      <c r="P2" s="207"/>
      <c r="Q2" s="207"/>
    </row>
    <row r="3" spans="1:17">
      <c r="A3" s="323" t="s">
        <v>1604</v>
      </c>
      <c r="B3" s="288">
        <v>499</v>
      </c>
      <c r="C3" s="3" t="str">
        <f t="shared" si="0"/>
        <v>Konstantfahrt Asphalt trocken 80 km/h 1150 rpm   voll</v>
      </c>
      <c r="D3" s="207" t="str">
        <f t="shared" si="1"/>
        <v>10 s</v>
      </c>
      <c r="E3" s="3" t="str">
        <f t="shared" si="2"/>
        <v>kl. Oval</v>
      </c>
      <c r="F3" s="288" t="s">
        <v>24</v>
      </c>
      <c r="G3" s="3" t="s">
        <v>38</v>
      </c>
      <c r="H3" s="207" t="s">
        <v>50</v>
      </c>
      <c r="I3" s="207" t="s">
        <v>35</v>
      </c>
      <c r="J3" s="207">
        <v>12</v>
      </c>
      <c r="K3" s="207"/>
      <c r="L3" s="207"/>
      <c r="M3" s="302" t="s">
        <v>1042</v>
      </c>
      <c r="N3" s="207" t="s">
        <v>28</v>
      </c>
      <c r="O3" s="288"/>
      <c r="P3" s="207"/>
      <c r="Q3" s="207"/>
    </row>
    <row r="4" spans="1:17">
      <c r="A4" s="323" t="s">
        <v>1605</v>
      </c>
      <c r="B4" s="288">
        <v>501</v>
      </c>
      <c r="C4" s="3" t="str">
        <f t="shared" si="0"/>
        <v>Konstantfahrt Beton trocken 30 km/h 930 rpm   voll</v>
      </c>
      <c r="D4" s="207" t="str">
        <f t="shared" si="1"/>
        <v>20 s</v>
      </c>
      <c r="E4" s="3" t="str">
        <f t="shared" si="2"/>
        <v>kl. Oval</v>
      </c>
      <c r="F4" s="288" t="s">
        <v>56</v>
      </c>
      <c r="G4" s="3" t="s">
        <v>38</v>
      </c>
      <c r="H4" s="207" t="s">
        <v>39</v>
      </c>
      <c r="I4" s="207" t="s">
        <v>33</v>
      </c>
      <c r="J4" s="207">
        <v>9</v>
      </c>
      <c r="K4" s="207"/>
      <c r="L4" s="207"/>
      <c r="M4" s="302" t="s">
        <v>1042</v>
      </c>
      <c r="N4" s="207" t="s">
        <v>28</v>
      </c>
      <c r="O4" s="288"/>
      <c r="P4" s="207"/>
      <c r="Q4" s="207"/>
    </row>
    <row r="5" spans="1:17">
      <c r="A5" s="207" t="s">
        <v>1606</v>
      </c>
      <c r="B5" s="288">
        <v>503</v>
      </c>
      <c r="C5" s="3" t="str">
        <f t="shared" si="0"/>
        <v>Konstantfahrt Beton trocken 50 km/h 930 rpm   voll</v>
      </c>
      <c r="D5" s="207" t="str">
        <f t="shared" si="1"/>
        <v>15 s</v>
      </c>
      <c r="E5" s="3" t="str">
        <f t="shared" si="2"/>
        <v>kl. Oval</v>
      </c>
      <c r="F5" s="288" t="s">
        <v>56</v>
      </c>
      <c r="G5" s="3" t="s">
        <v>38</v>
      </c>
      <c r="H5" s="207" t="s">
        <v>45</v>
      </c>
      <c r="I5" s="207" t="s">
        <v>33</v>
      </c>
      <c r="J5" s="207">
        <v>11</v>
      </c>
      <c r="K5" s="207"/>
      <c r="L5" s="207"/>
      <c r="M5" s="302" t="s">
        <v>1042</v>
      </c>
      <c r="N5" s="207" t="s">
        <v>28</v>
      </c>
      <c r="O5" s="288"/>
      <c r="P5" s="207"/>
      <c r="Q5" s="207"/>
    </row>
    <row r="6" spans="1:17">
      <c r="A6" s="323" t="s">
        <v>1607</v>
      </c>
      <c r="B6" s="288">
        <v>505</v>
      </c>
      <c r="C6" s="3" t="str">
        <f t="shared" si="0"/>
        <v>Konstantfahrt Beton trocken 80 km/h 1150 rpm   voll</v>
      </c>
      <c r="D6" s="207" t="str">
        <f t="shared" si="1"/>
        <v>10 s</v>
      </c>
      <c r="E6" s="3" t="str">
        <f t="shared" si="2"/>
        <v>kl. Oval</v>
      </c>
      <c r="F6" s="288" t="s">
        <v>56</v>
      </c>
      <c r="G6" s="3" t="s">
        <v>38</v>
      </c>
      <c r="H6" s="207" t="s">
        <v>50</v>
      </c>
      <c r="I6" s="207" t="s">
        <v>35</v>
      </c>
      <c r="J6" s="207">
        <v>12</v>
      </c>
      <c r="K6" s="207"/>
      <c r="L6" s="207"/>
      <c r="M6" s="302" t="s">
        <v>1042</v>
      </c>
      <c r="N6" s="207" t="s">
        <v>28</v>
      </c>
      <c r="O6" s="288"/>
      <c r="P6" s="207"/>
      <c r="Q6" s="207"/>
    </row>
    <row r="7" spans="1:17">
      <c r="A7" s="323" t="s">
        <v>1608</v>
      </c>
      <c r="B7" s="288">
        <v>507</v>
      </c>
      <c r="C7" s="3" t="str">
        <f t="shared" si="0"/>
        <v>Konstantfahrt Blaubasalt trocken 30 km/h 930 rpm   voll</v>
      </c>
      <c r="D7" s="207" t="str">
        <f t="shared" si="1"/>
        <v>20 s</v>
      </c>
      <c r="E7" s="3" t="str">
        <f t="shared" si="2"/>
        <v>kl. Oval</v>
      </c>
      <c r="F7" s="288" t="s">
        <v>86</v>
      </c>
      <c r="G7" s="3" t="s">
        <v>38</v>
      </c>
      <c r="H7" s="207" t="s">
        <v>39</v>
      </c>
      <c r="I7" s="207" t="s">
        <v>33</v>
      </c>
      <c r="J7" s="207">
        <v>9</v>
      </c>
      <c r="K7" s="207"/>
      <c r="L7" s="207"/>
      <c r="M7" s="302" t="s">
        <v>1042</v>
      </c>
      <c r="N7" s="207" t="s">
        <v>28</v>
      </c>
      <c r="O7" s="288"/>
      <c r="P7" s="207"/>
      <c r="Q7" s="207"/>
    </row>
    <row r="8" spans="1:17">
      <c r="A8" s="207" t="s">
        <v>1609</v>
      </c>
      <c r="B8" s="288">
        <v>509</v>
      </c>
      <c r="C8" s="3" t="str">
        <f t="shared" si="0"/>
        <v>Konstantfahrt Blaubasalt trocken 50 km/h 930 rpm   voll</v>
      </c>
      <c r="D8" s="207" t="str">
        <f t="shared" si="1"/>
        <v>15 s</v>
      </c>
      <c r="E8" s="3" t="str">
        <f t="shared" si="2"/>
        <v>kl. Oval</v>
      </c>
      <c r="F8" s="288" t="s">
        <v>86</v>
      </c>
      <c r="G8" s="3" t="s">
        <v>38</v>
      </c>
      <c r="H8" s="207" t="s">
        <v>45</v>
      </c>
      <c r="I8" s="207" t="s">
        <v>33</v>
      </c>
      <c r="J8" s="207">
        <v>11</v>
      </c>
      <c r="K8" s="207"/>
      <c r="L8" s="207"/>
      <c r="M8" s="302" t="s">
        <v>1042</v>
      </c>
      <c r="N8" s="207" t="s">
        <v>28</v>
      </c>
      <c r="O8" s="288"/>
      <c r="P8" s="207"/>
      <c r="Q8" s="207"/>
    </row>
    <row r="9" spans="1:17" ht="15" thickBot="1">
      <c r="A9" s="323" t="s">
        <v>1610</v>
      </c>
      <c r="B9" s="289">
        <v>511</v>
      </c>
      <c r="C9" s="3" t="str">
        <f t="shared" si="0"/>
        <v>Konstantfahrt Blaubasalt trocken 80 km/h 1150 rpm   voll</v>
      </c>
      <c r="D9" s="207" t="str">
        <f t="shared" si="1"/>
        <v>10 s</v>
      </c>
      <c r="E9" s="3" t="str">
        <f t="shared" si="2"/>
        <v>kl. Oval</v>
      </c>
      <c r="F9" s="289" t="s">
        <v>86</v>
      </c>
      <c r="G9" s="8" t="s">
        <v>38</v>
      </c>
      <c r="H9" s="208" t="s">
        <v>50</v>
      </c>
      <c r="I9" s="207" t="s">
        <v>35</v>
      </c>
      <c r="J9" s="207">
        <v>12</v>
      </c>
      <c r="K9" s="207"/>
      <c r="L9" s="207"/>
      <c r="M9" s="302" t="s">
        <v>1042</v>
      </c>
      <c r="N9" s="207" t="s">
        <v>28</v>
      </c>
      <c r="O9" s="288"/>
      <c r="P9" s="207"/>
      <c r="Q9" s="207"/>
    </row>
    <row r="10" spans="1:17">
      <c r="A10" s="323" t="s">
        <v>1611</v>
      </c>
      <c r="B10" s="287">
        <v>512</v>
      </c>
      <c r="C10" s="3" t="str">
        <f t="shared" si="0"/>
        <v>Rollen (Leerlauf) Asphalt trocken 80 km/h - x   voll</v>
      </c>
      <c r="D10" s="207" t="str">
        <f t="shared" si="1"/>
        <v>-</v>
      </c>
      <c r="E10" s="3" t="str">
        <f t="shared" si="2"/>
        <v>kl. Oval</v>
      </c>
      <c r="F10" s="287" t="s">
        <v>24</v>
      </c>
      <c r="G10" s="6" t="s">
        <v>99</v>
      </c>
      <c r="H10" s="206" t="s">
        <v>100</v>
      </c>
      <c r="I10" s="207" t="s">
        <v>27</v>
      </c>
      <c r="J10" s="207" t="s">
        <v>27</v>
      </c>
      <c r="K10" s="207"/>
      <c r="L10" s="207"/>
      <c r="M10" s="302" t="s">
        <v>1042</v>
      </c>
      <c r="N10" s="207" t="s">
        <v>28</v>
      </c>
      <c r="O10" s="288"/>
      <c r="P10" s="207"/>
      <c r="Q10" s="207"/>
    </row>
    <row r="11" spans="1:17">
      <c r="A11" s="207" t="s">
        <v>1612</v>
      </c>
      <c r="B11" s="288">
        <v>513</v>
      </c>
      <c r="C11" s="3" t="str">
        <f t="shared" si="0"/>
        <v>Rollen (Leerlauf) Beton trocken 80 km/h - x   voll</v>
      </c>
      <c r="D11" s="207" t="str">
        <f t="shared" si="1"/>
        <v>-</v>
      </c>
      <c r="E11" s="3" t="str">
        <f t="shared" si="2"/>
        <v>kl. Oval</v>
      </c>
      <c r="F11" s="288" t="s">
        <v>56</v>
      </c>
      <c r="G11" s="3" t="s">
        <v>99</v>
      </c>
      <c r="H11" s="207" t="s">
        <v>100</v>
      </c>
      <c r="I11" s="207" t="s">
        <v>27</v>
      </c>
      <c r="J11" s="207" t="s">
        <v>27</v>
      </c>
      <c r="K11" s="207"/>
      <c r="L11" s="207"/>
      <c r="M11" s="302" t="s">
        <v>1042</v>
      </c>
      <c r="N11" s="207" t="s">
        <v>28</v>
      </c>
      <c r="O11" s="288"/>
      <c r="P11" s="207"/>
      <c r="Q11" s="207"/>
    </row>
    <row r="12" spans="1:17" ht="15" thickBot="1">
      <c r="A12" s="323" t="s">
        <v>1613</v>
      </c>
      <c r="B12" s="289">
        <v>514</v>
      </c>
      <c r="C12" s="3" t="str">
        <f t="shared" si="0"/>
        <v>Rollen (Leerlauf) Blaubasalt trocken 80 km/h - x   voll</v>
      </c>
      <c r="D12" s="207" t="str">
        <f t="shared" si="1"/>
        <v>-</v>
      </c>
      <c r="E12" s="3" t="str">
        <f t="shared" si="2"/>
        <v>kl. Oval</v>
      </c>
      <c r="F12" s="289" t="s">
        <v>86</v>
      </c>
      <c r="G12" s="8" t="s">
        <v>99</v>
      </c>
      <c r="H12" s="208" t="s">
        <v>100</v>
      </c>
      <c r="I12" s="207" t="s">
        <v>27</v>
      </c>
      <c r="J12" s="207" t="s">
        <v>27</v>
      </c>
      <c r="K12" s="207"/>
      <c r="L12" s="207"/>
      <c r="M12" s="302" t="s">
        <v>1042</v>
      </c>
      <c r="N12" s="207" t="s">
        <v>28</v>
      </c>
      <c r="O12" s="288"/>
      <c r="P12" s="207"/>
      <c r="Q12" s="207"/>
    </row>
    <row r="13" spans="1:17">
      <c r="A13" s="323" t="s">
        <v>1614</v>
      </c>
      <c r="B13" s="287">
        <v>515</v>
      </c>
      <c r="C13" s="3" t="str">
        <f t="shared" si="0"/>
        <v>Motor aus Asphalt trocken 35 km/h - x    voll</v>
      </c>
      <c r="D13" s="207" t="str">
        <f t="shared" si="1"/>
        <v>-</v>
      </c>
      <c r="E13" s="3" t="str">
        <f t="shared" si="2"/>
        <v>kl. Oval</v>
      </c>
      <c r="F13" s="287" t="s">
        <v>24</v>
      </c>
      <c r="G13" s="6" t="s">
        <v>140</v>
      </c>
      <c r="H13" s="206" t="s">
        <v>141</v>
      </c>
      <c r="I13" s="207" t="s">
        <v>27</v>
      </c>
      <c r="J13" s="207" t="s">
        <v>27</v>
      </c>
      <c r="K13" s="207"/>
      <c r="L13" s="207"/>
      <c r="M13" s="302" t="s">
        <v>1042</v>
      </c>
      <c r="N13" s="207" t="s">
        <v>28</v>
      </c>
      <c r="O13" s="288"/>
      <c r="P13" s="207"/>
      <c r="Q13" s="207"/>
    </row>
    <row r="14" spans="1:17">
      <c r="A14" s="207" t="s">
        <v>1615</v>
      </c>
      <c r="B14" s="288">
        <v>516</v>
      </c>
      <c r="C14" s="3" t="str">
        <f t="shared" si="0"/>
        <v>Motor aus Asphalt trocken 55 km/h - x   voll</v>
      </c>
      <c r="D14" s="207" t="str">
        <f t="shared" si="1"/>
        <v>-</v>
      </c>
      <c r="E14" s="3" t="str">
        <f t="shared" si="2"/>
        <v>kl. Oval</v>
      </c>
      <c r="F14" s="288" t="s">
        <v>24</v>
      </c>
      <c r="G14" s="3" t="s">
        <v>140</v>
      </c>
      <c r="H14" s="207" t="s">
        <v>142</v>
      </c>
      <c r="I14" s="207" t="s">
        <v>27</v>
      </c>
      <c r="J14" s="207" t="s">
        <v>27</v>
      </c>
      <c r="K14" s="207"/>
      <c r="L14" s="207"/>
      <c r="M14" s="302" t="s">
        <v>1042</v>
      </c>
      <c r="N14" s="207" t="s">
        <v>28</v>
      </c>
      <c r="O14" s="288"/>
      <c r="P14" s="207"/>
      <c r="Q14" s="207"/>
    </row>
    <row r="15" spans="1:17">
      <c r="A15" s="323" t="s">
        <v>1616</v>
      </c>
      <c r="B15" s="288">
        <v>517</v>
      </c>
      <c r="C15" s="3" t="str">
        <f t="shared" si="0"/>
        <v>Motor aus Asphalt trocken 85 km/h - x   voll</v>
      </c>
      <c r="D15" s="207" t="str">
        <f t="shared" si="1"/>
        <v>-</v>
      </c>
      <c r="E15" s="3" t="str">
        <f t="shared" si="2"/>
        <v>kl. Oval</v>
      </c>
      <c r="F15" s="288" t="s">
        <v>24</v>
      </c>
      <c r="G15" s="3" t="s">
        <v>140</v>
      </c>
      <c r="H15" s="207" t="s">
        <v>143</v>
      </c>
      <c r="I15" s="207" t="s">
        <v>27</v>
      </c>
      <c r="J15" s="207" t="s">
        <v>27</v>
      </c>
      <c r="K15" s="207"/>
      <c r="L15" s="207"/>
      <c r="M15" s="302" t="s">
        <v>1042</v>
      </c>
      <c r="N15" s="207" t="s">
        <v>28</v>
      </c>
      <c r="O15" s="288"/>
      <c r="P15" s="207"/>
      <c r="Q15" s="207"/>
    </row>
    <row r="16" spans="1:17">
      <c r="A16" s="323" t="s">
        <v>1617</v>
      </c>
      <c r="B16" s="288">
        <v>518</v>
      </c>
      <c r="C16" s="3" t="str">
        <f t="shared" si="0"/>
        <v>Motor aus Beton trocken 35 km/h - x    voll</v>
      </c>
      <c r="D16" s="207" t="str">
        <f t="shared" si="1"/>
        <v>-</v>
      </c>
      <c r="E16" s="3" t="str">
        <f t="shared" si="2"/>
        <v>kl. Oval</v>
      </c>
      <c r="F16" s="288" t="s">
        <v>56</v>
      </c>
      <c r="G16" s="3" t="s">
        <v>140</v>
      </c>
      <c r="H16" s="207" t="s">
        <v>141</v>
      </c>
      <c r="I16" s="207" t="s">
        <v>27</v>
      </c>
      <c r="J16" s="207" t="s">
        <v>27</v>
      </c>
      <c r="K16" s="207"/>
      <c r="L16" s="207"/>
      <c r="M16" s="302" t="s">
        <v>1042</v>
      </c>
      <c r="N16" s="207" t="s">
        <v>28</v>
      </c>
      <c r="O16" s="288"/>
      <c r="P16" s="207"/>
      <c r="Q16" s="207"/>
    </row>
    <row r="17" spans="1:17">
      <c r="A17" s="207" t="s">
        <v>1618</v>
      </c>
      <c r="B17" s="288">
        <v>519</v>
      </c>
      <c r="C17" s="3" t="str">
        <f t="shared" si="0"/>
        <v>Motor aus Beton trocken 55 km/h - x   voll</v>
      </c>
      <c r="D17" s="207" t="str">
        <f t="shared" si="1"/>
        <v>-</v>
      </c>
      <c r="E17" s="3" t="str">
        <f t="shared" si="2"/>
        <v>kl. Oval</v>
      </c>
      <c r="F17" s="288" t="s">
        <v>56</v>
      </c>
      <c r="G17" s="3" t="s">
        <v>140</v>
      </c>
      <c r="H17" s="207" t="s">
        <v>142</v>
      </c>
      <c r="I17" s="207" t="s">
        <v>27</v>
      </c>
      <c r="J17" s="207" t="s">
        <v>27</v>
      </c>
      <c r="K17" s="207"/>
      <c r="L17" s="207"/>
      <c r="M17" s="302" t="s">
        <v>1042</v>
      </c>
      <c r="N17" s="207" t="s">
        <v>28</v>
      </c>
      <c r="O17" s="288"/>
      <c r="P17" s="207"/>
      <c r="Q17" s="207"/>
    </row>
    <row r="18" spans="1:17">
      <c r="A18" s="323" t="s">
        <v>1619</v>
      </c>
      <c r="B18" s="288">
        <v>520</v>
      </c>
      <c r="C18" s="3" t="str">
        <f t="shared" si="0"/>
        <v>Motor aus Beton trocken 85 km/h - x   voll</v>
      </c>
      <c r="D18" s="207" t="str">
        <f t="shared" si="1"/>
        <v>-</v>
      </c>
      <c r="E18" s="3" t="str">
        <f t="shared" si="2"/>
        <v>kl. Oval</v>
      </c>
      <c r="F18" s="288" t="s">
        <v>56</v>
      </c>
      <c r="G18" s="3" t="s">
        <v>140</v>
      </c>
      <c r="H18" s="207" t="s">
        <v>143</v>
      </c>
      <c r="I18" s="207" t="s">
        <v>27</v>
      </c>
      <c r="J18" s="207" t="s">
        <v>27</v>
      </c>
      <c r="K18" s="207"/>
      <c r="L18" s="207"/>
      <c r="M18" s="302" t="s">
        <v>1042</v>
      </c>
      <c r="N18" s="207" t="s">
        <v>28</v>
      </c>
      <c r="O18" s="288"/>
      <c r="P18" s="207"/>
      <c r="Q18" s="207"/>
    </row>
    <row r="19" spans="1:17">
      <c r="A19" s="323" t="s">
        <v>1620</v>
      </c>
      <c r="B19" s="288">
        <v>521</v>
      </c>
      <c r="C19" s="3" t="str">
        <f t="shared" si="0"/>
        <v>Motor aus Blaubasalt trocken 35 km/h - x    voll</v>
      </c>
      <c r="D19" s="207" t="str">
        <f t="shared" si="1"/>
        <v>-</v>
      </c>
      <c r="E19" s="3" t="str">
        <f t="shared" si="2"/>
        <v>kl. Oval</v>
      </c>
      <c r="F19" s="288" t="s">
        <v>86</v>
      </c>
      <c r="G19" s="3" t="s">
        <v>140</v>
      </c>
      <c r="H19" s="207" t="s">
        <v>141</v>
      </c>
      <c r="I19" s="207" t="s">
        <v>27</v>
      </c>
      <c r="J19" s="207" t="s">
        <v>27</v>
      </c>
      <c r="K19" s="207"/>
      <c r="L19" s="207"/>
      <c r="M19" s="302" t="s">
        <v>1042</v>
      </c>
      <c r="N19" s="207" t="s">
        <v>28</v>
      </c>
      <c r="O19" s="288"/>
      <c r="P19" s="207"/>
      <c r="Q19" s="207"/>
    </row>
    <row r="20" spans="1:17">
      <c r="A20" s="207" t="s">
        <v>1621</v>
      </c>
      <c r="B20" s="288">
        <v>522</v>
      </c>
      <c r="C20" s="3" t="str">
        <f t="shared" si="0"/>
        <v>Motor aus Blaubasalt trocken 55 km/h - x   voll</v>
      </c>
      <c r="D20" s="207" t="str">
        <f t="shared" si="1"/>
        <v>-</v>
      </c>
      <c r="E20" s="3" t="str">
        <f t="shared" si="2"/>
        <v>kl. Oval</v>
      </c>
      <c r="F20" s="288" t="s">
        <v>86</v>
      </c>
      <c r="G20" s="3" t="s">
        <v>140</v>
      </c>
      <c r="H20" s="207" t="s">
        <v>142</v>
      </c>
      <c r="I20" s="207" t="s">
        <v>27</v>
      </c>
      <c r="J20" s="207" t="s">
        <v>27</v>
      </c>
      <c r="K20" s="207"/>
      <c r="L20" s="207"/>
      <c r="M20" s="302" t="s">
        <v>1042</v>
      </c>
      <c r="N20" s="207" t="s">
        <v>28</v>
      </c>
      <c r="O20" s="288"/>
      <c r="P20" s="207"/>
      <c r="Q20" s="207"/>
    </row>
    <row r="21" spans="1:17" ht="15" thickBot="1">
      <c r="A21" s="323" t="s">
        <v>1622</v>
      </c>
      <c r="B21" s="289">
        <v>523</v>
      </c>
      <c r="C21" s="3" t="str">
        <f t="shared" si="0"/>
        <v>Motor aus Blaubasalt trocken 85 km/h - x   voll</v>
      </c>
      <c r="D21" s="207" t="str">
        <f t="shared" si="1"/>
        <v>-</v>
      </c>
      <c r="E21" s="3" t="str">
        <f t="shared" si="2"/>
        <v>kl. Oval</v>
      </c>
      <c r="F21" s="289" t="s">
        <v>86</v>
      </c>
      <c r="G21" s="8" t="s">
        <v>140</v>
      </c>
      <c r="H21" s="208" t="s">
        <v>143</v>
      </c>
      <c r="I21" s="207" t="s">
        <v>27</v>
      </c>
      <c r="J21" s="207" t="s">
        <v>27</v>
      </c>
      <c r="K21" s="207"/>
      <c r="L21" s="207"/>
      <c r="M21" s="302" t="s">
        <v>1042</v>
      </c>
      <c r="N21" s="207" t="s">
        <v>28</v>
      </c>
      <c r="O21" s="288"/>
      <c r="P21" s="207"/>
      <c r="Q21" s="207"/>
    </row>
    <row r="22" spans="1:17">
      <c r="A22" s="323" t="s">
        <v>1623</v>
      </c>
      <c r="B22" s="288">
        <v>525</v>
      </c>
      <c r="C22" s="3" t="str">
        <f t="shared" si="0"/>
        <v>Beschleunigungsfahrt Asphalt trocken 2 m/s²  voll</v>
      </c>
      <c r="D22" s="207" t="str">
        <f t="shared" ref="D22:D58" si="3">IF(H22="30 km/h","20 s",IF(H22="50 km/h","15 s",IF(H22="80 km/h","10 s",IF(H22="0 km/h","60 s","-"))))</f>
        <v>-</v>
      </c>
      <c r="E22" s="3" t="str">
        <f t="shared" ref="E22:E58" si="4">IF(OR(G22="Stillstand Motor aus",G22="Stillstand Leerlauf",G22="Stillstand Drehzahl",G22="Konstantfahrt",G22="Rollen (Leerlauf)",G22="Spurwechsel",G22="Motor aus",G22="Beschleunigungsfahrt",G22="Verzögerungsfahrt",G22="Beregnungsstop",G22="µ-Split (Asphalt)",G22="µ-Split (Blaubasalt)"),"kl. Oval",IF(OR(G22="Sinus-Fahrt (langsam)",G22="Sinus-Fahrt (schnell)",G22="Klothoid (links)",G22="Klothoid (rechts)",G22="Sweep",G22="Stat. Kreisfahrt (links)",G22="Stat. Kreisfahrt (rechts)"),"Fahrdyn.Fl."))</f>
        <v>kl. Oval</v>
      </c>
      <c r="F22" s="288" t="s">
        <v>24</v>
      </c>
      <c r="G22" s="3" t="s">
        <v>145</v>
      </c>
      <c r="H22" s="207" t="s">
        <v>146</v>
      </c>
      <c r="I22" s="207" t="s">
        <v>27</v>
      </c>
      <c r="J22" s="207" t="s">
        <v>27</v>
      </c>
      <c r="K22" s="207" t="s">
        <v>578</v>
      </c>
      <c r="L22" s="207"/>
      <c r="M22" s="302" t="s">
        <v>1042</v>
      </c>
      <c r="N22" s="207" t="s">
        <v>28</v>
      </c>
      <c r="O22" s="288"/>
      <c r="P22" s="207"/>
      <c r="Q22" s="207"/>
    </row>
    <row r="23" spans="1:17">
      <c r="A23" s="207" t="s">
        <v>1624</v>
      </c>
      <c r="B23" s="288">
        <v>527</v>
      </c>
      <c r="C23" s="3" t="str">
        <f t="shared" si="0"/>
        <v>Beschleunigungsfahrt Asphalt trocken max m/s²  voll</v>
      </c>
      <c r="D23" s="207" t="str">
        <f t="shared" si="3"/>
        <v>-</v>
      </c>
      <c r="E23" s="3" t="str">
        <f t="shared" si="4"/>
        <v>kl. Oval</v>
      </c>
      <c r="F23" s="288" t="s">
        <v>24</v>
      </c>
      <c r="G23" s="3" t="s">
        <v>145</v>
      </c>
      <c r="H23" s="207" t="s">
        <v>146</v>
      </c>
      <c r="I23" s="207" t="s">
        <v>27</v>
      </c>
      <c r="J23" s="207" t="s">
        <v>27</v>
      </c>
      <c r="K23" s="207" t="s">
        <v>586</v>
      </c>
      <c r="L23" s="207"/>
      <c r="M23" s="302" t="s">
        <v>1042</v>
      </c>
      <c r="N23" s="207" t="s">
        <v>28</v>
      </c>
      <c r="O23" s="288"/>
      <c r="P23" s="207"/>
      <c r="Q23" s="207"/>
    </row>
    <row r="24" spans="1:17">
      <c r="A24" s="323" t="s">
        <v>1625</v>
      </c>
      <c r="B24" s="288">
        <v>529</v>
      </c>
      <c r="C24" s="3" t="str">
        <f t="shared" si="0"/>
        <v>Beschleunigungsfahrt Beton trocken 2 m/s²  voll</v>
      </c>
      <c r="D24" s="207" t="str">
        <f t="shared" si="3"/>
        <v>-</v>
      </c>
      <c r="E24" s="3" t="str">
        <f t="shared" si="4"/>
        <v>kl. Oval</v>
      </c>
      <c r="F24" s="288" t="s">
        <v>56</v>
      </c>
      <c r="G24" s="3" t="s">
        <v>145</v>
      </c>
      <c r="H24" s="207" t="s">
        <v>146</v>
      </c>
      <c r="I24" s="207" t="s">
        <v>27</v>
      </c>
      <c r="J24" s="207" t="s">
        <v>27</v>
      </c>
      <c r="K24" s="207" t="s">
        <v>578</v>
      </c>
      <c r="L24" s="207"/>
      <c r="M24" s="302" t="s">
        <v>1042</v>
      </c>
      <c r="N24" s="207" t="s">
        <v>28</v>
      </c>
      <c r="O24" s="288"/>
      <c r="P24" s="207"/>
      <c r="Q24" s="207"/>
    </row>
    <row r="25" spans="1:17">
      <c r="A25" s="323" t="s">
        <v>1626</v>
      </c>
      <c r="B25" s="288">
        <v>531</v>
      </c>
      <c r="C25" s="3" t="str">
        <f t="shared" si="0"/>
        <v>Beschleunigungsfahrt Beton trocken max m/s²  voll</v>
      </c>
      <c r="D25" s="207" t="str">
        <f t="shared" si="3"/>
        <v>-</v>
      </c>
      <c r="E25" s="3" t="str">
        <f t="shared" si="4"/>
        <v>kl. Oval</v>
      </c>
      <c r="F25" s="288" t="s">
        <v>56</v>
      </c>
      <c r="G25" s="3" t="s">
        <v>145</v>
      </c>
      <c r="H25" s="207" t="s">
        <v>146</v>
      </c>
      <c r="I25" s="207" t="s">
        <v>27</v>
      </c>
      <c r="J25" s="207" t="s">
        <v>27</v>
      </c>
      <c r="K25" s="207" t="s">
        <v>586</v>
      </c>
      <c r="L25" s="207"/>
      <c r="M25" s="302" t="s">
        <v>1042</v>
      </c>
      <c r="N25" s="207" t="s">
        <v>28</v>
      </c>
      <c r="O25" s="288"/>
      <c r="P25" s="207"/>
      <c r="Q25" s="207"/>
    </row>
    <row r="26" spans="1:17">
      <c r="A26" s="207" t="s">
        <v>1627</v>
      </c>
      <c r="B26" s="288">
        <v>533</v>
      </c>
      <c r="C26" s="3" t="str">
        <f t="shared" si="0"/>
        <v>Beschleunigungsfahrt Blaubasalt trocken 2 m/s²  voll</v>
      </c>
      <c r="D26" s="207" t="str">
        <f t="shared" si="3"/>
        <v>-</v>
      </c>
      <c r="E26" s="3" t="str">
        <f t="shared" si="4"/>
        <v>kl. Oval</v>
      </c>
      <c r="F26" s="288" t="s">
        <v>86</v>
      </c>
      <c r="G26" s="3" t="s">
        <v>145</v>
      </c>
      <c r="H26" s="207" t="s">
        <v>146</v>
      </c>
      <c r="I26" s="207" t="s">
        <v>27</v>
      </c>
      <c r="J26" s="207" t="s">
        <v>27</v>
      </c>
      <c r="K26" s="207" t="s">
        <v>578</v>
      </c>
      <c r="L26" s="207"/>
      <c r="M26" s="302" t="s">
        <v>1042</v>
      </c>
      <c r="N26" s="207" t="s">
        <v>28</v>
      </c>
      <c r="O26" s="288"/>
      <c r="P26" s="207"/>
      <c r="Q26" s="207"/>
    </row>
    <row r="27" spans="1:17" s="322" customFormat="1" ht="15" thickBot="1">
      <c r="A27" s="323" t="s">
        <v>1628</v>
      </c>
      <c r="B27" s="314">
        <v>535</v>
      </c>
      <c r="C27" s="266" t="str">
        <f t="shared" si="0"/>
        <v>Beschleunigungsfahrt Blaubasalt trocken max m/s²  voll</v>
      </c>
      <c r="D27" s="269" t="str">
        <f t="shared" si="3"/>
        <v>-</v>
      </c>
      <c r="E27" s="266" t="str">
        <f t="shared" si="4"/>
        <v>kl. Oval</v>
      </c>
      <c r="F27" s="314" t="s">
        <v>86</v>
      </c>
      <c r="G27" s="263" t="s">
        <v>145</v>
      </c>
      <c r="H27" s="265" t="s">
        <v>146</v>
      </c>
      <c r="I27" s="269" t="s">
        <v>27</v>
      </c>
      <c r="J27" s="269" t="s">
        <v>27</v>
      </c>
      <c r="K27" s="269" t="s">
        <v>586</v>
      </c>
      <c r="L27" s="269"/>
      <c r="M27" s="315" t="s">
        <v>1042</v>
      </c>
      <c r="N27" s="269" t="s">
        <v>28</v>
      </c>
      <c r="O27" s="316"/>
      <c r="P27" s="269"/>
      <c r="Q27" s="269"/>
    </row>
    <row r="28" spans="1:17">
      <c r="A28" s="323" t="s">
        <v>1629</v>
      </c>
      <c r="B28" s="288">
        <v>537</v>
      </c>
      <c r="C28" s="3" t="str">
        <f t="shared" si="0"/>
        <v>Verzögerungsfahrt Asphalt trocken  -2 m/s²  voll</v>
      </c>
      <c r="D28" s="207" t="str">
        <f t="shared" si="3"/>
        <v>-</v>
      </c>
      <c r="E28" s="3" t="str">
        <f t="shared" si="4"/>
        <v>kl. Oval</v>
      </c>
      <c r="F28" s="288" t="s">
        <v>24</v>
      </c>
      <c r="G28" s="3" t="s">
        <v>200</v>
      </c>
      <c r="H28" s="207" t="s">
        <v>201</v>
      </c>
      <c r="I28" s="207" t="s">
        <v>27</v>
      </c>
      <c r="J28" s="207" t="s">
        <v>27</v>
      </c>
      <c r="K28" s="207" t="s">
        <v>1121</v>
      </c>
      <c r="L28" s="207"/>
      <c r="M28" s="302" t="s">
        <v>1042</v>
      </c>
      <c r="N28" s="207" t="s">
        <v>28</v>
      </c>
      <c r="O28" s="288"/>
      <c r="P28" s="207"/>
      <c r="Q28" s="207"/>
    </row>
    <row r="29" spans="1:17" s="322" customFormat="1" ht="12.75" customHeight="1">
      <c r="A29" s="207" t="s">
        <v>1630</v>
      </c>
      <c r="B29" s="318">
        <v>539</v>
      </c>
      <c r="C29" s="266" t="str">
        <f t="shared" si="0"/>
        <v>Verzögerungsfahrt Asphalt trocken  -max m/s²  voll</v>
      </c>
      <c r="D29" s="269" t="str">
        <f t="shared" si="3"/>
        <v>-</v>
      </c>
      <c r="E29" s="266" t="str">
        <f t="shared" si="4"/>
        <v>kl. Oval</v>
      </c>
      <c r="F29" s="318" t="s">
        <v>24</v>
      </c>
      <c r="G29" s="271" t="s">
        <v>200</v>
      </c>
      <c r="H29" s="272" t="s">
        <v>201</v>
      </c>
      <c r="I29" s="272" t="s">
        <v>27</v>
      </c>
      <c r="J29" s="272" t="s">
        <v>27</v>
      </c>
      <c r="K29" s="272" t="s">
        <v>1131</v>
      </c>
      <c r="L29" s="272"/>
      <c r="M29" s="315" t="s">
        <v>1042</v>
      </c>
      <c r="N29" s="269" t="s">
        <v>28</v>
      </c>
      <c r="O29" s="316"/>
      <c r="P29" s="269"/>
      <c r="Q29" s="269"/>
    </row>
    <row r="30" spans="1:17">
      <c r="A30" s="323" t="s">
        <v>1631</v>
      </c>
      <c r="B30" s="288">
        <v>541</v>
      </c>
      <c r="C30" s="3" t="str">
        <f t="shared" si="0"/>
        <v>Verzögerungsfahrt Beton trocken  -2 m/s²  voll</v>
      </c>
      <c r="D30" s="207" t="str">
        <f t="shared" si="3"/>
        <v>-</v>
      </c>
      <c r="E30" s="3" t="str">
        <f t="shared" si="4"/>
        <v>kl. Oval</v>
      </c>
      <c r="F30" s="288" t="s">
        <v>56</v>
      </c>
      <c r="G30" s="3" t="s">
        <v>200</v>
      </c>
      <c r="H30" s="207" t="s">
        <v>201</v>
      </c>
      <c r="I30" s="207" t="s">
        <v>27</v>
      </c>
      <c r="J30" s="207" t="s">
        <v>27</v>
      </c>
      <c r="K30" s="207" t="s">
        <v>1121</v>
      </c>
      <c r="L30" s="207"/>
      <c r="M30" s="302" t="s">
        <v>1042</v>
      </c>
      <c r="N30" s="207" t="s">
        <v>28</v>
      </c>
      <c r="O30" s="288"/>
      <c r="P30" s="207"/>
      <c r="Q30" s="207"/>
    </row>
    <row r="31" spans="1:17" s="322" customFormat="1" ht="12.75" customHeight="1">
      <c r="A31" s="323" t="s">
        <v>1632</v>
      </c>
      <c r="B31" s="318">
        <v>543</v>
      </c>
      <c r="C31" s="266" t="str">
        <f t="shared" si="0"/>
        <v>Verzögerungsfahrt Beton trocken  -max m/s²  voll</v>
      </c>
      <c r="D31" s="269" t="str">
        <f t="shared" si="3"/>
        <v>-</v>
      </c>
      <c r="E31" s="266" t="str">
        <f t="shared" si="4"/>
        <v>kl. Oval</v>
      </c>
      <c r="F31" s="318" t="s">
        <v>56</v>
      </c>
      <c r="G31" s="271" t="s">
        <v>200</v>
      </c>
      <c r="H31" s="272" t="s">
        <v>201</v>
      </c>
      <c r="I31" s="272" t="s">
        <v>27</v>
      </c>
      <c r="J31" s="272" t="s">
        <v>27</v>
      </c>
      <c r="K31" s="272" t="s">
        <v>1131</v>
      </c>
      <c r="L31" s="272"/>
      <c r="M31" s="315" t="s">
        <v>1042</v>
      </c>
      <c r="N31" s="269" t="s">
        <v>28</v>
      </c>
      <c r="O31" s="316"/>
      <c r="P31" s="269"/>
      <c r="Q31" s="269"/>
    </row>
    <row r="32" spans="1:17">
      <c r="A32" s="207" t="s">
        <v>1633</v>
      </c>
      <c r="B32" s="288">
        <v>545</v>
      </c>
      <c r="C32" s="3" t="str">
        <f t="shared" si="0"/>
        <v>Verzögerungsfahrt Blaubasalt trocken  -2 m/s²  voll</v>
      </c>
      <c r="D32" s="207" t="str">
        <f t="shared" si="3"/>
        <v>-</v>
      </c>
      <c r="E32" s="3" t="str">
        <f t="shared" si="4"/>
        <v>kl. Oval</v>
      </c>
      <c r="F32" s="288" t="s">
        <v>86</v>
      </c>
      <c r="G32" s="3" t="s">
        <v>200</v>
      </c>
      <c r="H32" s="207" t="s">
        <v>201</v>
      </c>
      <c r="I32" s="207" t="s">
        <v>27</v>
      </c>
      <c r="J32" s="207" t="s">
        <v>27</v>
      </c>
      <c r="K32" s="207" t="s">
        <v>1121</v>
      </c>
      <c r="L32" s="207"/>
      <c r="M32" s="302" t="s">
        <v>1042</v>
      </c>
      <c r="N32" s="207" t="s">
        <v>28</v>
      </c>
      <c r="O32" s="288"/>
      <c r="P32" s="207"/>
      <c r="Q32" s="207"/>
    </row>
    <row r="33" spans="1:17" s="322" customFormat="1" ht="12.75" customHeight="1" thickBot="1">
      <c r="A33" s="323" t="s">
        <v>1634</v>
      </c>
      <c r="B33" s="319">
        <v>547</v>
      </c>
      <c r="C33" s="266" t="str">
        <f t="shared" ref="C33:C64" si="5">IF(OR(G33="Stillstand Motor aus",G33="Stillstand Leerlauf"),G33&amp;" "&amp;N33,IF(OR(G33="Stillstand Drehzahl"),G33&amp;" "&amp;N33&amp;" "&amp;I33,G33&amp;IF(NOT(E33="Fahrdyn.Fl.")," "&amp;F33,)&amp;" "&amp;N33&amp;IF(NOT(OR(G33="Beschleunigungsfahrt",G33="Verzögerungsfahrt",G33="Stat. Kreisfahrt (links)",G33="Stat. Kreisfahrt (rechts)"))," "&amp;H33,)&amp;IF(NOT(I33="-")," "&amp;I33,)&amp;IF(NOT(K33="0 m/s²")," "&amp;K33,)&amp;IF(NOT((OR(L33="0 m/s²",L33="-")))," "&amp;L33,))) &amp; IF(NOT(M33="-")," "&amp; M33,)</f>
        <v>Verzögerungsfahrt Blaubasalt trocken  -max m/s²  voll</v>
      </c>
      <c r="D33" s="269" t="str">
        <f t="shared" si="3"/>
        <v>-</v>
      </c>
      <c r="E33" s="266" t="str">
        <f t="shared" si="4"/>
        <v>kl. Oval</v>
      </c>
      <c r="F33" s="319" t="s">
        <v>86</v>
      </c>
      <c r="G33" s="273" t="s">
        <v>200</v>
      </c>
      <c r="H33" s="275" t="s">
        <v>201</v>
      </c>
      <c r="I33" s="272" t="s">
        <v>27</v>
      </c>
      <c r="J33" s="272" t="s">
        <v>27</v>
      </c>
      <c r="K33" s="272" t="s">
        <v>1131</v>
      </c>
      <c r="L33" s="272"/>
      <c r="M33" s="315" t="s">
        <v>1042</v>
      </c>
      <c r="N33" s="269" t="s">
        <v>28</v>
      </c>
      <c r="O33" s="316"/>
      <c r="P33" s="269"/>
      <c r="Q33" s="269"/>
    </row>
    <row r="34" spans="1:17">
      <c r="A34" s="323" t="s">
        <v>1635</v>
      </c>
      <c r="B34" s="288">
        <v>549</v>
      </c>
      <c r="C34" s="3" t="str">
        <f t="shared" si="5"/>
        <v>µ-Split (Blaubasalt) Beton trocken 30 km/h 930 rpm   voll</v>
      </c>
      <c r="D34" s="207" t="str">
        <f t="shared" si="3"/>
        <v>20 s</v>
      </c>
      <c r="E34" s="3" t="str">
        <f t="shared" si="4"/>
        <v>kl. Oval</v>
      </c>
      <c r="F34" s="287" t="s">
        <v>56</v>
      </c>
      <c r="G34" s="11" t="s">
        <v>237</v>
      </c>
      <c r="H34" s="207" t="s">
        <v>39</v>
      </c>
      <c r="I34" s="207" t="s">
        <v>33</v>
      </c>
      <c r="J34" s="207">
        <v>9</v>
      </c>
      <c r="K34" s="207"/>
      <c r="L34" s="207"/>
      <c r="M34" s="302" t="s">
        <v>1042</v>
      </c>
      <c r="N34" s="207" t="s">
        <v>28</v>
      </c>
      <c r="O34" s="288"/>
      <c r="P34" s="207"/>
      <c r="Q34" s="207"/>
    </row>
    <row r="35" spans="1:17">
      <c r="A35" s="207" t="s">
        <v>1636</v>
      </c>
      <c r="B35" s="288">
        <v>551</v>
      </c>
      <c r="C35" s="3" t="str">
        <f t="shared" si="5"/>
        <v>µ-Split (Blaubasalt) Beton trocken 50 km/h 930 rpm   voll</v>
      </c>
      <c r="D35" s="207" t="str">
        <f t="shared" si="3"/>
        <v>15 s</v>
      </c>
      <c r="E35" s="3" t="str">
        <f t="shared" si="4"/>
        <v>kl. Oval</v>
      </c>
      <c r="F35" s="287" t="s">
        <v>56</v>
      </c>
      <c r="G35" s="11" t="s">
        <v>237</v>
      </c>
      <c r="H35" s="207" t="s">
        <v>45</v>
      </c>
      <c r="I35" s="207" t="s">
        <v>33</v>
      </c>
      <c r="J35" s="207">
        <v>11</v>
      </c>
      <c r="K35" s="207"/>
      <c r="L35" s="207"/>
      <c r="M35" s="302" t="s">
        <v>1042</v>
      </c>
      <c r="N35" s="207" t="s">
        <v>28</v>
      </c>
      <c r="O35" s="288"/>
      <c r="P35" s="207"/>
      <c r="Q35" s="207"/>
    </row>
    <row r="36" spans="1:17">
      <c r="A36" s="323" t="s">
        <v>1637</v>
      </c>
      <c r="B36" s="288">
        <v>553</v>
      </c>
      <c r="C36" s="3" t="str">
        <f t="shared" si="5"/>
        <v>µ-Split (Blaubasalt) Beton trocken 80 km/h 1150 rpm   voll</v>
      </c>
      <c r="D36" s="207" t="str">
        <f t="shared" si="3"/>
        <v>10 s</v>
      </c>
      <c r="E36" s="3" t="str">
        <f t="shared" si="4"/>
        <v>kl. Oval</v>
      </c>
      <c r="F36" s="287" t="s">
        <v>56</v>
      </c>
      <c r="G36" s="11" t="s">
        <v>237</v>
      </c>
      <c r="H36" s="207" t="s">
        <v>50</v>
      </c>
      <c r="I36" s="207" t="s">
        <v>35</v>
      </c>
      <c r="J36" s="207">
        <v>12</v>
      </c>
      <c r="K36" s="207"/>
      <c r="L36" s="207"/>
      <c r="M36" s="302" t="s">
        <v>1042</v>
      </c>
      <c r="N36" s="207" t="s">
        <v>28</v>
      </c>
      <c r="O36" s="288"/>
      <c r="P36" s="207"/>
      <c r="Q36" s="207"/>
    </row>
    <row r="37" spans="1:17">
      <c r="A37" s="323" t="s">
        <v>1638</v>
      </c>
      <c r="B37" s="288">
        <v>555</v>
      </c>
      <c r="C37" s="3" t="str">
        <f t="shared" si="5"/>
        <v>µ-Split (Asphalt) Blaubasalt trocken 30 km/h 930 rpm   voll</v>
      </c>
      <c r="D37" s="207" t="str">
        <f t="shared" si="3"/>
        <v>20 s</v>
      </c>
      <c r="E37" s="3" t="str">
        <f t="shared" si="4"/>
        <v>kl. Oval</v>
      </c>
      <c r="F37" s="288" t="s">
        <v>86</v>
      </c>
      <c r="G37" s="10" t="s">
        <v>238</v>
      </c>
      <c r="H37" s="207" t="s">
        <v>39</v>
      </c>
      <c r="I37" s="207" t="s">
        <v>33</v>
      </c>
      <c r="J37" s="207">
        <v>9</v>
      </c>
      <c r="K37" s="207"/>
      <c r="L37" s="207"/>
      <c r="M37" s="302" t="s">
        <v>1042</v>
      </c>
      <c r="N37" s="207" t="s">
        <v>28</v>
      </c>
      <c r="O37" s="288"/>
      <c r="P37" s="207"/>
      <c r="Q37" s="207"/>
    </row>
    <row r="38" spans="1:17">
      <c r="A38" s="207" t="s">
        <v>1639</v>
      </c>
      <c r="B38" s="288">
        <v>557</v>
      </c>
      <c r="C38" s="3" t="str">
        <f t="shared" si="5"/>
        <v>µ-Split (Asphalt) Blaubasalt trocken 50 km/h 930 rpm   voll</v>
      </c>
      <c r="D38" s="207" t="str">
        <f t="shared" si="3"/>
        <v>15 s</v>
      </c>
      <c r="E38" s="3" t="str">
        <f t="shared" si="4"/>
        <v>kl. Oval</v>
      </c>
      <c r="F38" s="288" t="s">
        <v>86</v>
      </c>
      <c r="G38" s="10" t="s">
        <v>238</v>
      </c>
      <c r="H38" s="207" t="s">
        <v>45</v>
      </c>
      <c r="I38" s="207" t="s">
        <v>33</v>
      </c>
      <c r="J38" s="207">
        <v>11</v>
      </c>
      <c r="K38" s="207"/>
      <c r="L38" s="207"/>
      <c r="M38" s="302" t="s">
        <v>1042</v>
      </c>
      <c r="N38" s="207" t="s">
        <v>28</v>
      </c>
      <c r="O38" s="288"/>
      <c r="P38" s="207"/>
      <c r="Q38" s="207"/>
    </row>
    <row r="39" spans="1:17" ht="15" thickBot="1">
      <c r="A39" s="323" t="s">
        <v>1640</v>
      </c>
      <c r="B39" s="289">
        <v>559</v>
      </c>
      <c r="C39" s="3" t="str">
        <f t="shared" si="5"/>
        <v>µ-Split (Asphalt) Blaubasalt trocken 80 km/h 1150 rpm   voll</v>
      </c>
      <c r="D39" s="207" t="str">
        <f t="shared" si="3"/>
        <v>10 s</v>
      </c>
      <c r="E39" s="3" t="str">
        <f t="shared" si="4"/>
        <v>kl. Oval</v>
      </c>
      <c r="F39" s="289" t="s">
        <v>86</v>
      </c>
      <c r="G39" s="12" t="s">
        <v>238</v>
      </c>
      <c r="H39" s="208" t="s">
        <v>50</v>
      </c>
      <c r="I39" s="207" t="s">
        <v>35</v>
      </c>
      <c r="J39" s="207">
        <v>12</v>
      </c>
      <c r="K39" s="207"/>
      <c r="L39" s="207"/>
      <c r="M39" s="302" t="s">
        <v>1042</v>
      </c>
      <c r="N39" s="207" t="s">
        <v>28</v>
      </c>
      <c r="O39" s="288"/>
      <c r="P39" s="207"/>
      <c r="Q39" s="207"/>
    </row>
    <row r="40" spans="1:17">
      <c r="A40" s="323" t="s">
        <v>1641</v>
      </c>
      <c r="B40" s="287">
        <v>560</v>
      </c>
      <c r="C40" s="3" t="str">
        <f t="shared" si="5"/>
        <v>Sinus-Fahrt (langsam) trocken 30 km/h   voll</v>
      </c>
      <c r="D40" s="207" t="str">
        <f t="shared" si="3"/>
        <v>20 s</v>
      </c>
      <c r="E40" s="3" t="str">
        <f t="shared" si="4"/>
        <v>Fahrdyn.Fl.</v>
      </c>
      <c r="F40" s="287" t="s">
        <v>24</v>
      </c>
      <c r="G40" s="6" t="s">
        <v>240</v>
      </c>
      <c r="H40" s="206" t="s">
        <v>39</v>
      </c>
      <c r="I40" s="207" t="s">
        <v>27</v>
      </c>
      <c r="J40" s="207" t="s">
        <v>27</v>
      </c>
      <c r="K40" s="207"/>
      <c r="L40" s="207"/>
      <c r="M40" s="302" t="s">
        <v>1042</v>
      </c>
      <c r="N40" s="207" t="s">
        <v>28</v>
      </c>
      <c r="O40" s="288"/>
      <c r="P40" s="207"/>
      <c r="Q40" s="207"/>
    </row>
    <row r="41" spans="1:17" s="322" customFormat="1" ht="12.75" customHeight="1">
      <c r="A41" s="207" t="s">
        <v>1642</v>
      </c>
      <c r="B41" s="316">
        <v>561</v>
      </c>
      <c r="C41" s="266" t="str">
        <f t="shared" si="5"/>
        <v>Sinus-Fahrt (langsam) trocken 50 km/h   voll</v>
      </c>
      <c r="D41" s="269" t="str">
        <f t="shared" si="3"/>
        <v>15 s</v>
      </c>
      <c r="E41" s="266" t="str">
        <f t="shared" si="4"/>
        <v>Fahrdyn.Fl.</v>
      </c>
      <c r="F41" s="316" t="s">
        <v>24</v>
      </c>
      <c r="G41" s="266" t="s">
        <v>240</v>
      </c>
      <c r="H41" s="269" t="s">
        <v>45</v>
      </c>
      <c r="I41" s="269" t="s">
        <v>27</v>
      </c>
      <c r="J41" s="269" t="s">
        <v>27</v>
      </c>
      <c r="K41" s="269"/>
      <c r="L41" s="269"/>
      <c r="M41" s="315" t="s">
        <v>1042</v>
      </c>
      <c r="N41" s="269" t="s">
        <v>28</v>
      </c>
      <c r="O41" s="316"/>
      <c r="P41" s="269"/>
      <c r="Q41" s="269"/>
    </row>
    <row r="42" spans="1:17">
      <c r="A42" s="323" t="s">
        <v>1643</v>
      </c>
      <c r="B42" s="288">
        <v>562</v>
      </c>
      <c r="C42" s="3" t="str">
        <f t="shared" si="5"/>
        <v>Sweep trocken 30 km/h   voll</v>
      </c>
      <c r="D42" s="207" t="str">
        <f t="shared" si="3"/>
        <v>20 s</v>
      </c>
      <c r="E42" s="3" t="str">
        <f t="shared" si="4"/>
        <v>Fahrdyn.Fl.</v>
      </c>
      <c r="F42" s="288" t="s">
        <v>24</v>
      </c>
      <c r="G42" s="3" t="s">
        <v>279</v>
      </c>
      <c r="H42" s="207" t="s">
        <v>39</v>
      </c>
      <c r="I42" s="207" t="s">
        <v>27</v>
      </c>
      <c r="J42" s="207" t="s">
        <v>27</v>
      </c>
      <c r="K42" s="207"/>
      <c r="L42" s="207"/>
      <c r="M42" s="302" t="s">
        <v>1042</v>
      </c>
      <c r="N42" s="207" t="s">
        <v>28</v>
      </c>
      <c r="O42" s="288"/>
      <c r="P42" s="207"/>
      <c r="Q42" s="207"/>
    </row>
    <row r="43" spans="1:17" s="322" customFormat="1" ht="12.75" customHeight="1" thickBot="1">
      <c r="A43" s="323" t="s">
        <v>1644</v>
      </c>
      <c r="B43" s="314">
        <v>563</v>
      </c>
      <c r="C43" s="266" t="str">
        <f t="shared" si="5"/>
        <v>Sweep trocken 50 km/h   voll</v>
      </c>
      <c r="D43" s="269" t="str">
        <f t="shared" si="3"/>
        <v>15 s</v>
      </c>
      <c r="E43" s="266" t="str">
        <f t="shared" si="4"/>
        <v>Fahrdyn.Fl.</v>
      </c>
      <c r="F43" s="314" t="s">
        <v>24</v>
      </c>
      <c r="G43" s="263" t="s">
        <v>279</v>
      </c>
      <c r="H43" s="265" t="s">
        <v>45</v>
      </c>
      <c r="I43" s="269" t="s">
        <v>27</v>
      </c>
      <c r="J43" s="269" t="s">
        <v>27</v>
      </c>
      <c r="K43" s="269"/>
      <c r="L43" s="269"/>
      <c r="M43" s="315" t="s">
        <v>1042</v>
      </c>
      <c r="N43" s="269" t="s">
        <v>28</v>
      </c>
      <c r="O43" s="316"/>
      <c r="P43" s="269"/>
      <c r="Q43" s="269"/>
    </row>
    <row r="44" spans="1:17">
      <c r="A44" s="207" t="s">
        <v>1645</v>
      </c>
      <c r="B44" s="287">
        <v>564</v>
      </c>
      <c r="C44" s="3" t="str">
        <f t="shared" si="5"/>
        <v>Stat. Kreisfahrt (links) trocken  2 m/s² voll</v>
      </c>
      <c r="D44" s="207" t="str">
        <f t="shared" si="3"/>
        <v>20 s</v>
      </c>
      <c r="E44" s="3" t="str">
        <f t="shared" si="4"/>
        <v>Fahrdyn.Fl.</v>
      </c>
      <c r="F44" s="287" t="s">
        <v>24</v>
      </c>
      <c r="G44" s="6" t="s">
        <v>292</v>
      </c>
      <c r="H44" s="206" t="s">
        <v>39</v>
      </c>
      <c r="I44" s="207" t="s">
        <v>27</v>
      </c>
      <c r="J44" s="207" t="s">
        <v>27</v>
      </c>
      <c r="K44" s="207"/>
      <c r="L44" s="207" t="s">
        <v>578</v>
      </c>
      <c r="M44" s="302" t="s">
        <v>1042</v>
      </c>
      <c r="N44" s="207" t="s">
        <v>28</v>
      </c>
      <c r="O44" s="288"/>
      <c r="P44" s="207"/>
      <c r="Q44" s="207"/>
    </row>
    <row r="45" spans="1:17">
      <c r="A45" s="323" t="s">
        <v>1646</v>
      </c>
      <c r="B45" s="288">
        <v>565</v>
      </c>
      <c r="C45" s="3" t="str">
        <f t="shared" si="5"/>
        <v>Stat. Kreisfahrt (links) trocken  4 m/s² voll</v>
      </c>
      <c r="D45" s="207" t="str">
        <f t="shared" si="3"/>
        <v>20 s</v>
      </c>
      <c r="E45" s="3" t="str">
        <f t="shared" si="4"/>
        <v>Fahrdyn.Fl.</v>
      </c>
      <c r="F45" s="288" t="s">
        <v>24</v>
      </c>
      <c r="G45" s="3" t="s">
        <v>292</v>
      </c>
      <c r="H45" s="207" t="s">
        <v>39</v>
      </c>
      <c r="I45" s="207" t="s">
        <v>27</v>
      </c>
      <c r="J45" s="207" t="s">
        <v>27</v>
      </c>
      <c r="K45" s="207"/>
      <c r="L45" s="207" t="s">
        <v>1164</v>
      </c>
      <c r="M45" s="302" t="s">
        <v>1042</v>
      </c>
      <c r="N45" s="207" t="s">
        <v>28</v>
      </c>
      <c r="O45" s="288"/>
      <c r="P45" s="207"/>
      <c r="Q45" s="207"/>
    </row>
    <row r="46" spans="1:17">
      <c r="A46" s="323" t="s">
        <v>1647</v>
      </c>
      <c r="B46" s="287">
        <v>566</v>
      </c>
      <c r="C46" s="3" t="str">
        <f t="shared" si="5"/>
        <v>Stat. Kreisfahrt (rechts) trocken  2 m/s² voll</v>
      </c>
      <c r="D46" s="207" t="str">
        <f t="shared" si="3"/>
        <v>20 s</v>
      </c>
      <c r="E46" s="3" t="str">
        <f t="shared" si="4"/>
        <v>Fahrdyn.Fl.</v>
      </c>
      <c r="F46" s="288" t="s">
        <v>24</v>
      </c>
      <c r="G46" s="3" t="s">
        <v>304</v>
      </c>
      <c r="H46" s="207" t="s">
        <v>39</v>
      </c>
      <c r="I46" s="207" t="s">
        <v>27</v>
      </c>
      <c r="J46" s="207" t="s">
        <v>27</v>
      </c>
      <c r="K46" s="207"/>
      <c r="L46" s="207" t="s">
        <v>578</v>
      </c>
      <c r="M46" s="302" t="s">
        <v>1042</v>
      </c>
      <c r="N46" s="207" t="s">
        <v>28</v>
      </c>
      <c r="O46" s="288"/>
      <c r="P46" s="207"/>
      <c r="Q46" s="207"/>
    </row>
    <row r="47" spans="1:17" ht="15" thickBot="1">
      <c r="A47" s="207" t="s">
        <v>1648</v>
      </c>
      <c r="B47" s="289">
        <v>567</v>
      </c>
      <c r="C47" s="3" t="str">
        <f t="shared" si="5"/>
        <v>Stat. Kreisfahrt (rechts) trocken  4 m/s² voll</v>
      </c>
      <c r="D47" s="207" t="str">
        <f t="shared" si="3"/>
        <v>20 s</v>
      </c>
      <c r="E47" s="3" t="str">
        <f t="shared" si="4"/>
        <v>Fahrdyn.Fl.</v>
      </c>
      <c r="F47" s="289" t="s">
        <v>24</v>
      </c>
      <c r="G47" s="8" t="s">
        <v>304</v>
      </c>
      <c r="H47" s="208" t="s">
        <v>39</v>
      </c>
      <c r="I47" s="207" t="s">
        <v>27</v>
      </c>
      <c r="J47" s="207" t="s">
        <v>27</v>
      </c>
      <c r="K47" s="207"/>
      <c r="L47" s="207" t="s">
        <v>1164</v>
      </c>
      <c r="M47" s="302" t="s">
        <v>1042</v>
      </c>
      <c r="N47" s="207" t="s">
        <v>28</v>
      </c>
      <c r="O47" s="288"/>
      <c r="P47" s="207"/>
      <c r="Q47" s="207"/>
    </row>
    <row r="48" spans="1:17">
      <c r="A48" s="323" t="s">
        <v>1649</v>
      </c>
      <c r="B48" s="288">
        <v>576</v>
      </c>
      <c r="C48" s="3" t="str">
        <f t="shared" si="5"/>
        <v>Konstantfahrt Asphalt nass 30 km/h 930 rpm   voll</v>
      </c>
      <c r="D48" s="207" t="str">
        <f t="shared" si="3"/>
        <v>20 s</v>
      </c>
      <c r="E48" s="3" t="str">
        <f t="shared" si="4"/>
        <v>kl. Oval</v>
      </c>
      <c r="F48" s="288" t="s">
        <v>24</v>
      </c>
      <c r="G48" s="3" t="s">
        <v>38</v>
      </c>
      <c r="H48" s="207" t="s">
        <v>39</v>
      </c>
      <c r="I48" s="207" t="s">
        <v>33</v>
      </c>
      <c r="J48" s="207">
        <v>9</v>
      </c>
      <c r="K48" s="207"/>
      <c r="L48" s="207"/>
      <c r="M48" s="302" t="s">
        <v>1042</v>
      </c>
      <c r="N48" s="207" t="s">
        <v>333</v>
      </c>
      <c r="O48" s="288"/>
      <c r="P48" s="207"/>
      <c r="Q48" s="207"/>
    </row>
    <row r="49" spans="1:17">
      <c r="A49" s="323" t="s">
        <v>1650</v>
      </c>
      <c r="B49" s="288">
        <v>578</v>
      </c>
      <c r="C49" s="3" t="str">
        <f t="shared" si="5"/>
        <v>Konstantfahrt Asphalt nass 50 km/h 930 rpm   voll</v>
      </c>
      <c r="D49" s="207" t="str">
        <f t="shared" si="3"/>
        <v>15 s</v>
      </c>
      <c r="E49" s="3" t="str">
        <f t="shared" si="4"/>
        <v>kl. Oval</v>
      </c>
      <c r="F49" s="288" t="s">
        <v>24</v>
      </c>
      <c r="G49" s="3" t="s">
        <v>38</v>
      </c>
      <c r="H49" s="207" t="s">
        <v>45</v>
      </c>
      <c r="I49" s="207" t="s">
        <v>33</v>
      </c>
      <c r="J49" s="207">
        <v>11</v>
      </c>
      <c r="K49" s="207"/>
      <c r="L49" s="207"/>
      <c r="M49" s="302" t="s">
        <v>1042</v>
      </c>
      <c r="N49" s="207" t="s">
        <v>333</v>
      </c>
      <c r="O49" s="288"/>
      <c r="P49" s="207"/>
      <c r="Q49" s="207"/>
    </row>
    <row r="50" spans="1:17">
      <c r="A50" s="207" t="s">
        <v>1651</v>
      </c>
      <c r="B50" s="288">
        <v>580</v>
      </c>
      <c r="C50" s="3" t="str">
        <f t="shared" si="5"/>
        <v>Konstantfahrt Asphalt nass 80 km/h 1150 rpm   voll</v>
      </c>
      <c r="D50" s="207" t="str">
        <f t="shared" si="3"/>
        <v>10 s</v>
      </c>
      <c r="E50" s="3" t="str">
        <f t="shared" si="4"/>
        <v>kl. Oval</v>
      </c>
      <c r="F50" s="288" t="s">
        <v>24</v>
      </c>
      <c r="G50" s="3" t="s">
        <v>38</v>
      </c>
      <c r="H50" s="207" t="s">
        <v>50</v>
      </c>
      <c r="I50" s="207" t="s">
        <v>35</v>
      </c>
      <c r="J50" s="207">
        <v>12</v>
      </c>
      <c r="K50" s="207"/>
      <c r="L50" s="207"/>
      <c r="M50" s="302" t="s">
        <v>1042</v>
      </c>
      <c r="N50" s="207" t="s">
        <v>333</v>
      </c>
      <c r="O50" s="288"/>
      <c r="P50" s="207"/>
      <c r="Q50" s="207"/>
    </row>
    <row r="51" spans="1:17">
      <c r="A51" s="323" t="s">
        <v>1652</v>
      </c>
      <c r="B51" s="288">
        <v>582</v>
      </c>
      <c r="C51" s="3" t="str">
        <f t="shared" si="5"/>
        <v>Konstantfahrt Beton nass 30 km/h 930 rpm   voll</v>
      </c>
      <c r="D51" s="207" t="str">
        <f t="shared" si="3"/>
        <v>20 s</v>
      </c>
      <c r="E51" s="3" t="str">
        <f t="shared" si="4"/>
        <v>kl. Oval</v>
      </c>
      <c r="F51" s="288" t="s">
        <v>56</v>
      </c>
      <c r="G51" s="3" t="s">
        <v>38</v>
      </c>
      <c r="H51" s="207" t="s">
        <v>39</v>
      </c>
      <c r="I51" s="207" t="s">
        <v>33</v>
      </c>
      <c r="J51" s="207">
        <v>9</v>
      </c>
      <c r="K51" s="207"/>
      <c r="L51" s="207"/>
      <c r="M51" s="302" t="s">
        <v>1042</v>
      </c>
      <c r="N51" s="207" t="s">
        <v>333</v>
      </c>
      <c r="O51" s="288"/>
      <c r="P51" s="207"/>
      <c r="Q51" s="207"/>
    </row>
    <row r="52" spans="1:17">
      <c r="A52" s="323" t="s">
        <v>1653</v>
      </c>
      <c r="B52" s="288">
        <v>584</v>
      </c>
      <c r="C52" s="3" t="str">
        <f t="shared" si="5"/>
        <v>Konstantfahrt Beton nass 50 km/h 930 rpm   voll</v>
      </c>
      <c r="D52" s="207" t="str">
        <f t="shared" si="3"/>
        <v>15 s</v>
      </c>
      <c r="E52" s="3" t="str">
        <f t="shared" si="4"/>
        <v>kl. Oval</v>
      </c>
      <c r="F52" s="288" t="s">
        <v>56</v>
      </c>
      <c r="G52" s="3" t="s">
        <v>38</v>
      </c>
      <c r="H52" s="207" t="s">
        <v>45</v>
      </c>
      <c r="I52" s="207" t="s">
        <v>33</v>
      </c>
      <c r="J52" s="207">
        <v>11</v>
      </c>
      <c r="K52" s="207"/>
      <c r="L52" s="207"/>
      <c r="M52" s="302" t="s">
        <v>1042</v>
      </c>
      <c r="N52" s="207" t="s">
        <v>333</v>
      </c>
      <c r="O52" s="288"/>
      <c r="P52" s="207"/>
      <c r="Q52" s="207"/>
    </row>
    <row r="53" spans="1:17">
      <c r="A53" s="207" t="s">
        <v>1654</v>
      </c>
      <c r="B53" s="288">
        <v>586</v>
      </c>
      <c r="C53" s="3" t="str">
        <f t="shared" si="5"/>
        <v>Konstantfahrt Beton nass 80 km/h 1150 rpm   voll</v>
      </c>
      <c r="D53" s="207" t="str">
        <f t="shared" si="3"/>
        <v>10 s</v>
      </c>
      <c r="E53" s="3" t="str">
        <f t="shared" si="4"/>
        <v>kl. Oval</v>
      </c>
      <c r="F53" s="288" t="s">
        <v>56</v>
      </c>
      <c r="G53" s="3" t="s">
        <v>38</v>
      </c>
      <c r="H53" s="207" t="s">
        <v>50</v>
      </c>
      <c r="I53" s="207" t="s">
        <v>35</v>
      </c>
      <c r="J53" s="207">
        <v>12</v>
      </c>
      <c r="K53" s="207"/>
      <c r="L53" s="207"/>
      <c r="M53" s="302" t="s">
        <v>1042</v>
      </c>
      <c r="N53" s="207" t="s">
        <v>333</v>
      </c>
      <c r="O53" s="288"/>
      <c r="P53" s="207"/>
      <c r="Q53" s="207"/>
    </row>
    <row r="54" spans="1:17">
      <c r="A54" s="323" t="s">
        <v>1655</v>
      </c>
      <c r="B54" s="288">
        <v>588</v>
      </c>
      <c r="C54" s="3" t="str">
        <f t="shared" si="5"/>
        <v>Konstantfahrt Blaubasalt nass 30 km/h 930 rpm   voll</v>
      </c>
      <c r="D54" s="207" t="str">
        <f t="shared" si="3"/>
        <v>20 s</v>
      </c>
      <c r="E54" s="3" t="str">
        <f t="shared" si="4"/>
        <v>kl. Oval</v>
      </c>
      <c r="F54" s="288" t="s">
        <v>86</v>
      </c>
      <c r="G54" s="3" t="s">
        <v>38</v>
      </c>
      <c r="H54" s="207" t="s">
        <v>39</v>
      </c>
      <c r="I54" s="207" t="s">
        <v>33</v>
      </c>
      <c r="J54" s="207">
        <v>9</v>
      </c>
      <c r="K54" s="207"/>
      <c r="L54" s="207"/>
      <c r="M54" s="302" t="s">
        <v>1042</v>
      </c>
      <c r="N54" s="207" t="s">
        <v>333</v>
      </c>
      <c r="O54" s="288"/>
      <c r="P54" s="207"/>
      <c r="Q54" s="207"/>
    </row>
    <row r="55" spans="1:17">
      <c r="A55" s="323" t="s">
        <v>1656</v>
      </c>
      <c r="B55" s="294">
        <v>590</v>
      </c>
      <c r="C55" s="3" t="str">
        <f t="shared" si="5"/>
        <v>Konstantfahrt Blaubasalt nass 50 km/h 930 rpm   voll</v>
      </c>
      <c r="D55" s="207" t="str">
        <f t="shared" si="3"/>
        <v>15 s</v>
      </c>
      <c r="E55" s="3" t="str">
        <f t="shared" si="4"/>
        <v>kl. Oval</v>
      </c>
      <c r="F55" s="294" t="s">
        <v>86</v>
      </c>
      <c r="G55" s="217" t="s">
        <v>38</v>
      </c>
      <c r="H55" s="218" t="s">
        <v>45</v>
      </c>
      <c r="I55" s="218" t="s">
        <v>33</v>
      </c>
      <c r="J55" s="218">
        <v>11</v>
      </c>
      <c r="K55" s="218"/>
      <c r="L55" s="218"/>
      <c r="M55" s="302" t="s">
        <v>1042</v>
      </c>
      <c r="N55" s="207" t="s">
        <v>333</v>
      </c>
      <c r="O55" s="294"/>
      <c r="P55" s="218"/>
      <c r="Q55" s="218"/>
    </row>
    <row r="56" spans="1:17">
      <c r="A56" s="207" t="s">
        <v>1657</v>
      </c>
      <c r="B56" s="294">
        <v>590</v>
      </c>
      <c r="C56" s="3" t="str">
        <f t="shared" si="5"/>
        <v>Konstantfahrt Blaubasalt nass 80 km/h 1150 rpm   voll</v>
      </c>
      <c r="D56" s="207" t="str">
        <f t="shared" si="3"/>
        <v>10 s</v>
      </c>
      <c r="E56" s="3" t="str">
        <f t="shared" si="4"/>
        <v>kl. Oval</v>
      </c>
      <c r="F56" s="294" t="s">
        <v>86</v>
      </c>
      <c r="G56" s="217" t="s">
        <v>38</v>
      </c>
      <c r="H56" s="218" t="s">
        <v>50</v>
      </c>
      <c r="I56" s="218" t="s">
        <v>35</v>
      </c>
      <c r="J56" s="218">
        <v>12</v>
      </c>
      <c r="K56" s="218"/>
      <c r="L56" s="218"/>
      <c r="M56" s="302" t="s">
        <v>1042</v>
      </c>
      <c r="N56" s="207" t="s">
        <v>333</v>
      </c>
      <c r="O56" s="294"/>
      <c r="P56" s="218"/>
      <c r="Q56" s="218"/>
    </row>
    <row r="57" spans="1:17" s="313" customFormat="1">
      <c r="A57" s="323" t="s">
        <v>1658</v>
      </c>
      <c r="B57" s="290">
        <v>512</v>
      </c>
      <c r="C57" s="242" t="str">
        <f t="shared" si="5"/>
        <v>Rollen (Leerlauf) Asphalt nass 80 km/h - x   voll</v>
      </c>
      <c r="D57" s="244" t="str">
        <f t="shared" si="3"/>
        <v>-</v>
      </c>
      <c r="E57" s="242" t="str">
        <f t="shared" si="4"/>
        <v>kl. Oval</v>
      </c>
      <c r="F57" s="290" t="s">
        <v>24</v>
      </c>
      <c r="G57" s="241" t="s">
        <v>99</v>
      </c>
      <c r="H57" s="243" t="s">
        <v>100</v>
      </c>
      <c r="I57" s="244" t="s">
        <v>27</v>
      </c>
      <c r="J57" s="244" t="s">
        <v>27</v>
      </c>
      <c r="K57" s="244"/>
      <c r="L57" s="244"/>
      <c r="M57" s="304" t="s">
        <v>1042</v>
      </c>
      <c r="N57" s="244" t="s">
        <v>333</v>
      </c>
      <c r="O57" s="291"/>
      <c r="P57" s="244"/>
      <c r="Q57" s="244"/>
    </row>
    <row r="58" spans="1:17" s="313" customFormat="1">
      <c r="A58" s="323" t="s">
        <v>1659</v>
      </c>
      <c r="B58" s="291">
        <v>513</v>
      </c>
      <c r="C58" s="242" t="str">
        <f t="shared" si="5"/>
        <v>Rollen (Leerlauf) Beton nass 80 km/h - x   voll</v>
      </c>
      <c r="D58" s="244" t="str">
        <f t="shared" si="3"/>
        <v>-</v>
      </c>
      <c r="E58" s="242" t="str">
        <f t="shared" si="4"/>
        <v>kl. Oval</v>
      </c>
      <c r="F58" s="291" t="s">
        <v>56</v>
      </c>
      <c r="G58" s="242" t="s">
        <v>99</v>
      </c>
      <c r="H58" s="244" t="s">
        <v>100</v>
      </c>
      <c r="I58" s="244" t="s">
        <v>27</v>
      </c>
      <c r="J58" s="244" t="s">
        <v>27</v>
      </c>
      <c r="K58" s="244"/>
      <c r="L58" s="244"/>
      <c r="M58" s="304" t="s">
        <v>1042</v>
      </c>
      <c r="N58" s="244" t="s">
        <v>333</v>
      </c>
      <c r="O58" s="291"/>
      <c r="P58" s="244"/>
      <c r="Q58" s="244"/>
    </row>
    <row r="59" spans="1:17" s="313" customFormat="1" ht="15" thickBot="1">
      <c r="A59" s="207" t="s">
        <v>1660</v>
      </c>
      <c r="B59" s="293">
        <v>514</v>
      </c>
      <c r="C59" s="242" t="str">
        <f t="shared" si="5"/>
        <v>Rollen (Leerlauf) Blaubasalt nass 80 km/h - x   voll</v>
      </c>
      <c r="D59" s="244" t="str">
        <f t="shared" ref="D59:D71" si="6">IF(H59="30 km/h","20 s",IF(H59="50 km/h","15 s",IF(H59="80 km/h","10 s",IF(H59="0 km/h","60 s","-"))))</f>
        <v>-</v>
      </c>
      <c r="E59" s="242" t="str">
        <f t="shared" ref="E59:E71" si="7">IF(OR(G59="Stillstand Motor aus",G59="Stillstand Leerlauf",G59="Stillstand Drehzahl",G59="Konstantfahrt",G59="Rollen (Leerlauf)",G59="Spurwechsel",G59="Motor aus",G59="Beschleunigungsfahrt",G59="Verzögerungsfahrt",G59="Beregnungsstop",G59="µ-Split (Asphalt)",G59="µ-Split (Blaubasalt)"),"kl. Oval",IF(OR(G59="Sinus-Fahrt (langsam)",G59="Sinus-Fahrt (schnell)",G59="Klothoid (links)",G59="Klothoid (rechts)",G59="Sweep",G59="Stat. Kreisfahrt (links)",G59="Stat. Kreisfahrt (rechts)"),"Fahrdyn.Fl."))</f>
        <v>kl. Oval</v>
      </c>
      <c r="F59" s="293" t="s">
        <v>86</v>
      </c>
      <c r="G59" s="247" t="s">
        <v>99</v>
      </c>
      <c r="H59" s="248" t="s">
        <v>100</v>
      </c>
      <c r="I59" s="244" t="s">
        <v>27</v>
      </c>
      <c r="J59" s="244" t="s">
        <v>27</v>
      </c>
      <c r="K59" s="244"/>
      <c r="L59" s="244"/>
      <c r="M59" s="304" t="s">
        <v>1042</v>
      </c>
      <c r="N59" s="244" t="s">
        <v>333</v>
      </c>
      <c r="O59" s="291"/>
      <c r="P59" s="244"/>
      <c r="Q59" s="244"/>
    </row>
    <row r="60" spans="1:17" s="313" customFormat="1">
      <c r="A60" s="323" t="s">
        <v>1661</v>
      </c>
      <c r="B60" s="290">
        <v>515</v>
      </c>
      <c r="C60" s="242" t="str">
        <f t="shared" si="5"/>
        <v>Motor aus Asphalt nass 35 km/h - x    voll</v>
      </c>
      <c r="D60" s="244" t="str">
        <f t="shared" si="6"/>
        <v>-</v>
      </c>
      <c r="E60" s="242" t="str">
        <f t="shared" si="7"/>
        <v>kl. Oval</v>
      </c>
      <c r="F60" s="290" t="s">
        <v>24</v>
      </c>
      <c r="G60" s="241" t="s">
        <v>140</v>
      </c>
      <c r="H60" s="243" t="s">
        <v>141</v>
      </c>
      <c r="I60" s="244" t="s">
        <v>27</v>
      </c>
      <c r="J60" s="244" t="s">
        <v>27</v>
      </c>
      <c r="K60" s="244"/>
      <c r="L60" s="244"/>
      <c r="M60" s="304" t="s">
        <v>1042</v>
      </c>
      <c r="N60" s="244" t="s">
        <v>333</v>
      </c>
      <c r="O60" s="291"/>
      <c r="P60" s="244"/>
      <c r="Q60" s="244"/>
    </row>
    <row r="61" spans="1:17" s="313" customFormat="1">
      <c r="A61" s="323" t="s">
        <v>1662</v>
      </c>
      <c r="B61" s="291">
        <v>516</v>
      </c>
      <c r="C61" s="242" t="str">
        <f t="shared" si="5"/>
        <v>Motor aus Asphalt nass 55 km/h - x   voll</v>
      </c>
      <c r="D61" s="244" t="str">
        <f t="shared" si="6"/>
        <v>-</v>
      </c>
      <c r="E61" s="242" t="str">
        <f t="shared" si="7"/>
        <v>kl. Oval</v>
      </c>
      <c r="F61" s="291" t="s">
        <v>24</v>
      </c>
      <c r="G61" s="242" t="s">
        <v>140</v>
      </c>
      <c r="H61" s="244" t="s">
        <v>142</v>
      </c>
      <c r="I61" s="244" t="s">
        <v>27</v>
      </c>
      <c r="J61" s="244" t="s">
        <v>27</v>
      </c>
      <c r="K61" s="244"/>
      <c r="L61" s="244"/>
      <c r="M61" s="304" t="s">
        <v>1042</v>
      </c>
      <c r="N61" s="244" t="s">
        <v>333</v>
      </c>
      <c r="O61" s="291"/>
      <c r="P61" s="244"/>
      <c r="Q61" s="244"/>
    </row>
    <row r="62" spans="1:17" s="313" customFormat="1">
      <c r="A62" s="207" t="s">
        <v>1663</v>
      </c>
      <c r="B62" s="291">
        <v>517</v>
      </c>
      <c r="C62" s="242" t="str">
        <f t="shared" si="5"/>
        <v>Motor aus Asphalt nass 85 km/h - x   voll</v>
      </c>
      <c r="D62" s="244" t="str">
        <f t="shared" si="6"/>
        <v>-</v>
      </c>
      <c r="E62" s="242" t="str">
        <f t="shared" si="7"/>
        <v>kl. Oval</v>
      </c>
      <c r="F62" s="291" t="s">
        <v>24</v>
      </c>
      <c r="G62" s="242" t="s">
        <v>140</v>
      </c>
      <c r="H62" s="244" t="s">
        <v>143</v>
      </c>
      <c r="I62" s="244" t="s">
        <v>27</v>
      </c>
      <c r="J62" s="244" t="s">
        <v>27</v>
      </c>
      <c r="K62" s="244"/>
      <c r="L62" s="244"/>
      <c r="M62" s="304" t="s">
        <v>1042</v>
      </c>
      <c r="N62" s="244" t="s">
        <v>333</v>
      </c>
      <c r="O62" s="291"/>
      <c r="P62" s="244"/>
      <c r="Q62" s="244"/>
    </row>
    <row r="63" spans="1:17" s="313" customFormat="1">
      <c r="A63" s="323" t="s">
        <v>1665</v>
      </c>
      <c r="B63" s="291">
        <v>518</v>
      </c>
      <c r="C63" s="242" t="str">
        <f t="shared" si="5"/>
        <v>Motor aus Beton nass 35 km/h - x    voll</v>
      </c>
      <c r="D63" s="244" t="str">
        <f t="shared" si="6"/>
        <v>-</v>
      </c>
      <c r="E63" s="242" t="str">
        <f t="shared" si="7"/>
        <v>kl. Oval</v>
      </c>
      <c r="F63" s="291" t="s">
        <v>56</v>
      </c>
      <c r="G63" s="242" t="s">
        <v>140</v>
      </c>
      <c r="H63" s="244" t="s">
        <v>141</v>
      </c>
      <c r="I63" s="244" t="s">
        <v>27</v>
      </c>
      <c r="J63" s="244" t="s">
        <v>27</v>
      </c>
      <c r="K63" s="244"/>
      <c r="L63" s="244"/>
      <c r="M63" s="304" t="s">
        <v>1042</v>
      </c>
      <c r="N63" s="244" t="s">
        <v>333</v>
      </c>
      <c r="O63" s="291"/>
      <c r="P63" s="244"/>
      <c r="Q63" s="244"/>
    </row>
    <row r="64" spans="1:17" s="313" customFormat="1">
      <c r="A64" s="323" t="s">
        <v>1667</v>
      </c>
      <c r="B64" s="291">
        <v>519</v>
      </c>
      <c r="C64" s="242" t="str">
        <f t="shared" si="5"/>
        <v>Motor aus Beton nass 55 km/h - x   voll</v>
      </c>
      <c r="D64" s="244" t="str">
        <f t="shared" si="6"/>
        <v>-</v>
      </c>
      <c r="E64" s="242" t="str">
        <f t="shared" si="7"/>
        <v>kl. Oval</v>
      </c>
      <c r="F64" s="291" t="s">
        <v>56</v>
      </c>
      <c r="G64" s="242" t="s">
        <v>140</v>
      </c>
      <c r="H64" s="244" t="s">
        <v>142</v>
      </c>
      <c r="I64" s="244" t="s">
        <v>27</v>
      </c>
      <c r="J64" s="244" t="s">
        <v>27</v>
      </c>
      <c r="K64" s="244"/>
      <c r="L64" s="244"/>
      <c r="M64" s="304" t="s">
        <v>1042</v>
      </c>
      <c r="N64" s="244" t="s">
        <v>333</v>
      </c>
      <c r="O64" s="291"/>
      <c r="P64" s="244"/>
      <c r="Q64" s="244"/>
    </row>
    <row r="65" spans="1:17" s="313" customFormat="1">
      <c r="A65" s="207" t="s">
        <v>1668</v>
      </c>
      <c r="B65" s="291">
        <v>520</v>
      </c>
      <c r="C65" s="242" t="str">
        <f t="shared" ref="C65:C94" si="8">IF(OR(G65="Stillstand Motor aus",G65="Stillstand Leerlauf"),G65&amp;" "&amp;N65,IF(OR(G65="Stillstand Drehzahl"),G65&amp;" "&amp;N65&amp;" "&amp;I65,G65&amp;IF(NOT(E65="Fahrdyn.Fl.")," "&amp;F65,)&amp;" "&amp;N65&amp;IF(NOT(OR(G65="Beschleunigungsfahrt",G65="Verzögerungsfahrt",G65="Stat. Kreisfahrt (links)",G65="Stat. Kreisfahrt (rechts)"))," "&amp;H65,)&amp;IF(NOT(I65="-")," "&amp;I65,)&amp;IF(NOT(K65="0 m/s²")," "&amp;K65,)&amp;IF(NOT((OR(L65="0 m/s²",L65="-")))," "&amp;L65,))) &amp; IF(NOT(M65="-")," "&amp; M65,)</f>
        <v>Motor aus Beton nass 85 km/h - x   voll</v>
      </c>
      <c r="D65" s="244" t="str">
        <f t="shared" si="6"/>
        <v>-</v>
      </c>
      <c r="E65" s="242" t="str">
        <f t="shared" si="7"/>
        <v>kl. Oval</v>
      </c>
      <c r="F65" s="291" t="s">
        <v>56</v>
      </c>
      <c r="G65" s="242" t="s">
        <v>140</v>
      </c>
      <c r="H65" s="244" t="s">
        <v>143</v>
      </c>
      <c r="I65" s="244" t="s">
        <v>27</v>
      </c>
      <c r="J65" s="244" t="s">
        <v>27</v>
      </c>
      <c r="K65" s="244"/>
      <c r="L65" s="244"/>
      <c r="M65" s="304" t="s">
        <v>1042</v>
      </c>
      <c r="N65" s="244" t="s">
        <v>333</v>
      </c>
      <c r="O65" s="291"/>
      <c r="P65" s="244"/>
      <c r="Q65" s="244"/>
    </row>
    <row r="66" spans="1:17" s="313" customFormat="1">
      <c r="A66" s="323" t="s">
        <v>1670</v>
      </c>
      <c r="B66" s="291">
        <v>521</v>
      </c>
      <c r="C66" s="242" t="str">
        <f t="shared" si="8"/>
        <v>Motor aus Blaubasalt nass 35 km/h - x    voll</v>
      </c>
      <c r="D66" s="244" t="str">
        <f t="shared" si="6"/>
        <v>-</v>
      </c>
      <c r="E66" s="242" t="str">
        <f t="shared" si="7"/>
        <v>kl. Oval</v>
      </c>
      <c r="F66" s="291" t="s">
        <v>86</v>
      </c>
      <c r="G66" s="242" t="s">
        <v>140</v>
      </c>
      <c r="H66" s="244" t="s">
        <v>141</v>
      </c>
      <c r="I66" s="244" t="s">
        <v>27</v>
      </c>
      <c r="J66" s="244" t="s">
        <v>27</v>
      </c>
      <c r="K66" s="244"/>
      <c r="L66" s="244"/>
      <c r="M66" s="304" t="s">
        <v>1042</v>
      </c>
      <c r="N66" s="244" t="s">
        <v>333</v>
      </c>
      <c r="O66" s="291"/>
      <c r="P66" s="244"/>
      <c r="Q66" s="244"/>
    </row>
    <row r="67" spans="1:17" s="313" customFormat="1">
      <c r="A67" s="323" t="s">
        <v>1672</v>
      </c>
      <c r="B67" s="291">
        <v>522</v>
      </c>
      <c r="C67" s="242" t="str">
        <f t="shared" si="8"/>
        <v>Motor aus Blaubasalt nass 55 km/h - x   voll</v>
      </c>
      <c r="D67" s="244" t="str">
        <f t="shared" si="6"/>
        <v>-</v>
      </c>
      <c r="E67" s="242" t="str">
        <f t="shared" si="7"/>
        <v>kl. Oval</v>
      </c>
      <c r="F67" s="291" t="s">
        <v>86</v>
      </c>
      <c r="G67" s="242" t="s">
        <v>140</v>
      </c>
      <c r="H67" s="244" t="s">
        <v>142</v>
      </c>
      <c r="I67" s="244" t="s">
        <v>27</v>
      </c>
      <c r="J67" s="244" t="s">
        <v>27</v>
      </c>
      <c r="K67" s="244"/>
      <c r="L67" s="244"/>
      <c r="M67" s="304" t="s">
        <v>1042</v>
      </c>
      <c r="N67" s="244" t="s">
        <v>333</v>
      </c>
      <c r="O67" s="291"/>
      <c r="P67" s="244"/>
      <c r="Q67" s="244"/>
    </row>
    <row r="68" spans="1:17" s="313" customFormat="1" ht="15" thickBot="1">
      <c r="A68" s="207" t="s">
        <v>1673</v>
      </c>
      <c r="B68" s="293">
        <v>523</v>
      </c>
      <c r="C68" s="242" t="str">
        <f t="shared" si="8"/>
        <v>Motor aus Blaubasalt nass 85 km/h - x   voll</v>
      </c>
      <c r="D68" s="244" t="str">
        <f t="shared" si="6"/>
        <v>-</v>
      </c>
      <c r="E68" s="242" t="str">
        <f t="shared" si="7"/>
        <v>kl. Oval</v>
      </c>
      <c r="F68" s="293" t="s">
        <v>86</v>
      </c>
      <c r="G68" s="247" t="s">
        <v>140</v>
      </c>
      <c r="H68" s="248" t="s">
        <v>143</v>
      </c>
      <c r="I68" s="244" t="s">
        <v>27</v>
      </c>
      <c r="J68" s="244" t="s">
        <v>27</v>
      </c>
      <c r="K68" s="244"/>
      <c r="L68" s="244"/>
      <c r="M68" s="305" t="s">
        <v>1042</v>
      </c>
      <c r="N68" s="244" t="s">
        <v>333</v>
      </c>
      <c r="O68" s="293"/>
      <c r="P68" s="248"/>
      <c r="Q68" s="248"/>
    </row>
    <row r="69" spans="1:17" s="313" customFormat="1">
      <c r="A69" s="323" t="s">
        <v>1675</v>
      </c>
      <c r="B69" s="291">
        <v>525</v>
      </c>
      <c r="C69" s="242" t="str">
        <f t="shared" si="8"/>
        <v>Beschleunigungsfahrt Asphalt nass 2 m/s²  voll</v>
      </c>
      <c r="D69" s="244" t="str">
        <f t="shared" si="6"/>
        <v>-</v>
      </c>
      <c r="E69" s="242" t="str">
        <f t="shared" si="7"/>
        <v>kl. Oval</v>
      </c>
      <c r="F69" s="291" t="s">
        <v>24</v>
      </c>
      <c r="G69" s="242" t="s">
        <v>145</v>
      </c>
      <c r="H69" s="244" t="s">
        <v>146</v>
      </c>
      <c r="I69" s="244" t="s">
        <v>27</v>
      </c>
      <c r="J69" s="244" t="s">
        <v>27</v>
      </c>
      <c r="K69" s="244" t="s">
        <v>578</v>
      </c>
      <c r="L69" s="244"/>
      <c r="M69" s="304" t="s">
        <v>1042</v>
      </c>
      <c r="N69" s="244" t="s">
        <v>333</v>
      </c>
      <c r="O69" s="291"/>
      <c r="P69" s="244"/>
      <c r="Q69" s="244"/>
    </row>
    <row r="70" spans="1:17" s="313" customFormat="1">
      <c r="A70" s="323" t="s">
        <v>1677</v>
      </c>
      <c r="B70" s="291">
        <v>527</v>
      </c>
      <c r="C70" s="242" t="str">
        <f t="shared" si="8"/>
        <v>Beschleunigungsfahrt Asphalt nass max m/s²  voll</v>
      </c>
      <c r="D70" s="244" t="str">
        <f t="shared" si="6"/>
        <v>-</v>
      </c>
      <c r="E70" s="242" t="str">
        <f t="shared" si="7"/>
        <v>kl. Oval</v>
      </c>
      <c r="F70" s="291" t="s">
        <v>24</v>
      </c>
      <c r="G70" s="242" t="s">
        <v>145</v>
      </c>
      <c r="H70" s="244" t="s">
        <v>146</v>
      </c>
      <c r="I70" s="244" t="s">
        <v>27</v>
      </c>
      <c r="J70" s="244" t="s">
        <v>27</v>
      </c>
      <c r="K70" s="244" t="s">
        <v>586</v>
      </c>
      <c r="L70" s="244"/>
      <c r="M70" s="304" t="s">
        <v>1042</v>
      </c>
      <c r="N70" s="244" t="s">
        <v>333</v>
      </c>
      <c r="O70" s="291"/>
      <c r="P70" s="244"/>
      <c r="Q70" s="244"/>
    </row>
    <row r="71" spans="1:17" s="313" customFormat="1">
      <c r="A71" s="207" t="s">
        <v>1678</v>
      </c>
      <c r="B71" s="291">
        <v>529</v>
      </c>
      <c r="C71" s="242" t="str">
        <f t="shared" si="8"/>
        <v>Beschleunigungsfahrt Beton nass 2 m/s²  voll</v>
      </c>
      <c r="D71" s="244" t="str">
        <f t="shared" si="6"/>
        <v>-</v>
      </c>
      <c r="E71" s="242" t="str">
        <f t="shared" si="7"/>
        <v>kl. Oval</v>
      </c>
      <c r="F71" s="291" t="s">
        <v>56</v>
      </c>
      <c r="G71" s="242" t="s">
        <v>145</v>
      </c>
      <c r="H71" s="244" t="s">
        <v>146</v>
      </c>
      <c r="I71" s="244" t="s">
        <v>27</v>
      </c>
      <c r="J71" s="244" t="s">
        <v>27</v>
      </c>
      <c r="K71" s="244" t="s">
        <v>578</v>
      </c>
      <c r="L71" s="244"/>
      <c r="M71" s="304" t="s">
        <v>1042</v>
      </c>
      <c r="N71" s="244" t="s">
        <v>333</v>
      </c>
      <c r="O71" s="291"/>
      <c r="P71" s="244"/>
      <c r="Q71" s="244"/>
    </row>
    <row r="72" spans="1:17" s="313" customFormat="1">
      <c r="A72" s="323" t="s">
        <v>1679</v>
      </c>
      <c r="B72" s="291">
        <v>531</v>
      </c>
      <c r="C72" s="242" t="str">
        <f t="shared" si="8"/>
        <v>Beschleunigungsfahrt Beton nass max m/s²  voll</v>
      </c>
      <c r="D72" s="244" t="str">
        <f t="shared" ref="D72:D94" si="9">IF(H72="30 km/h","20 s",IF(H72="50 km/h","15 s",IF(H72="80 km/h","10 s",IF(H72="0 km/h","60 s","-"))))</f>
        <v>-</v>
      </c>
      <c r="E72" s="242" t="str">
        <f t="shared" ref="E72:E94" si="10">IF(OR(G72="Stillstand Motor aus",G72="Stillstand Leerlauf",G72="Stillstand Drehzahl",G72="Konstantfahrt",G72="Rollen (Leerlauf)",G72="Spurwechsel",G72="Motor aus",G72="Beschleunigungsfahrt",G72="Verzögerungsfahrt",G72="Beregnungsstop",G72="µ-Split (Asphalt)",G72="µ-Split (Blaubasalt)"),"kl. Oval",IF(OR(G72="Sinus-Fahrt (langsam)",G72="Sinus-Fahrt (schnell)",G72="Klothoid (links)",G72="Klothoid (rechts)",G72="Sweep",G72="Stat. Kreisfahrt (links)",G72="Stat. Kreisfahrt (rechts)"),"Fahrdyn.Fl."))</f>
        <v>kl. Oval</v>
      </c>
      <c r="F72" s="291" t="s">
        <v>56</v>
      </c>
      <c r="G72" s="242" t="s">
        <v>145</v>
      </c>
      <c r="H72" s="244" t="s">
        <v>146</v>
      </c>
      <c r="I72" s="244" t="s">
        <v>27</v>
      </c>
      <c r="J72" s="244" t="s">
        <v>27</v>
      </c>
      <c r="K72" s="244" t="s">
        <v>586</v>
      </c>
      <c r="L72" s="244"/>
      <c r="M72" s="304" t="s">
        <v>1042</v>
      </c>
      <c r="N72" s="244" t="s">
        <v>333</v>
      </c>
      <c r="O72" s="291"/>
      <c r="P72" s="244"/>
      <c r="Q72" s="244"/>
    </row>
    <row r="73" spans="1:17" s="313" customFormat="1">
      <c r="A73" s="323" t="s">
        <v>1680</v>
      </c>
      <c r="B73" s="291">
        <v>533</v>
      </c>
      <c r="C73" s="242" t="str">
        <f t="shared" si="8"/>
        <v>Beschleunigungsfahrt Blaubasalt nass 2 m/s²  voll</v>
      </c>
      <c r="D73" s="244" t="str">
        <f t="shared" si="9"/>
        <v>-</v>
      </c>
      <c r="E73" s="242" t="str">
        <f t="shared" si="10"/>
        <v>kl. Oval</v>
      </c>
      <c r="F73" s="291" t="s">
        <v>86</v>
      </c>
      <c r="G73" s="242" t="s">
        <v>145</v>
      </c>
      <c r="H73" s="244" t="s">
        <v>146</v>
      </c>
      <c r="I73" s="244" t="s">
        <v>27</v>
      </c>
      <c r="J73" s="244" t="s">
        <v>27</v>
      </c>
      <c r="K73" s="244" t="s">
        <v>578</v>
      </c>
      <c r="L73" s="244"/>
      <c r="M73" s="304" t="s">
        <v>1042</v>
      </c>
      <c r="N73" s="244" t="s">
        <v>333</v>
      </c>
      <c r="O73" s="291"/>
      <c r="P73" s="244"/>
      <c r="Q73" s="244"/>
    </row>
    <row r="74" spans="1:17" s="313" customFormat="1" ht="15" thickBot="1">
      <c r="A74" s="207" t="s">
        <v>1681</v>
      </c>
      <c r="B74" s="293">
        <v>535</v>
      </c>
      <c r="C74" s="242" t="str">
        <f t="shared" si="8"/>
        <v>Beschleunigungsfahrt Blaubasalt nass max m/s²  voll</v>
      </c>
      <c r="D74" s="244" t="str">
        <f t="shared" si="9"/>
        <v>-</v>
      </c>
      <c r="E74" s="242" t="str">
        <f t="shared" si="10"/>
        <v>kl. Oval</v>
      </c>
      <c r="F74" s="293" t="s">
        <v>86</v>
      </c>
      <c r="G74" s="247" t="s">
        <v>145</v>
      </c>
      <c r="H74" s="248" t="s">
        <v>146</v>
      </c>
      <c r="I74" s="244" t="s">
        <v>27</v>
      </c>
      <c r="J74" s="244" t="s">
        <v>27</v>
      </c>
      <c r="K74" s="244" t="s">
        <v>586</v>
      </c>
      <c r="L74" s="244"/>
      <c r="M74" s="304" t="s">
        <v>1042</v>
      </c>
      <c r="N74" s="244" t="s">
        <v>333</v>
      </c>
      <c r="O74" s="291"/>
      <c r="P74" s="244"/>
      <c r="Q74" s="244"/>
    </row>
    <row r="75" spans="1:17" s="313" customFormat="1">
      <c r="A75" s="323" t="s">
        <v>1682</v>
      </c>
      <c r="B75" s="291">
        <v>537</v>
      </c>
      <c r="C75" s="242" t="str">
        <f t="shared" si="8"/>
        <v>Verzögerungsfahrt Asphalt nass  -2 m/s²  voll</v>
      </c>
      <c r="D75" s="244" t="str">
        <f t="shared" si="9"/>
        <v>-</v>
      </c>
      <c r="E75" s="242" t="str">
        <f t="shared" si="10"/>
        <v>kl. Oval</v>
      </c>
      <c r="F75" s="291" t="s">
        <v>24</v>
      </c>
      <c r="G75" s="242" t="s">
        <v>200</v>
      </c>
      <c r="H75" s="244" t="s">
        <v>201</v>
      </c>
      <c r="I75" s="244" t="s">
        <v>27</v>
      </c>
      <c r="J75" s="244" t="s">
        <v>27</v>
      </c>
      <c r="K75" s="244" t="s">
        <v>1121</v>
      </c>
      <c r="L75" s="244"/>
      <c r="M75" s="304" t="s">
        <v>1042</v>
      </c>
      <c r="N75" s="244" t="s">
        <v>333</v>
      </c>
      <c r="O75" s="291"/>
      <c r="P75" s="244"/>
      <c r="Q75" s="244"/>
    </row>
    <row r="76" spans="1:17" s="322" customFormat="1" ht="12.75" customHeight="1">
      <c r="A76" s="323" t="s">
        <v>1683</v>
      </c>
      <c r="B76" s="316">
        <v>539</v>
      </c>
      <c r="C76" s="266" t="str">
        <f t="shared" si="8"/>
        <v>Verzögerungsfahrt Asphalt nass  -max m/s²  voll</v>
      </c>
      <c r="D76" s="269" t="str">
        <f t="shared" si="9"/>
        <v>-</v>
      </c>
      <c r="E76" s="266" t="str">
        <f t="shared" si="10"/>
        <v>kl. Oval</v>
      </c>
      <c r="F76" s="316" t="s">
        <v>24</v>
      </c>
      <c r="G76" s="266" t="s">
        <v>200</v>
      </c>
      <c r="H76" s="269" t="s">
        <v>201</v>
      </c>
      <c r="I76" s="269" t="s">
        <v>27</v>
      </c>
      <c r="J76" s="269" t="s">
        <v>27</v>
      </c>
      <c r="K76" s="269" t="s">
        <v>1131</v>
      </c>
      <c r="L76" s="269"/>
      <c r="M76" s="315" t="s">
        <v>1042</v>
      </c>
      <c r="N76" s="269" t="s">
        <v>333</v>
      </c>
      <c r="O76" s="316"/>
      <c r="P76" s="269"/>
      <c r="Q76" s="269"/>
    </row>
    <row r="77" spans="1:17" s="313" customFormat="1">
      <c r="A77" s="207" t="s">
        <v>1684</v>
      </c>
      <c r="B77" s="291">
        <v>541</v>
      </c>
      <c r="C77" s="242" t="str">
        <f t="shared" si="8"/>
        <v>Verzögerungsfahrt Beton nass  -2 m/s²  voll</v>
      </c>
      <c r="D77" s="244" t="str">
        <f t="shared" si="9"/>
        <v>-</v>
      </c>
      <c r="E77" s="242" t="str">
        <f t="shared" si="10"/>
        <v>kl. Oval</v>
      </c>
      <c r="F77" s="291" t="s">
        <v>56</v>
      </c>
      <c r="G77" s="242" t="s">
        <v>200</v>
      </c>
      <c r="H77" s="244" t="s">
        <v>201</v>
      </c>
      <c r="I77" s="244" t="s">
        <v>27</v>
      </c>
      <c r="J77" s="244" t="s">
        <v>27</v>
      </c>
      <c r="K77" s="244" t="s">
        <v>1121</v>
      </c>
      <c r="L77" s="244"/>
      <c r="M77" s="304" t="s">
        <v>1042</v>
      </c>
      <c r="N77" s="244" t="s">
        <v>333</v>
      </c>
      <c r="O77" s="291"/>
      <c r="P77" s="244"/>
      <c r="Q77" s="244"/>
    </row>
    <row r="78" spans="1:17" s="322" customFormat="1" ht="12.75" customHeight="1">
      <c r="A78" s="323" t="s">
        <v>1685</v>
      </c>
      <c r="B78" s="316">
        <v>543</v>
      </c>
      <c r="C78" s="266" t="str">
        <f t="shared" si="8"/>
        <v>Verzögerungsfahrt Beton nass  -max m/s²  voll</v>
      </c>
      <c r="D78" s="269" t="str">
        <f t="shared" si="9"/>
        <v>-</v>
      </c>
      <c r="E78" s="266" t="str">
        <f t="shared" si="10"/>
        <v>kl. Oval</v>
      </c>
      <c r="F78" s="316" t="s">
        <v>56</v>
      </c>
      <c r="G78" s="266" t="s">
        <v>200</v>
      </c>
      <c r="H78" s="269" t="s">
        <v>201</v>
      </c>
      <c r="I78" s="269" t="s">
        <v>27</v>
      </c>
      <c r="J78" s="269" t="s">
        <v>27</v>
      </c>
      <c r="K78" s="269" t="s">
        <v>1131</v>
      </c>
      <c r="L78" s="269"/>
      <c r="M78" s="315" t="s">
        <v>1042</v>
      </c>
      <c r="N78" s="269" t="s">
        <v>333</v>
      </c>
      <c r="O78" s="316"/>
      <c r="P78" s="269"/>
      <c r="Q78" s="269"/>
    </row>
    <row r="79" spans="1:17" s="313" customFormat="1">
      <c r="A79" s="323" t="s">
        <v>1813</v>
      </c>
      <c r="B79" s="291">
        <v>545</v>
      </c>
      <c r="C79" s="242" t="str">
        <f t="shared" si="8"/>
        <v>Verzögerungsfahrt Blaubasalt nass  -2 m/s²  voll</v>
      </c>
      <c r="D79" s="244" t="str">
        <f t="shared" si="9"/>
        <v>-</v>
      </c>
      <c r="E79" s="242" t="str">
        <f t="shared" si="10"/>
        <v>kl. Oval</v>
      </c>
      <c r="F79" s="291" t="s">
        <v>86</v>
      </c>
      <c r="G79" s="242" t="s">
        <v>200</v>
      </c>
      <c r="H79" s="244" t="s">
        <v>201</v>
      </c>
      <c r="I79" s="244" t="s">
        <v>27</v>
      </c>
      <c r="J79" s="244" t="s">
        <v>27</v>
      </c>
      <c r="K79" s="244" t="s">
        <v>1121</v>
      </c>
      <c r="L79" s="244"/>
      <c r="M79" s="304" t="s">
        <v>1042</v>
      </c>
      <c r="N79" s="244" t="s">
        <v>333</v>
      </c>
      <c r="O79" s="291"/>
      <c r="P79" s="244"/>
      <c r="Q79" s="244"/>
    </row>
    <row r="80" spans="1:17" s="322" customFormat="1" ht="12.75" customHeight="1" thickBot="1">
      <c r="A80" s="207" t="s">
        <v>1814</v>
      </c>
      <c r="B80" s="314">
        <v>547</v>
      </c>
      <c r="C80" s="266" t="str">
        <f t="shared" si="8"/>
        <v>Verzögerungsfahrt Blaubasalt nass  -max m/s²  voll</v>
      </c>
      <c r="D80" s="269" t="str">
        <f t="shared" si="9"/>
        <v>-</v>
      </c>
      <c r="E80" s="266" t="str">
        <f t="shared" si="10"/>
        <v>kl. Oval</v>
      </c>
      <c r="F80" s="314" t="s">
        <v>86</v>
      </c>
      <c r="G80" s="263" t="s">
        <v>200</v>
      </c>
      <c r="H80" s="265" t="s">
        <v>201</v>
      </c>
      <c r="I80" s="269" t="s">
        <v>27</v>
      </c>
      <c r="J80" s="269" t="s">
        <v>27</v>
      </c>
      <c r="K80" s="269" t="s">
        <v>1131</v>
      </c>
      <c r="L80" s="269"/>
      <c r="M80" s="315" t="s">
        <v>1042</v>
      </c>
      <c r="N80" s="269" t="s">
        <v>333</v>
      </c>
      <c r="O80" s="316"/>
      <c r="P80" s="269"/>
      <c r="Q80" s="269"/>
    </row>
    <row r="81" spans="1:17" s="313" customFormat="1">
      <c r="A81" s="323" t="s">
        <v>1815</v>
      </c>
      <c r="B81" s="291">
        <v>549</v>
      </c>
      <c r="C81" s="242" t="str">
        <f t="shared" si="8"/>
        <v>µ-Split (Blaubasalt) Beton nass 30 km/h 930 rpm   voll</v>
      </c>
      <c r="D81" s="244" t="str">
        <f t="shared" si="9"/>
        <v>20 s</v>
      </c>
      <c r="E81" s="242" t="str">
        <f t="shared" si="10"/>
        <v>kl. Oval</v>
      </c>
      <c r="F81" s="290" t="s">
        <v>56</v>
      </c>
      <c r="G81" s="260" t="s">
        <v>237</v>
      </c>
      <c r="H81" s="244" t="s">
        <v>39</v>
      </c>
      <c r="I81" s="244" t="s">
        <v>33</v>
      </c>
      <c r="J81" s="244">
        <v>9</v>
      </c>
      <c r="K81" s="244"/>
      <c r="L81" s="244"/>
      <c r="M81" s="304" t="s">
        <v>1042</v>
      </c>
      <c r="N81" s="244" t="s">
        <v>333</v>
      </c>
      <c r="O81" s="291"/>
      <c r="P81" s="244"/>
      <c r="Q81" s="244"/>
    </row>
    <row r="82" spans="1:17" s="313" customFormat="1">
      <c r="A82" s="323" t="s">
        <v>1816</v>
      </c>
      <c r="B82" s="291">
        <v>551</v>
      </c>
      <c r="C82" s="242" t="str">
        <f t="shared" si="8"/>
        <v>µ-Split (Blaubasalt) Beton nass 50 km/h 930 rpm   voll</v>
      </c>
      <c r="D82" s="244" t="str">
        <f t="shared" si="9"/>
        <v>15 s</v>
      </c>
      <c r="E82" s="242" t="str">
        <f t="shared" si="10"/>
        <v>kl. Oval</v>
      </c>
      <c r="F82" s="290" t="s">
        <v>56</v>
      </c>
      <c r="G82" s="260" t="s">
        <v>237</v>
      </c>
      <c r="H82" s="244" t="s">
        <v>45</v>
      </c>
      <c r="I82" s="244" t="s">
        <v>33</v>
      </c>
      <c r="J82" s="244">
        <v>11</v>
      </c>
      <c r="K82" s="244"/>
      <c r="L82" s="244"/>
      <c r="M82" s="304" t="s">
        <v>1042</v>
      </c>
      <c r="N82" s="244" t="s">
        <v>333</v>
      </c>
      <c r="O82" s="291"/>
      <c r="P82" s="244"/>
      <c r="Q82" s="244"/>
    </row>
    <row r="83" spans="1:17" s="313" customFormat="1">
      <c r="A83" s="207" t="s">
        <v>1817</v>
      </c>
      <c r="B83" s="291">
        <v>553</v>
      </c>
      <c r="C83" s="242" t="str">
        <f t="shared" si="8"/>
        <v>µ-Split (Blaubasalt) Beton nass 80 km/h 1150 rpm   voll</v>
      </c>
      <c r="D83" s="244" t="str">
        <f t="shared" si="9"/>
        <v>10 s</v>
      </c>
      <c r="E83" s="242" t="str">
        <f t="shared" si="10"/>
        <v>kl. Oval</v>
      </c>
      <c r="F83" s="290" t="s">
        <v>56</v>
      </c>
      <c r="G83" s="260" t="s">
        <v>237</v>
      </c>
      <c r="H83" s="244" t="s">
        <v>50</v>
      </c>
      <c r="I83" s="244" t="s">
        <v>35</v>
      </c>
      <c r="J83" s="244">
        <v>12</v>
      </c>
      <c r="K83" s="244"/>
      <c r="L83" s="244"/>
      <c r="M83" s="304" t="s">
        <v>1042</v>
      </c>
      <c r="N83" s="244" t="s">
        <v>333</v>
      </c>
      <c r="O83" s="291"/>
      <c r="P83" s="244"/>
      <c r="Q83" s="244"/>
    </row>
    <row r="84" spans="1:17" s="313" customFormat="1">
      <c r="A84" s="323" t="s">
        <v>1818</v>
      </c>
      <c r="B84" s="291">
        <v>555</v>
      </c>
      <c r="C84" s="242" t="str">
        <f t="shared" si="8"/>
        <v>µ-Split (Asphalt) Blaubasalt nass 30 km/h 930 rpm   voll</v>
      </c>
      <c r="D84" s="244" t="str">
        <f t="shared" si="9"/>
        <v>20 s</v>
      </c>
      <c r="E84" s="242" t="str">
        <f t="shared" si="10"/>
        <v>kl. Oval</v>
      </c>
      <c r="F84" s="291" t="s">
        <v>86</v>
      </c>
      <c r="G84" s="261" t="s">
        <v>238</v>
      </c>
      <c r="H84" s="244" t="s">
        <v>39</v>
      </c>
      <c r="I84" s="244" t="s">
        <v>33</v>
      </c>
      <c r="J84" s="244">
        <v>9</v>
      </c>
      <c r="K84" s="244"/>
      <c r="L84" s="244"/>
      <c r="M84" s="304" t="s">
        <v>1042</v>
      </c>
      <c r="N84" s="244" t="s">
        <v>333</v>
      </c>
      <c r="O84" s="291"/>
      <c r="P84" s="244"/>
      <c r="Q84" s="244"/>
    </row>
    <row r="85" spans="1:17" s="313" customFormat="1">
      <c r="A85" s="323" t="s">
        <v>1819</v>
      </c>
      <c r="B85" s="291">
        <v>557</v>
      </c>
      <c r="C85" s="242" t="str">
        <f t="shared" si="8"/>
        <v>µ-Split (Asphalt) Blaubasalt nass 50 km/h 930 rpm   voll</v>
      </c>
      <c r="D85" s="244" t="str">
        <f t="shared" si="9"/>
        <v>15 s</v>
      </c>
      <c r="E85" s="242" t="str">
        <f t="shared" si="10"/>
        <v>kl. Oval</v>
      </c>
      <c r="F85" s="291" t="s">
        <v>86</v>
      </c>
      <c r="G85" s="261" t="s">
        <v>238</v>
      </c>
      <c r="H85" s="244" t="s">
        <v>45</v>
      </c>
      <c r="I85" s="244" t="s">
        <v>33</v>
      </c>
      <c r="J85" s="244">
        <v>11</v>
      </c>
      <c r="K85" s="244"/>
      <c r="L85" s="244"/>
      <c r="M85" s="304" t="s">
        <v>1042</v>
      </c>
      <c r="N85" s="244" t="s">
        <v>333</v>
      </c>
      <c r="O85" s="291"/>
      <c r="P85" s="244"/>
      <c r="Q85" s="244"/>
    </row>
    <row r="86" spans="1:17" s="313" customFormat="1" ht="15" thickBot="1">
      <c r="A86" s="207" t="s">
        <v>1820</v>
      </c>
      <c r="B86" s="293">
        <v>559</v>
      </c>
      <c r="C86" s="242" t="str">
        <f t="shared" si="8"/>
        <v>µ-Split (Asphalt) Blaubasalt nass 80 km/h 1150 rpm   voll</v>
      </c>
      <c r="D86" s="244" t="str">
        <f t="shared" si="9"/>
        <v>10 s</v>
      </c>
      <c r="E86" s="242" t="str">
        <f t="shared" si="10"/>
        <v>kl. Oval</v>
      </c>
      <c r="F86" s="293" t="s">
        <v>86</v>
      </c>
      <c r="G86" s="262" t="s">
        <v>238</v>
      </c>
      <c r="H86" s="248" t="s">
        <v>50</v>
      </c>
      <c r="I86" s="244" t="s">
        <v>35</v>
      </c>
      <c r="J86" s="244">
        <v>12</v>
      </c>
      <c r="K86" s="244"/>
      <c r="L86" s="244"/>
      <c r="M86" s="304" t="s">
        <v>1042</v>
      </c>
      <c r="N86" s="244" t="s">
        <v>333</v>
      </c>
      <c r="O86" s="291"/>
      <c r="P86" s="244"/>
      <c r="Q86" s="244"/>
    </row>
    <row r="87" spans="1:17" s="313" customFormat="1">
      <c r="A87" s="323" t="s">
        <v>1821</v>
      </c>
      <c r="B87" s="290">
        <v>560</v>
      </c>
      <c r="C87" s="242" t="str">
        <f t="shared" si="8"/>
        <v>Sinus-Fahrt (langsam) nass 30 km/h   voll</v>
      </c>
      <c r="D87" s="244" t="str">
        <f t="shared" si="9"/>
        <v>20 s</v>
      </c>
      <c r="E87" s="242" t="str">
        <f t="shared" si="10"/>
        <v>Fahrdyn.Fl.</v>
      </c>
      <c r="F87" s="290" t="s">
        <v>24</v>
      </c>
      <c r="G87" s="241" t="s">
        <v>240</v>
      </c>
      <c r="H87" s="243" t="s">
        <v>39</v>
      </c>
      <c r="I87" s="244" t="s">
        <v>27</v>
      </c>
      <c r="J87" s="244" t="s">
        <v>27</v>
      </c>
      <c r="K87" s="244"/>
      <c r="L87" s="244"/>
      <c r="M87" s="304" t="s">
        <v>1042</v>
      </c>
      <c r="N87" s="244" t="s">
        <v>333</v>
      </c>
      <c r="O87" s="291"/>
      <c r="P87" s="244"/>
      <c r="Q87" s="244"/>
    </row>
    <row r="88" spans="1:17" s="322" customFormat="1" ht="12.75" customHeight="1">
      <c r="A88" s="323" t="s">
        <v>1822</v>
      </c>
      <c r="B88" s="316">
        <v>561</v>
      </c>
      <c r="C88" s="266" t="str">
        <f t="shared" si="8"/>
        <v>Sinus-Fahrt (langsam) nass 50 km/h   voll</v>
      </c>
      <c r="D88" s="269" t="str">
        <f t="shared" si="9"/>
        <v>15 s</v>
      </c>
      <c r="E88" s="266" t="str">
        <f t="shared" si="10"/>
        <v>Fahrdyn.Fl.</v>
      </c>
      <c r="F88" s="316" t="s">
        <v>24</v>
      </c>
      <c r="G88" s="266" t="s">
        <v>240</v>
      </c>
      <c r="H88" s="269" t="s">
        <v>45</v>
      </c>
      <c r="I88" s="269" t="s">
        <v>27</v>
      </c>
      <c r="J88" s="269" t="s">
        <v>27</v>
      </c>
      <c r="K88" s="269"/>
      <c r="L88" s="269"/>
      <c r="M88" s="315" t="s">
        <v>1042</v>
      </c>
      <c r="N88" s="269" t="s">
        <v>333</v>
      </c>
      <c r="O88" s="316"/>
      <c r="P88" s="269"/>
      <c r="Q88" s="269"/>
    </row>
    <row r="89" spans="1:17" s="313" customFormat="1">
      <c r="A89" s="207" t="s">
        <v>1823</v>
      </c>
      <c r="B89" s="291">
        <v>562</v>
      </c>
      <c r="C89" s="242" t="str">
        <f t="shared" si="8"/>
        <v>Sweep nass 30 km/h   voll</v>
      </c>
      <c r="D89" s="244" t="str">
        <f t="shared" si="9"/>
        <v>20 s</v>
      </c>
      <c r="E89" s="242" t="str">
        <f t="shared" si="10"/>
        <v>Fahrdyn.Fl.</v>
      </c>
      <c r="F89" s="291" t="s">
        <v>24</v>
      </c>
      <c r="G89" s="242" t="s">
        <v>279</v>
      </c>
      <c r="H89" s="244" t="s">
        <v>39</v>
      </c>
      <c r="I89" s="244" t="s">
        <v>27</v>
      </c>
      <c r="J89" s="244" t="s">
        <v>27</v>
      </c>
      <c r="K89" s="244"/>
      <c r="L89" s="244"/>
      <c r="M89" s="304" t="s">
        <v>1042</v>
      </c>
      <c r="N89" s="244" t="s">
        <v>333</v>
      </c>
      <c r="O89" s="291"/>
      <c r="P89" s="244"/>
      <c r="Q89" s="244"/>
    </row>
    <row r="90" spans="1:17" s="322" customFormat="1" ht="12.75" customHeight="1" thickBot="1">
      <c r="A90" s="323" t="s">
        <v>1824</v>
      </c>
      <c r="B90" s="314">
        <v>563</v>
      </c>
      <c r="C90" s="266" t="str">
        <f t="shared" si="8"/>
        <v>Sweep nass 50 km/h   voll</v>
      </c>
      <c r="D90" s="269" t="str">
        <f t="shared" si="9"/>
        <v>15 s</v>
      </c>
      <c r="E90" s="266" t="str">
        <f t="shared" si="10"/>
        <v>Fahrdyn.Fl.</v>
      </c>
      <c r="F90" s="314" t="s">
        <v>24</v>
      </c>
      <c r="G90" s="263" t="s">
        <v>279</v>
      </c>
      <c r="H90" s="265" t="s">
        <v>45</v>
      </c>
      <c r="I90" s="269" t="s">
        <v>27</v>
      </c>
      <c r="J90" s="269" t="s">
        <v>27</v>
      </c>
      <c r="K90" s="269"/>
      <c r="L90" s="269"/>
      <c r="M90" s="315" t="s">
        <v>1042</v>
      </c>
      <c r="N90" s="269" t="s">
        <v>333</v>
      </c>
      <c r="O90" s="316"/>
      <c r="P90" s="269"/>
      <c r="Q90" s="269"/>
    </row>
    <row r="91" spans="1:17" s="313" customFormat="1">
      <c r="A91" s="323" t="s">
        <v>1825</v>
      </c>
      <c r="B91" s="290">
        <v>564</v>
      </c>
      <c r="C91" s="242" t="str">
        <f t="shared" si="8"/>
        <v>Stat. Kreisfahrt (links) nass  2 m/s² voll</v>
      </c>
      <c r="D91" s="244" t="str">
        <f t="shared" si="9"/>
        <v>20 s</v>
      </c>
      <c r="E91" s="242" t="str">
        <f t="shared" si="10"/>
        <v>Fahrdyn.Fl.</v>
      </c>
      <c r="F91" s="290" t="s">
        <v>24</v>
      </c>
      <c r="G91" s="241" t="s">
        <v>292</v>
      </c>
      <c r="H91" s="243" t="s">
        <v>39</v>
      </c>
      <c r="I91" s="244" t="s">
        <v>27</v>
      </c>
      <c r="J91" s="244" t="s">
        <v>27</v>
      </c>
      <c r="K91" s="244"/>
      <c r="L91" s="244" t="s">
        <v>578</v>
      </c>
      <c r="M91" s="304" t="s">
        <v>1042</v>
      </c>
      <c r="N91" s="244" t="s">
        <v>333</v>
      </c>
      <c r="O91" s="291"/>
      <c r="P91" s="244"/>
      <c r="Q91" s="244"/>
    </row>
    <row r="92" spans="1:17" s="322" customFormat="1" ht="12.75" customHeight="1">
      <c r="A92" s="207" t="s">
        <v>1826</v>
      </c>
      <c r="B92" s="316">
        <v>565</v>
      </c>
      <c r="C92" s="266" t="str">
        <f t="shared" si="8"/>
        <v>Stat. Kreisfahrt (links) nass  4 m/s² voll</v>
      </c>
      <c r="D92" s="269" t="str">
        <f t="shared" si="9"/>
        <v>20 s</v>
      </c>
      <c r="E92" s="266" t="str">
        <f t="shared" si="10"/>
        <v>Fahrdyn.Fl.</v>
      </c>
      <c r="F92" s="316" t="s">
        <v>24</v>
      </c>
      <c r="G92" s="266" t="s">
        <v>292</v>
      </c>
      <c r="H92" s="269" t="s">
        <v>39</v>
      </c>
      <c r="I92" s="269" t="s">
        <v>27</v>
      </c>
      <c r="J92" s="269" t="s">
        <v>27</v>
      </c>
      <c r="K92" s="269"/>
      <c r="L92" s="269" t="s">
        <v>1164</v>
      </c>
      <c r="M92" s="315" t="s">
        <v>1042</v>
      </c>
      <c r="N92" s="269" t="s">
        <v>333</v>
      </c>
      <c r="O92" s="316"/>
      <c r="P92" s="269"/>
      <c r="Q92" s="269"/>
    </row>
    <row r="93" spans="1:17" s="313" customFormat="1">
      <c r="A93" s="323" t="s">
        <v>1827</v>
      </c>
      <c r="B93" s="290">
        <v>566</v>
      </c>
      <c r="C93" s="242" t="str">
        <f t="shared" si="8"/>
        <v>Stat. Kreisfahrt (rechts) nass  2 m/s² voll</v>
      </c>
      <c r="D93" s="244" t="str">
        <f t="shared" si="9"/>
        <v>20 s</v>
      </c>
      <c r="E93" s="242" t="str">
        <f t="shared" si="10"/>
        <v>Fahrdyn.Fl.</v>
      </c>
      <c r="F93" s="291" t="s">
        <v>24</v>
      </c>
      <c r="G93" s="242" t="s">
        <v>304</v>
      </c>
      <c r="H93" s="244" t="s">
        <v>39</v>
      </c>
      <c r="I93" s="244" t="s">
        <v>27</v>
      </c>
      <c r="J93" s="244" t="s">
        <v>27</v>
      </c>
      <c r="K93" s="244"/>
      <c r="L93" s="244" t="s">
        <v>578</v>
      </c>
      <c r="M93" s="304" t="s">
        <v>1042</v>
      </c>
      <c r="N93" s="244" t="s">
        <v>333</v>
      </c>
      <c r="O93" s="291"/>
      <c r="P93" s="244"/>
      <c r="Q93" s="244"/>
    </row>
    <row r="94" spans="1:17" s="322" customFormat="1" ht="12.75" customHeight="1" thickBot="1">
      <c r="A94" s="323" t="s">
        <v>1828</v>
      </c>
      <c r="B94" s="314">
        <v>567</v>
      </c>
      <c r="C94" s="266" t="str">
        <f t="shared" si="8"/>
        <v>Stat. Kreisfahrt (rechts) nass  4 m/s² voll</v>
      </c>
      <c r="D94" s="269" t="str">
        <f t="shared" si="9"/>
        <v>20 s</v>
      </c>
      <c r="E94" s="266" t="str">
        <f t="shared" si="10"/>
        <v>Fahrdyn.Fl.</v>
      </c>
      <c r="F94" s="314" t="s">
        <v>24</v>
      </c>
      <c r="G94" s="263" t="s">
        <v>304</v>
      </c>
      <c r="H94" s="265" t="s">
        <v>39</v>
      </c>
      <c r="I94" s="269" t="s">
        <v>27</v>
      </c>
      <c r="J94" s="269" t="s">
        <v>27</v>
      </c>
      <c r="K94" s="269"/>
      <c r="L94" s="269" t="s">
        <v>1164</v>
      </c>
      <c r="M94" s="315" t="s">
        <v>1042</v>
      </c>
      <c r="N94" s="269" t="s">
        <v>333</v>
      </c>
      <c r="O94" s="316"/>
      <c r="P94" s="269"/>
      <c r="Q94" s="269"/>
    </row>
    <row r="99" spans="1:17">
      <c r="A99" s="207" t="s">
        <v>1686</v>
      </c>
      <c r="B99" s="288">
        <v>258</v>
      </c>
      <c r="C99" s="3" t="s">
        <v>1829</v>
      </c>
      <c r="D99" s="207" t="s">
        <v>1830</v>
      </c>
      <c r="E99" s="3" t="s">
        <v>1831</v>
      </c>
      <c r="F99" s="288" t="s">
        <v>56</v>
      </c>
      <c r="G99" s="3" t="s">
        <v>38</v>
      </c>
      <c r="H99" s="207" t="s">
        <v>39</v>
      </c>
      <c r="I99" s="207" t="s">
        <v>33</v>
      </c>
      <c r="J99" s="207">
        <v>9</v>
      </c>
      <c r="K99" s="207"/>
      <c r="L99" s="207"/>
      <c r="M99" s="302" t="s">
        <v>795</v>
      </c>
      <c r="N99" s="207" t="s">
        <v>333</v>
      </c>
      <c r="O99" s="288"/>
      <c r="P99" s="207"/>
      <c r="Q99" s="207"/>
    </row>
    <row r="100" spans="1:17">
      <c r="A100" s="207" t="s">
        <v>1687</v>
      </c>
      <c r="B100" s="288">
        <v>260</v>
      </c>
      <c r="C100" s="3" t="s">
        <v>1832</v>
      </c>
      <c r="D100" s="207" t="s">
        <v>1833</v>
      </c>
      <c r="E100" s="3" t="s">
        <v>1831</v>
      </c>
      <c r="F100" s="288" t="s">
        <v>56</v>
      </c>
      <c r="G100" s="3" t="s">
        <v>38</v>
      </c>
      <c r="H100" s="207" t="s">
        <v>45</v>
      </c>
      <c r="I100" s="207" t="s">
        <v>33</v>
      </c>
      <c r="J100" s="207">
        <v>11</v>
      </c>
      <c r="K100" s="207"/>
      <c r="L100" s="207"/>
      <c r="M100" s="302" t="s">
        <v>795</v>
      </c>
      <c r="N100" s="207" t="s">
        <v>333</v>
      </c>
      <c r="O100" s="288"/>
      <c r="P100" s="207"/>
      <c r="Q100" s="207"/>
    </row>
    <row r="101" spans="1:17">
      <c r="A101" s="207" t="s">
        <v>1688</v>
      </c>
      <c r="B101" s="288">
        <v>262</v>
      </c>
      <c r="C101" s="3" t="s">
        <v>1834</v>
      </c>
      <c r="D101" s="207" t="s">
        <v>1835</v>
      </c>
      <c r="E101" s="3" t="s">
        <v>1831</v>
      </c>
      <c r="F101" s="288" t="s">
        <v>56</v>
      </c>
      <c r="G101" s="3" t="s">
        <v>38</v>
      </c>
      <c r="H101" s="207" t="s">
        <v>50</v>
      </c>
      <c r="I101" s="207" t="s">
        <v>35</v>
      </c>
      <c r="J101" s="207">
        <v>12</v>
      </c>
      <c r="K101" s="207"/>
      <c r="L101" s="207"/>
      <c r="M101" s="302" t="s">
        <v>795</v>
      </c>
      <c r="N101" s="207" t="s">
        <v>333</v>
      </c>
      <c r="O101" s="288"/>
      <c r="P101" s="207"/>
      <c r="Q101" s="207"/>
    </row>
    <row r="102" spans="1:17">
      <c r="A102" s="207" t="s">
        <v>1689</v>
      </c>
      <c r="B102" s="288">
        <v>263</v>
      </c>
      <c r="C102" s="3" t="s">
        <v>1836</v>
      </c>
      <c r="D102" s="207" t="s">
        <v>1830</v>
      </c>
      <c r="E102" s="3" t="s">
        <v>1831</v>
      </c>
      <c r="F102" s="288" t="s">
        <v>86</v>
      </c>
      <c r="G102" s="3" t="s">
        <v>38</v>
      </c>
      <c r="H102" s="207" t="s">
        <v>39</v>
      </c>
      <c r="I102" s="207" t="s">
        <v>31</v>
      </c>
      <c r="J102" s="207">
        <v>10</v>
      </c>
      <c r="K102" s="207"/>
      <c r="L102" s="207"/>
      <c r="M102" s="302" t="s">
        <v>795</v>
      </c>
      <c r="N102" s="207" t="s">
        <v>333</v>
      </c>
      <c r="O102" s="288"/>
      <c r="P102" s="207"/>
      <c r="Q102" s="207"/>
    </row>
    <row r="103" spans="1:17" ht="15" thickBot="1">
      <c r="A103" s="207" t="s">
        <v>1690</v>
      </c>
      <c r="B103" s="288">
        <v>264</v>
      </c>
      <c r="C103" s="3" t="s">
        <v>1837</v>
      </c>
      <c r="D103" s="207" t="s">
        <v>1830</v>
      </c>
      <c r="E103" s="3" t="s">
        <v>1831</v>
      </c>
      <c r="F103" s="288" t="s">
        <v>86</v>
      </c>
      <c r="G103" s="3" t="s">
        <v>38</v>
      </c>
      <c r="H103" s="207" t="s">
        <v>39</v>
      </c>
      <c r="I103" s="207" t="s">
        <v>33</v>
      </c>
      <c r="J103" s="207">
        <v>9</v>
      </c>
      <c r="K103" s="207"/>
      <c r="L103" s="207"/>
      <c r="M103" s="302" t="s">
        <v>795</v>
      </c>
      <c r="N103" s="207" t="s">
        <v>333</v>
      </c>
      <c r="O103" s="289"/>
      <c r="P103" s="208"/>
      <c r="Q103" s="208"/>
    </row>
    <row r="104" spans="1:17">
      <c r="A104" s="207" t="s">
        <v>1691</v>
      </c>
      <c r="B104" s="288">
        <v>266</v>
      </c>
      <c r="C104" s="3" t="s">
        <v>1838</v>
      </c>
      <c r="D104" s="207" t="s">
        <v>1833</v>
      </c>
      <c r="E104" s="3" t="s">
        <v>1831</v>
      </c>
      <c r="F104" s="288" t="s">
        <v>86</v>
      </c>
      <c r="G104" s="3" t="s">
        <v>38</v>
      </c>
      <c r="H104" s="207" t="s">
        <v>45</v>
      </c>
      <c r="I104" s="207" t="s">
        <v>33</v>
      </c>
      <c r="J104" s="207">
        <v>11</v>
      </c>
      <c r="K104" s="207"/>
      <c r="L104" s="207"/>
      <c r="M104" s="302" t="s">
        <v>795</v>
      </c>
      <c r="N104" s="207" t="s">
        <v>333</v>
      </c>
      <c r="O104" s="288"/>
      <c r="P104" s="207"/>
      <c r="Q104" s="207"/>
    </row>
    <row r="105" spans="1:17">
      <c r="A105" s="207" t="s">
        <v>1692</v>
      </c>
      <c r="B105" s="288">
        <v>274</v>
      </c>
      <c r="C105" s="3" t="s">
        <v>1839</v>
      </c>
      <c r="D105" s="207" t="s">
        <v>27</v>
      </c>
      <c r="E105" s="3" t="s">
        <v>1831</v>
      </c>
      <c r="F105" s="288" t="s">
        <v>24</v>
      </c>
      <c r="G105" s="3" t="s">
        <v>140</v>
      </c>
      <c r="H105" s="207" t="s">
        <v>143</v>
      </c>
      <c r="I105" s="207" t="s">
        <v>27</v>
      </c>
      <c r="J105" s="207" t="s">
        <v>27</v>
      </c>
      <c r="K105" s="207"/>
      <c r="L105" s="207"/>
      <c r="M105" s="302" t="s">
        <v>795</v>
      </c>
      <c r="N105" s="207" t="s">
        <v>333</v>
      </c>
      <c r="O105" s="288"/>
      <c r="P105" s="207"/>
      <c r="Q105" s="207"/>
    </row>
    <row r="106" spans="1:17">
      <c r="A106" s="207" t="s">
        <v>1693</v>
      </c>
      <c r="B106" s="288">
        <v>275</v>
      </c>
      <c r="C106" s="3" t="s">
        <v>1840</v>
      </c>
      <c r="D106" s="207" t="s">
        <v>27</v>
      </c>
      <c r="E106" s="3" t="s">
        <v>1831</v>
      </c>
      <c r="F106" s="288" t="s">
        <v>56</v>
      </c>
      <c r="G106" s="3" t="s">
        <v>140</v>
      </c>
      <c r="H106" s="207" t="s">
        <v>141</v>
      </c>
      <c r="I106" s="207" t="s">
        <v>27</v>
      </c>
      <c r="J106" s="207" t="s">
        <v>27</v>
      </c>
      <c r="K106" s="207"/>
      <c r="L106" s="207"/>
      <c r="M106" s="302" t="s">
        <v>795</v>
      </c>
      <c r="N106" s="207" t="s">
        <v>333</v>
      </c>
      <c r="O106" s="288"/>
      <c r="P106" s="207"/>
      <c r="Q106" s="207"/>
    </row>
    <row r="107" spans="1:17">
      <c r="A107" s="207" t="s">
        <v>1694</v>
      </c>
      <c r="B107" s="288">
        <v>276</v>
      </c>
      <c r="C107" s="3" t="s">
        <v>1841</v>
      </c>
      <c r="D107" s="207" t="s">
        <v>27</v>
      </c>
      <c r="E107" s="3" t="s">
        <v>1831</v>
      </c>
      <c r="F107" s="288" t="s">
        <v>56</v>
      </c>
      <c r="G107" s="3" t="s">
        <v>140</v>
      </c>
      <c r="H107" s="207" t="s">
        <v>142</v>
      </c>
      <c r="I107" s="207" t="s">
        <v>27</v>
      </c>
      <c r="J107" s="207" t="s">
        <v>27</v>
      </c>
      <c r="K107" s="207"/>
      <c r="L107" s="207"/>
      <c r="M107" s="302" t="s">
        <v>795</v>
      </c>
      <c r="N107" s="207" t="s">
        <v>333</v>
      </c>
      <c r="O107" s="288"/>
      <c r="P107" s="207"/>
      <c r="Q107" s="207"/>
    </row>
    <row r="108" spans="1:17">
      <c r="A108" s="207" t="s">
        <v>1695</v>
      </c>
      <c r="B108" s="288">
        <v>277</v>
      </c>
      <c r="C108" s="3" t="s">
        <v>1842</v>
      </c>
      <c r="D108" s="207" t="s">
        <v>27</v>
      </c>
      <c r="E108" s="3" t="s">
        <v>1831</v>
      </c>
      <c r="F108" s="288" t="s">
        <v>56</v>
      </c>
      <c r="G108" s="3" t="s">
        <v>140</v>
      </c>
      <c r="H108" s="207" t="s">
        <v>143</v>
      </c>
      <c r="I108" s="207" t="s">
        <v>27</v>
      </c>
      <c r="J108" s="207" t="s">
        <v>27</v>
      </c>
      <c r="K108" s="207"/>
      <c r="L108" s="207"/>
      <c r="M108" s="302" t="s">
        <v>795</v>
      </c>
      <c r="N108" s="207" t="s">
        <v>333</v>
      </c>
      <c r="O108" s="288"/>
      <c r="P108" s="207"/>
      <c r="Q108" s="207"/>
    </row>
    <row r="109" spans="1:17">
      <c r="A109" s="207" t="s">
        <v>1696</v>
      </c>
      <c r="B109" s="288">
        <v>278</v>
      </c>
      <c r="C109" s="3" t="s">
        <v>1843</v>
      </c>
      <c r="D109" s="207" t="s">
        <v>27</v>
      </c>
      <c r="E109" s="3" t="s">
        <v>1831</v>
      </c>
      <c r="F109" s="288" t="s">
        <v>86</v>
      </c>
      <c r="G109" s="3" t="s">
        <v>140</v>
      </c>
      <c r="H109" s="207" t="s">
        <v>141</v>
      </c>
      <c r="I109" s="207" t="s">
        <v>27</v>
      </c>
      <c r="J109" s="207" t="s">
        <v>27</v>
      </c>
      <c r="K109" s="207"/>
      <c r="L109" s="207"/>
      <c r="M109" s="302" t="s">
        <v>795</v>
      </c>
      <c r="N109" s="207" t="s">
        <v>333</v>
      </c>
      <c r="O109" s="288"/>
      <c r="P109" s="207"/>
      <c r="Q109" s="207"/>
    </row>
    <row r="110" spans="1:17">
      <c r="A110" s="207" t="s">
        <v>1697</v>
      </c>
      <c r="B110" s="288">
        <v>279</v>
      </c>
      <c r="C110" s="3" t="s">
        <v>1844</v>
      </c>
      <c r="D110" s="207" t="s">
        <v>27</v>
      </c>
      <c r="E110" s="3" t="s">
        <v>1831</v>
      </c>
      <c r="F110" s="288" t="s">
        <v>86</v>
      </c>
      <c r="G110" s="3" t="s">
        <v>140</v>
      </c>
      <c r="H110" s="207" t="s">
        <v>142</v>
      </c>
      <c r="I110" s="207" t="s">
        <v>27</v>
      </c>
      <c r="J110" s="207" t="s">
        <v>27</v>
      </c>
      <c r="K110" s="207"/>
      <c r="L110" s="207"/>
      <c r="M110" s="302" t="s">
        <v>795</v>
      </c>
      <c r="N110" s="207" t="s">
        <v>333</v>
      </c>
      <c r="O110" s="288"/>
      <c r="P110" s="207"/>
      <c r="Q110" s="207"/>
    </row>
    <row r="111" spans="1:17" ht="15" thickBot="1">
      <c r="A111" s="207" t="s">
        <v>1698</v>
      </c>
      <c r="B111" s="289">
        <v>280</v>
      </c>
      <c r="C111" s="3" t="s">
        <v>1845</v>
      </c>
      <c r="D111" s="207" t="s">
        <v>27</v>
      </c>
      <c r="E111" s="3" t="s">
        <v>1831</v>
      </c>
      <c r="F111" s="289" t="s">
        <v>86</v>
      </c>
      <c r="G111" s="8" t="s">
        <v>140</v>
      </c>
      <c r="H111" s="208" t="s">
        <v>143</v>
      </c>
      <c r="I111" s="207" t="s">
        <v>27</v>
      </c>
      <c r="J111" s="207" t="s">
        <v>27</v>
      </c>
      <c r="K111" s="207"/>
      <c r="L111" s="207"/>
      <c r="M111" s="302" t="s">
        <v>795</v>
      </c>
      <c r="N111" s="207" t="s">
        <v>333</v>
      </c>
      <c r="O111" s="288"/>
      <c r="P111" s="207"/>
      <c r="Q111" s="207"/>
    </row>
    <row r="112" spans="1:17">
      <c r="A112" s="207" t="s">
        <v>1699</v>
      </c>
      <c r="B112" s="288">
        <v>291</v>
      </c>
      <c r="C112" s="3" t="s">
        <v>1846</v>
      </c>
      <c r="D112" s="207" t="s">
        <v>27</v>
      </c>
      <c r="E112" s="3" t="s">
        <v>1831</v>
      </c>
      <c r="F112" s="288" t="s">
        <v>86</v>
      </c>
      <c r="G112" s="3" t="s">
        <v>145</v>
      </c>
      <c r="H112" s="207" t="s">
        <v>146</v>
      </c>
      <c r="I112" s="207" t="s">
        <v>27</v>
      </c>
      <c r="J112" s="207" t="s">
        <v>27</v>
      </c>
      <c r="K112" s="207" t="s">
        <v>583</v>
      </c>
      <c r="L112" s="207"/>
      <c r="M112" s="302" t="s">
        <v>795</v>
      </c>
      <c r="N112" s="207" t="s">
        <v>333</v>
      </c>
      <c r="O112" s="288"/>
      <c r="P112" s="207"/>
      <c r="Q112" s="207"/>
    </row>
    <row r="113" spans="1:17" s="322" customFormat="1" ht="15" thickBot="1">
      <c r="A113" s="207" t="s">
        <v>1700</v>
      </c>
      <c r="B113" s="314">
        <v>292</v>
      </c>
      <c r="C113" s="266" t="s">
        <v>1847</v>
      </c>
      <c r="D113" s="269" t="s">
        <v>27</v>
      </c>
      <c r="E113" s="266" t="s">
        <v>1831</v>
      </c>
      <c r="F113" s="314" t="s">
        <v>86</v>
      </c>
      <c r="G113" s="263" t="s">
        <v>145</v>
      </c>
      <c r="H113" s="265" t="s">
        <v>146</v>
      </c>
      <c r="I113" s="269" t="s">
        <v>27</v>
      </c>
      <c r="J113" s="269" t="s">
        <v>27</v>
      </c>
      <c r="K113" s="269" t="s">
        <v>586</v>
      </c>
      <c r="L113" s="269"/>
      <c r="M113" s="315" t="s">
        <v>795</v>
      </c>
      <c r="N113" s="269" t="s">
        <v>333</v>
      </c>
      <c r="O113" s="316"/>
      <c r="P113" s="269"/>
      <c r="Q113" s="269"/>
    </row>
    <row r="114" spans="1:17">
      <c r="A114" s="207" t="s">
        <v>1701</v>
      </c>
      <c r="B114" s="287">
        <v>317</v>
      </c>
      <c r="C114" s="3" t="s">
        <v>1848</v>
      </c>
      <c r="D114" s="207" t="s">
        <v>1830</v>
      </c>
      <c r="E114" s="3" t="s">
        <v>1849</v>
      </c>
      <c r="F114" s="287" t="s">
        <v>24</v>
      </c>
      <c r="G114" s="6" t="s">
        <v>240</v>
      </c>
      <c r="H114" s="206" t="s">
        <v>39</v>
      </c>
      <c r="I114" s="207" t="s">
        <v>27</v>
      </c>
      <c r="J114" s="207" t="s">
        <v>27</v>
      </c>
      <c r="K114" s="207"/>
      <c r="L114" s="207"/>
      <c r="M114" s="302" t="s">
        <v>795</v>
      </c>
      <c r="N114" s="207" t="s">
        <v>333</v>
      </c>
      <c r="O114" s="288"/>
      <c r="P114" s="207"/>
      <c r="Q114" s="207"/>
    </row>
    <row r="115" spans="1:17">
      <c r="A115" s="207" t="s">
        <v>1702</v>
      </c>
      <c r="B115" s="287" t="s">
        <v>1287</v>
      </c>
      <c r="C115" s="3" t="s">
        <v>1850</v>
      </c>
      <c r="D115" s="207" t="s">
        <v>1830</v>
      </c>
      <c r="E115" s="3" t="s">
        <v>1849</v>
      </c>
      <c r="F115" s="287" t="s">
        <v>24</v>
      </c>
      <c r="G115" s="6" t="s">
        <v>244</v>
      </c>
      <c r="H115" s="206" t="s">
        <v>39</v>
      </c>
      <c r="I115" s="207" t="s">
        <v>27</v>
      </c>
      <c r="J115" s="207" t="s">
        <v>27</v>
      </c>
      <c r="K115" s="207"/>
      <c r="L115" s="207"/>
      <c r="M115" s="302" t="s">
        <v>795</v>
      </c>
      <c r="N115" s="207" t="s">
        <v>333</v>
      </c>
      <c r="O115" s="288"/>
      <c r="P115" s="207"/>
      <c r="Q115" s="207"/>
    </row>
    <row r="116" spans="1:17">
      <c r="A116" s="207" t="s">
        <v>1703</v>
      </c>
      <c r="B116" s="288">
        <v>319</v>
      </c>
      <c r="C116" s="3" t="s">
        <v>1851</v>
      </c>
      <c r="D116" s="207" t="s">
        <v>1830</v>
      </c>
      <c r="E116" s="3" t="s">
        <v>1849</v>
      </c>
      <c r="F116" s="288" t="s">
        <v>24</v>
      </c>
      <c r="G116" s="3" t="s">
        <v>279</v>
      </c>
      <c r="H116" s="207" t="s">
        <v>39</v>
      </c>
      <c r="I116" s="207" t="s">
        <v>27</v>
      </c>
      <c r="J116" s="207" t="s">
        <v>27</v>
      </c>
      <c r="K116" s="207"/>
      <c r="L116" s="207"/>
      <c r="M116" s="302" t="s">
        <v>795</v>
      </c>
      <c r="N116" s="207" t="s">
        <v>333</v>
      </c>
      <c r="O116" s="288"/>
      <c r="P116" s="207"/>
      <c r="Q116" s="207"/>
    </row>
    <row r="117" spans="1:17" ht="15" thickBot="1">
      <c r="A117" s="207" t="s">
        <v>1704</v>
      </c>
      <c r="B117" s="289">
        <v>320</v>
      </c>
      <c r="C117" s="3" t="s">
        <v>1852</v>
      </c>
      <c r="D117" s="207" t="s">
        <v>1833</v>
      </c>
      <c r="E117" s="3" t="s">
        <v>1849</v>
      </c>
      <c r="F117" s="289" t="s">
        <v>24</v>
      </c>
      <c r="G117" s="8" t="s">
        <v>279</v>
      </c>
      <c r="H117" s="208" t="s">
        <v>45</v>
      </c>
      <c r="I117" s="207" t="s">
        <v>27</v>
      </c>
      <c r="J117" s="207" t="s">
        <v>27</v>
      </c>
      <c r="K117" s="207"/>
      <c r="L117" s="207"/>
      <c r="M117" s="302" t="s">
        <v>795</v>
      </c>
      <c r="N117" s="207" t="s">
        <v>333</v>
      </c>
      <c r="O117" s="288"/>
      <c r="P117" s="207"/>
      <c r="Q117" s="207"/>
    </row>
    <row r="118" spans="1:17">
      <c r="A118" s="207" t="s">
        <v>1705</v>
      </c>
      <c r="B118" s="288">
        <v>322</v>
      </c>
      <c r="C118" s="3" t="s">
        <v>1853</v>
      </c>
      <c r="D118" s="207" t="s">
        <v>1830</v>
      </c>
      <c r="E118" s="3" t="s">
        <v>1849</v>
      </c>
      <c r="F118" s="288" t="s">
        <v>24</v>
      </c>
      <c r="G118" s="3" t="s">
        <v>292</v>
      </c>
      <c r="H118" s="207" t="s">
        <v>39</v>
      </c>
      <c r="I118" s="207" t="s">
        <v>27</v>
      </c>
      <c r="J118" s="207" t="s">
        <v>27</v>
      </c>
      <c r="K118" s="207"/>
      <c r="L118" s="207" t="s">
        <v>1164</v>
      </c>
      <c r="M118" s="302" t="s">
        <v>795</v>
      </c>
      <c r="N118" s="207" t="s">
        <v>333</v>
      </c>
      <c r="O118" s="288"/>
      <c r="P118" s="207"/>
      <c r="Q118" s="207"/>
    </row>
    <row r="119" spans="1:17">
      <c r="A119" s="207" t="s">
        <v>1706</v>
      </c>
      <c r="B119" s="287">
        <v>324</v>
      </c>
      <c r="C119" s="3" t="s">
        <v>1854</v>
      </c>
      <c r="D119" s="207" t="s">
        <v>1830</v>
      </c>
      <c r="E119" s="3" t="s">
        <v>1849</v>
      </c>
      <c r="F119" s="288" t="s">
        <v>24</v>
      </c>
      <c r="G119" s="3" t="s">
        <v>304</v>
      </c>
      <c r="H119" s="207" t="s">
        <v>39</v>
      </c>
      <c r="I119" s="207" t="s">
        <v>27</v>
      </c>
      <c r="J119" s="207" t="s">
        <v>27</v>
      </c>
      <c r="K119" s="207"/>
      <c r="L119" s="207" t="s">
        <v>1164</v>
      </c>
      <c r="M119" s="302" t="s">
        <v>795</v>
      </c>
      <c r="N119" s="207" t="s">
        <v>333</v>
      </c>
      <c r="O119" s="288"/>
      <c r="P119" s="207"/>
      <c r="Q119" s="207"/>
    </row>
    <row r="120" spans="1:17">
      <c r="A120" s="207" t="s">
        <v>1707</v>
      </c>
      <c r="B120" s="288">
        <v>311</v>
      </c>
      <c r="C120" s="3" t="s">
        <v>1855</v>
      </c>
      <c r="D120" s="207" t="s">
        <v>1830</v>
      </c>
      <c r="E120" s="3" t="s">
        <v>1831</v>
      </c>
      <c r="F120" s="288" t="s">
        <v>86</v>
      </c>
      <c r="G120" s="10" t="s">
        <v>238</v>
      </c>
      <c r="H120" s="206" t="s">
        <v>39</v>
      </c>
      <c r="I120" s="207" t="s">
        <v>31</v>
      </c>
      <c r="J120" s="207">
        <v>10</v>
      </c>
      <c r="K120" s="207"/>
      <c r="L120" s="207"/>
      <c r="M120" s="302" t="s">
        <v>795</v>
      </c>
      <c r="N120" s="207" t="s">
        <v>333</v>
      </c>
      <c r="O120" s="288"/>
      <c r="P120" s="207"/>
      <c r="Q120" s="207"/>
    </row>
    <row r="121" spans="1:17">
      <c r="A121" s="207" t="s">
        <v>1708</v>
      </c>
      <c r="B121" s="288">
        <v>313</v>
      </c>
      <c r="C121" s="3" t="s">
        <v>1856</v>
      </c>
      <c r="D121" s="207" t="s">
        <v>1833</v>
      </c>
      <c r="E121" s="3" t="s">
        <v>1831</v>
      </c>
      <c r="F121" s="288" t="s">
        <v>86</v>
      </c>
      <c r="G121" s="10" t="s">
        <v>238</v>
      </c>
      <c r="H121" s="207" t="s">
        <v>45</v>
      </c>
      <c r="I121" s="207" t="s">
        <v>32</v>
      </c>
      <c r="J121" s="207">
        <v>11</v>
      </c>
      <c r="K121" s="207"/>
      <c r="L121" s="207"/>
      <c r="M121" s="302" t="s">
        <v>795</v>
      </c>
      <c r="N121" s="207" t="s">
        <v>333</v>
      </c>
      <c r="O121" s="288"/>
      <c r="P121" s="207"/>
      <c r="Q121" s="207"/>
    </row>
    <row r="122" spans="1:17" ht="15" thickBot="1">
      <c r="A122" s="207" t="s">
        <v>1709</v>
      </c>
      <c r="B122" s="289">
        <v>316</v>
      </c>
      <c r="C122" s="3" t="s">
        <v>1857</v>
      </c>
      <c r="D122" s="207" t="s">
        <v>1835</v>
      </c>
      <c r="E122" s="3" t="s">
        <v>1831</v>
      </c>
      <c r="F122" s="289" t="s">
        <v>86</v>
      </c>
      <c r="G122" s="12" t="s">
        <v>238</v>
      </c>
      <c r="H122" s="208" t="s">
        <v>50</v>
      </c>
      <c r="I122" s="207" t="s">
        <v>35</v>
      </c>
      <c r="J122" s="207">
        <v>12</v>
      </c>
      <c r="K122" s="207"/>
      <c r="L122" s="207"/>
      <c r="M122" s="302" t="s">
        <v>795</v>
      </c>
      <c r="N122" s="207" t="s">
        <v>333</v>
      </c>
      <c r="O122" s="288"/>
      <c r="P122" s="207"/>
      <c r="Q122" s="207"/>
    </row>
    <row r="123" spans="1:17" s="313" customFormat="1">
      <c r="A123" s="207" t="s">
        <v>1710</v>
      </c>
      <c r="B123" s="291">
        <v>614</v>
      </c>
      <c r="C123" s="242" t="s">
        <v>1858</v>
      </c>
      <c r="D123" s="244" t="s">
        <v>1830</v>
      </c>
      <c r="E123" s="242" t="s">
        <v>1831</v>
      </c>
      <c r="F123" s="291" t="s">
        <v>24</v>
      </c>
      <c r="G123" s="242" t="s">
        <v>314</v>
      </c>
      <c r="H123" s="244" t="s">
        <v>39</v>
      </c>
      <c r="I123" s="244" t="s">
        <v>27</v>
      </c>
      <c r="J123" s="244" t="s">
        <v>27</v>
      </c>
      <c r="K123" s="244"/>
      <c r="L123" s="244"/>
      <c r="M123" s="304" t="s">
        <v>795</v>
      </c>
      <c r="N123" s="244" t="s">
        <v>333</v>
      </c>
      <c r="O123" s="291"/>
      <c r="P123" s="244"/>
      <c r="Q123" s="244"/>
    </row>
    <row r="124" spans="1:17" s="313" customFormat="1">
      <c r="A124" s="207" t="s">
        <v>1711</v>
      </c>
      <c r="B124" s="291">
        <v>615</v>
      </c>
      <c r="C124" s="242" t="s">
        <v>1859</v>
      </c>
      <c r="D124" s="244" t="s">
        <v>1833</v>
      </c>
      <c r="E124" s="242" t="s">
        <v>1831</v>
      </c>
      <c r="F124" s="291" t="s">
        <v>24</v>
      </c>
      <c r="G124" s="242" t="s">
        <v>314</v>
      </c>
      <c r="H124" s="244" t="s">
        <v>45</v>
      </c>
      <c r="I124" s="244" t="s">
        <v>27</v>
      </c>
      <c r="J124" s="244" t="s">
        <v>27</v>
      </c>
      <c r="K124" s="244"/>
      <c r="L124" s="244"/>
      <c r="M124" s="304" t="s">
        <v>795</v>
      </c>
      <c r="N124" s="244" t="s">
        <v>333</v>
      </c>
      <c r="O124" s="291"/>
      <c r="P124" s="244"/>
      <c r="Q124" s="244"/>
    </row>
    <row r="125" spans="1:17" s="313" customFormat="1">
      <c r="A125" s="207" t="s">
        <v>1712</v>
      </c>
      <c r="B125" s="291">
        <v>616</v>
      </c>
      <c r="C125" s="242" t="s">
        <v>1859</v>
      </c>
      <c r="D125" s="244" t="s">
        <v>1833</v>
      </c>
      <c r="E125" s="242" t="s">
        <v>1831</v>
      </c>
      <c r="F125" s="291" t="s">
        <v>24</v>
      </c>
      <c r="G125" s="242" t="s">
        <v>314</v>
      </c>
      <c r="H125" s="244" t="s">
        <v>45</v>
      </c>
      <c r="I125" s="244" t="s">
        <v>27</v>
      </c>
      <c r="J125" s="244" t="s">
        <v>27</v>
      </c>
      <c r="K125" s="244"/>
      <c r="L125" s="244"/>
      <c r="M125" s="304" t="s">
        <v>795</v>
      </c>
      <c r="N125" s="244" t="s">
        <v>333</v>
      </c>
      <c r="O125" s="291"/>
      <c r="P125" s="244"/>
      <c r="Q125" s="244"/>
    </row>
    <row r="126" spans="1:17" s="313" customFormat="1">
      <c r="A126" s="207" t="s">
        <v>1713</v>
      </c>
      <c r="B126" s="291">
        <v>617</v>
      </c>
      <c r="C126" s="242" t="s">
        <v>1859</v>
      </c>
      <c r="D126" s="244" t="s">
        <v>1833</v>
      </c>
      <c r="E126" s="242" t="s">
        <v>1831</v>
      </c>
      <c r="F126" s="291" t="s">
        <v>24</v>
      </c>
      <c r="G126" s="242" t="s">
        <v>314</v>
      </c>
      <c r="H126" s="244" t="s">
        <v>45</v>
      </c>
      <c r="I126" s="244" t="s">
        <v>27</v>
      </c>
      <c r="J126" s="244" t="s">
        <v>27</v>
      </c>
      <c r="K126" s="244"/>
      <c r="L126" s="244"/>
      <c r="M126" s="304" t="s">
        <v>795</v>
      </c>
      <c r="N126" s="244" t="s">
        <v>333</v>
      </c>
      <c r="O126" s="291"/>
      <c r="P126" s="244"/>
      <c r="Q126" s="244"/>
    </row>
    <row r="127" spans="1:17" s="313" customFormat="1">
      <c r="A127" s="207" t="s">
        <v>1714</v>
      </c>
      <c r="B127" s="291">
        <v>611</v>
      </c>
      <c r="C127" s="242" t="s">
        <v>1860</v>
      </c>
      <c r="D127" s="244" t="s">
        <v>1833</v>
      </c>
      <c r="E127" s="242" t="s">
        <v>1831</v>
      </c>
      <c r="F127" s="291" t="s">
        <v>56</v>
      </c>
      <c r="G127" s="242" t="s">
        <v>314</v>
      </c>
      <c r="H127" s="244" t="s">
        <v>45</v>
      </c>
      <c r="I127" s="244" t="s">
        <v>27</v>
      </c>
      <c r="J127" s="244" t="s">
        <v>27</v>
      </c>
      <c r="K127" s="244"/>
      <c r="L127" s="244"/>
      <c r="M127" s="304" t="s">
        <v>795</v>
      </c>
      <c r="N127" s="244" t="s">
        <v>333</v>
      </c>
      <c r="O127" s="291"/>
      <c r="P127" s="244"/>
      <c r="Q127" s="244"/>
    </row>
    <row r="128" spans="1:17" s="313" customFormat="1">
      <c r="A128" s="207" t="s">
        <v>1715</v>
      </c>
      <c r="B128" s="291" t="s">
        <v>1308</v>
      </c>
      <c r="C128" s="242" t="s">
        <v>1860</v>
      </c>
      <c r="D128" s="244" t="s">
        <v>1833</v>
      </c>
      <c r="E128" s="242" t="s">
        <v>1831</v>
      </c>
      <c r="F128" s="291" t="s">
        <v>56</v>
      </c>
      <c r="G128" s="242" t="s">
        <v>314</v>
      </c>
      <c r="H128" s="244" t="s">
        <v>45</v>
      </c>
      <c r="I128" s="244" t="s">
        <v>27</v>
      </c>
      <c r="J128" s="244" t="s">
        <v>27</v>
      </c>
      <c r="K128" s="244"/>
      <c r="L128" s="244"/>
      <c r="M128" s="304" t="s">
        <v>795</v>
      </c>
      <c r="N128" s="244" t="s">
        <v>333</v>
      </c>
      <c r="O128" s="291"/>
      <c r="P128" s="244"/>
      <c r="Q128" s="244"/>
    </row>
    <row r="129" spans="1:17">
      <c r="A129" s="207" t="s">
        <v>1716</v>
      </c>
      <c r="B129" s="287">
        <v>362</v>
      </c>
      <c r="C129" s="3" t="s">
        <v>1861</v>
      </c>
      <c r="D129" s="207" t="s">
        <v>27</v>
      </c>
      <c r="E129" s="3" t="s">
        <v>1831</v>
      </c>
      <c r="F129" s="287" t="s">
        <v>24</v>
      </c>
      <c r="G129" s="6" t="s">
        <v>145</v>
      </c>
      <c r="H129" s="206" t="s">
        <v>146</v>
      </c>
      <c r="I129" s="207" t="s">
        <v>27</v>
      </c>
      <c r="J129" s="207" t="s">
        <v>27</v>
      </c>
      <c r="K129" s="207" t="s">
        <v>565</v>
      </c>
      <c r="L129" s="207"/>
      <c r="M129" s="302" t="s">
        <v>1040</v>
      </c>
      <c r="N129" s="207" t="s">
        <v>28</v>
      </c>
      <c r="O129" s="288"/>
      <c r="P129" s="207"/>
      <c r="Q129" s="207"/>
    </row>
    <row r="130" spans="1:17">
      <c r="A130" s="207" t="s">
        <v>1717</v>
      </c>
      <c r="B130" s="288">
        <v>363</v>
      </c>
      <c r="C130" s="3" t="s">
        <v>1862</v>
      </c>
      <c r="D130" s="207" t="s">
        <v>27</v>
      </c>
      <c r="E130" s="3" t="s">
        <v>1831</v>
      </c>
      <c r="F130" s="288" t="s">
        <v>24</v>
      </c>
      <c r="G130" s="3" t="s">
        <v>145</v>
      </c>
      <c r="H130" s="207" t="s">
        <v>146</v>
      </c>
      <c r="I130" s="207" t="s">
        <v>27</v>
      </c>
      <c r="J130" s="207" t="s">
        <v>27</v>
      </c>
      <c r="K130" s="207" t="s">
        <v>578</v>
      </c>
      <c r="L130" s="207"/>
      <c r="M130" s="302" t="s">
        <v>1040</v>
      </c>
      <c r="N130" s="207" t="s">
        <v>28</v>
      </c>
      <c r="O130" s="288"/>
      <c r="P130" s="207"/>
      <c r="Q130" s="207"/>
    </row>
    <row r="131" spans="1:17" s="322" customFormat="1">
      <c r="A131" s="207" t="s">
        <v>1718</v>
      </c>
      <c r="B131" s="316">
        <v>364</v>
      </c>
      <c r="C131" s="266" t="s">
        <v>1863</v>
      </c>
      <c r="D131" s="269" t="s">
        <v>27</v>
      </c>
      <c r="E131" s="266" t="s">
        <v>1831</v>
      </c>
      <c r="F131" s="316" t="s">
        <v>24</v>
      </c>
      <c r="G131" s="266" t="s">
        <v>145</v>
      </c>
      <c r="H131" s="269" t="s">
        <v>146</v>
      </c>
      <c r="I131" s="269" t="s">
        <v>27</v>
      </c>
      <c r="J131" s="269" t="s">
        <v>27</v>
      </c>
      <c r="K131" s="269" t="s">
        <v>583</v>
      </c>
      <c r="L131" s="269"/>
      <c r="M131" s="315" t="s">
        <v>1040</v>
      </c>
      <c r="N131" s="269" t="s">
        <v>28</v>
      </c>
      <c r="O131" s="316"/>
      <c r="P131" s="269"/>
      <c r="Q131" s="269"/>
    </row>
    <row r="132" spans="1:17" s="322" customFormat="1">
      <c r="A132" s="207" t="s">
        <v>1719</v>
      </c>
      <c r="B132" s="316">
        <v>365</v>
      </c>
      <c r="C132" s="266" t="s">
        <v>1864</v>
      </c>
      <c r="D132" s="269" t="s">
        <v>27</v>
      </c>
      <c r="E132" s="266" t="s">
        <v>1831</v>
      </c>
      <c r="F132" s="316" t="s">
        <v>24</v>
      </c>
      <c r="G132" s="266" t="s">
        <v>145</v>
      </c>
      <c r="H132" s="269" t="s">
        <v>146</v>
      </c>
      <c r="I132" s="269" t="s">
        <v>27</v>
      </c>
      <c r="J132" s="269" t="s">
        <v>27</v>
      </c>
      <c r="K132" s="269" t="s">
        <v>586</v>
      </c>
      <c r="L132" s="269"/>
      <c r="M132" s="315" t="s">
        <v>1040</v>
      </c>
      <c r="N132" s="269" t="s">
        <v>28</v>
      </c>
      <c r="O132" s="316"/>
      <c r="P132" s="269"/>
      <c r="Q132" s="269"/>
    </row>
    <row r="133" spans="1:17">
      <c r="A133" s="207" t="s">
        <v>1720</v>
      </c>
      <c r="B133" s="288">
        <v>366</v>
      </c>
      <c r="C133" s="3" t="s">
        <v>1865</v>
      </c>
      <c r="D133" s="207" t="s">
        <v>27</v>
      </c>
      <c r="E133" s="3" t="s">
        <v>1831</v>
      </c>
      <c r="F133" s="288" t="s">
        <v>56</v>
      </c>
      <c r="G133" s="3" t="s">
        <v>145</v>
      </c>
      <c r="H133" s="207" t="s">
        <v>146</v>
      </c>
      <c r="I133" s="207" t="s">
        <v>27</v>
      </c>
      <c r="J133" s="207" t="s">
        <v>27</v>
      </c>
      <c r="K133" s="207" t="s">
        <v>565</v>
      </c>
      <c r="L133" s="207"/>
      <c r="M133" s="302" t="s">
        <v>1040</v>
      </c>
      <c r="N133" s="207" t="s">
        <v>28</v>
      </c>
      <c r="O133" s="288"/>
      <c r="P133" s="207"/>
      <c r="Q133" s="207"/>
    </row>
    <row r="134" spans="1:17">
      <c r="A134" s="207" t="s">
        <v>1721</v>
      </c>
      <c r="B134" s="288">
        <v>367</v>
      </c>
      <c r="C134" s="3" t="s">
        <v>1866</v>
      </c>
      <c r="D134" s="207" t="s">
        <v>27</v>
      </c>
      <c r="E134" s="3" t="s">
        <v>1831</v>
      </c>
      <c r="F134" s="288" t="s">
        <v>56</v>
      </c>
      <c r="G134" s="3" t="s">
        <v>145</v>
      </c>
      <c r="H134" s="207" t="s">
        <v>146</v>
      </c>
      <c r="I134" s="207" t="s">
        <v>27</v>
      </c>
      <c r="J134" s="207" t="s">
        <v>27</v>
      </c>
      <c r="K134" s="207" t="s">
        <v>578</v>
      </c>
      <c r="L134" s="207"/>
      <c r="M134" s="302" t="s">
        <v>1040</v>
      </c>
      <c r="N134" s="207" t="s">
        <v>28</v>
      </c>
      <c r="O134" s="288"/>
      <c r="P134" s="207"/>
      <c r="Q134" s="207"/>
    </row>
    <row r="135" spans="1:17" s="322" customFormat="1">
      <c r="A135" s="207" t="s">
        <v>1722</v>
      </c>
      <c r="B135" s="316">
        <v>368</v>
      </c>
      <c r="C135" s="266" t="s">
        <v>1867</v>
      </c>
      <c r="D135" s="269" t="s">
        <v>27</v>
      </c>
      <c r="E135" s="266" t="s">
        <v>1831</v>
      </c>
      <c r="F135" s="316" t="s">
        <v>56</v>
      </c>
      <c r="G135" s="266" t="s">
        <v>145</v>
      </c>
      <c r="H135" s="269" t="s">
        <v>146</v>
      </c>
      <c r="I135" s="269" t="s">
        <v>27</v>
      </c>
      <c r="J135" s="269" t="s">
        <v>27</v>
      </c>
      <c r="K135" s="269" t="s">
        <v>583</v>
      </c>
      <c r="L135" s="269"/>
      <c r="M135" s="315" t="s">
        <v>1040</v>
      </c>
      <c r="N135" s="269" t="s">
        <v>28</v>
      </c>
      <c r="O135" s="316"/>
      <c r="P135" s="269"/>
      <c r="Q135" s="269"/>
    </row>
    <row r="136" spans="1:17" s="322" customFormat="1">
      <c r="A136" s="207" t="s">
        <v>1723</v>
      </c>
      <c r="B136" s="316">
        <v>369</v>
      </c>
      <c r="C136" s="266" t="s">
        <v>1868</v>
      </c>
      <c r="D136" s="269" t="s">
        <v>27</v>
      </c>
      <c r="E136" s="266" t="s">
        <v>1831</v>
      </c>
      <c r="F136" s="316" t="s">
        <v>56</v>
      </c>
      <c r="G136" s="266" t="s">
        <v>145</v>
      </c>
      <c r="H136" s="269" t="s">
        <v>146</v>
      </c>
      <c r="I136" s="269" t="s">
        <v>27</v>
      </c>
      <c r="J136" s="269" t="s">
        <v>27</v>
      </c>
      <c r="K136" s="269" t="s">
        <v>586</v>
      </c>
      <c r="L136" s="269"/>
      <c r="M136" s="315" t="s">
        <v>1040</v>
      </c>
      <c r="N136" s="269" t="s">
        <v>28</v>
      </c>
      <c r="O136" s="316"/>
      <c r="P136" s="269"/>
      <c r="Q136" s="269"/>
    </row>
    <row r="137" spans="1:17">
      <c r="A137" s="207" t="s">
        <v>1869</v>
      </c>
      <c r="B137" s="287">
        <v>374</v>
      </c>
      <c r="C137" s="3" t="s">
        <v>1870</v>
      </c>
      <c r="D137" s="207" t="s">
        <v>27</v>
      </c>
      <c r="E137" s="3" t="s">
        <v>1831</v>
      </c>
      <c r="F137" s="287" t="s">
        <v>24</v>
      </c>
      <c r="G137" s="6" t="s">
        <v>200</v>
      </c>
      <c r="H137" s="206" t="s">
        <v>201</v>
      </c>
      <c r="I137" s="207" t="s">
        <v>27</v>
      </c>
      <c r="J137" s="207" t="s">
        <v>27</v>
      </c>
      <c r="K137" s="207" t="s">
        <v>1117</v>
      </c>
      <c r="L137" s="207"/>
      <c r="M137" s="302" t="s">
        <v>1040</v>
      </c>
      <c r="N137" s="207" t="s">
        <v>28</v>
      </c>
      <c r="O137" s="288"/>
      <c r="P137" s="207"/>
      <c r="Q137" s="207"/>
    </row>
    <row r="138" spans="1:17">
      <c r="A138" s="207" t="s">
        <v>1871</v>
      </c>
      <c r="B138" s="288">
        <v>375</v>
      </c>
      <c r="C138" s="3" t="s">
        <v>1872</v>
      </c>
      <c r="D138" s="207" t="s">
        <v>27</v>
      </c>
      <c r="E138" s="3" t="s">
        <v>1831</v>
      </c>
      <c r="F138" s="288" t="s">
        <v>24</v>
      </c>
      <c r="G138" s="3" t="s">
        <v>200</v>
      </c>
      <c r="H138" s="207" t="s">
        <v>201</v>
      </c>
      <c r="I138" s="207" t="s">
        <v>27</v>
      </c>
      <c r="J138" s="207" t="s">
        <v>27</v>
      </c>
      <c r="K138" s="207" t="s">
        <v>1121</v>
      </c>
      <c r="L138" s="207"/>
      <c r="M138" s="302" t="s">
        <v>1040</v>
      </c>
      <c r="N138" s="207" t="s">
        <v>28</v>
      </c>
      <c r="O138" s="288"/>
      <c r="P138" s="207"/>
      <c r="Q138" s="207"/>
    </row>
    <row r="139" spans="1:17" s="322" customFormat="1">
      <c r="A139" s="207" t="s">
        <v>1873</v>
      </c>
      <c r="B139" s="316">
        <v>376</v>
      </c>
      <c r="C139" s="266" t="s">
        <v>1874</v>
      </c>
      <c r="D139" s="269" t="s">
        <v>27</v>
      </c>
      <c r="E139" s="266" t="s">
        <v>1831</v>
      </c>
      <c r="F139" s="316" t="s">
        <v>24</v>
      </c>
      <c r="G139" s="266" t="s">
        <v>200</v>
      </c>
      <c r="H139" s="269" t="s">
        <v>201</v>
      </c>
      <c r="I139" s="269" t="s">
        <v>27</v>
      </c>
      <c r="J139" s="269" t="s">
        <v>27</v>
      </c>
      <c r="K139" s="269" t="s">
        <v>1119</v>
      </c>
      <c r="L139" s="269"/>
      <c r="M139" s="315" t="s">
        <v>1040</v>
      </c>
      <c r="N139" s="269" t="s">
        <v>28</v>
      </c>
      <c r="O139" s="316"/>
      <c r="P139" s="269"/>
      <c r="Q139" s="269"/>
    </row>
    <row r="140" spans="1:17" s="322" customFormat="1">
      <c r="A140" s="207" t="s">
        <v>1724</v>
      </c>
      <c r="B140" s="318">
        <v>377</v>
      </c>
      <c r="C140" s="266" t="s">
        <v>1875</v>
      </c>
      <c r="D140" s="269" t="s">
        <v>27</v>
      </c>
      <c r="E140" s="266" t="s">
        <v>1831</v>
      </c>
      <c r="F140" s="318" t="s">
        <v>24</v>
      </c>
      <c r="G140" s="271" t="s">
        <v>200</v>
      </c>
      <c r="H140" s="272" t="s">
        <v>201</v>
      </c>
      <c r="I140" s="272" t="s">
        <v>27</v>
      </c>
      <c r="J140" s="272" t="s">
        <v>27</v>
      </c>
      <c r="K140" s="272" t="s">
        <v>1131</v>
      </c>
      <c r="L140" s="272"/>
      <c r="M140" s="315" t="s">
        <v>1040</v>
      </c>
      <c r="N140" s="269" t="s">
        <v>28</v>
      </c>
      <c r="O140" s="316"/>
      <c r="P140" s="269"/>
      <c r="Q140" s="269"/>
    </row>
    <row r="141" spans="1:17">
      <c r="A141" s="207" t="s">
        <v>1725</v>
      </c>
      <c r="B141" s="288">
        <v>378</v>
      </c>
      <c r="C141" s="3" t="s">
        <v>1876</v>
      </c>
      <c r="D141" s="207" t="s">
        <v>27</v>
      </c>
      <c r="E141" s="3" t="s">
        <v>1831</v>
      </c>
      <c r="F141" s="288" t="s">
        <v>56</v>
      </c>
      <c r="G141" s="3" t="s">
        <v>200</v>
      </c>
      <c r="H141" s="207" t="s">
        <v>201</v>
      </c>
      <c r="I141" s="207" t="s">
        <v>27</v>
      </c>
      <c r="J141" s="207" t="s">
        <v>27</v>
      </c>
      <c r="K141" s="207" t="s">
        <v>1117</v>
      </c>
      <c r="L141" s="207"/>
      <c r="M141" s="302" t="s">
        <v>1040</v>
      </c>
      <c r="N141" s="207" t="s">
        <v>28</v>
      </c>
      <c r="O141" s="288"/>
      <c r="P141" s="207"/>
      <c r="Q141" s="207"/>
    </row>
    <row r="142" spans="1:17">
      <c r="A142" s="207" t="s">
        <v>1726</v>
      </c>
      <c r="B142" s="288">
        <v>379</v>
      </c>
      <c r="C142" s="3" t="s">
        <v>1877</v>
      </c>
      <c r="D142" s="207" t="s">
        <v>27</v>
      </c>
      <c r="E142" s="3" t="s">
        <v>1831</v>
      </c>
      <c r="F142" s="288" t="s">
        <v>56</v>
      </c>
      <c r="G142" s="3" t="s">
        <v>200</v>
      </c>
      <c r="H142" s="207" t="s">
        <v>201</v>
      </c>
      <c r="I142" s="207" t="s">
        <v>27</v>
      </c>
      <c r="J142" s="207" t="s">
        <v>27</v>
      </c>
      <c r="K142" s="207" t="s">
        <v>1121</v>
      </c>
      <c r="L142" s="207"/>
      <c r="M142" s="302" t="s">
        <v>1040</v>
      </c>
      <c r="N142" s="207" t="s">
        <v>28</v>
      </c>
      <c r="O142" s="288"/>
      <c r="P142" s="207"/>
      <c r="Q142" s="207"/>
    </row>
    <row r="143" spans="1:17" s="322" customFormat="1">
      <c r="A143" s="207" t="s">
        <v>1727</v>
      </c>
      <c r="B143" s="316">
        <v>380</v>
      </c>
      <c r="C143" s="266" t="s">
        <v>1878</v>
      </c>
      <c r="D143" s="269" t="s">
        <v>27</v>
      </c>
      <c r="E143" s="266" t="s">
        <v>1831</v>
      </c>
      <c r="F143" s="316" t="s">
        <v>56</v>
      </c>
      <c r="G143" s="266" t="s">
        <v>200</v>
      </c>
      <c r="H143" s="269" t="s">
        <v>201</v>
      </c>
      <c r="I143" s="269" t="s">
        <v>27</v>
      </c>
      <c r="J143" s="269" t="s">
        <v>27</v>
      </c>
      <c r="K143" s="269" t="s">
        <v>1119</v>
      </c>
      <c r="L143" s="269"/>
      <c r="M143" s="315" t="s">
        <v>1040</v>
      </c>
      <c r="N143" s="269" t="s">
        <v>28</v>
      </c>
      <c r="O143" s="316"/>
      <c r="P143" s="269"/>
      <c r="Q143" s="269"/>
    </row>
    <row r="144" spans="1:17" s="322" customFormat="1">
      <c r="A144" s="207" t="s">
        <v>1728</v>
      </c>
      <c r="B144" s="318">
        <v>381</v>
      </c>
      <c r="C144" s="266" t="s">
        <v>1879</v>
      </c>
      <c r="D144" s="269" t="s">
        <v>27</v>
      </c>
      <c r="E144" s="266" t="s">
        <v>1831</v>
      </c>
      <c r="F144" s="318" t="s">
        <v>56</v>
      </c>
      <c r="G144" s="271" t="s">
        <v>200</v>
      </c>
      <c r="H144" s="272" t="s">
        <v>201</v>
      </c>
      <c r="I144" s="272" t="s">
        <v>27</v>
      </c>
      <c r="J144" s="272" t="s">
        <v>27</v>
      </c>
      <c r="K144" s="272" t="s">
        <v>1131</v>
      </c>
      <c r="L144" s="272"/>
      <c r="M144" s="315" t="s">
        <v>1040</v>
      </c>
      <c r="N144" s="269" t="s">
        <v>28</v>
      </c>
      <c r="O144" s="316"/>
      <c r="P144" s="269"/>
      <c r="Q144" s="269"/>
    </row>
    <row r="145" spans="1:17">
      <c r="A145" s="207" t="s">
        <v>1729</v>
      </c>
      <c r="B145" s="287">
        <v>398</v>
      </c>
      <c r="C145" s="3" t="s">
        <v>1880</v>
      </c>
      <c r="D145" s="207" t="s">
        <v>1830</v>
      </c>
      <c r="E145" s="3" t="s">
        <v>1849</v>
      </c>
      <c r="F145" s="287" t="s">
        <v>24</v>
      </c>
      <c r="G145" s="6" t="s">
        <v>240</v>
      </c>
      <c r="H145" s="206" t="s">
        <v>39</v>
      </c>
      <c r="I145" s="207" t="s">
        <v>27</v>
      </c>
      <c r="J145" s="207" t="s">
        <v>27</v>
      </c>
      <c r="K145" s="207"/>
      <c r="L145" s="207"/>
      <c r="M145" s="302" t="s">
        <v>1040</v>
      </c>
      <c r="N145" s="207" t="s">
        <v>28</v>
      </c>
      <c r="O145" s="288"/>
      <c r="P145" s="207"/>
      <c r="Q145" s="207"/>
    </row>
    <row r="146" spans="1:17" s="322" customFormat="1">
      <c r="A146" s="207" t="s">
        <v>1730</v>
      </c>
      <c r="B146" s="321" t="s">
        <v>1510</v>
      </c>
      <c r="C146" s="266" t="s">
        <v>1881</v>
      </c>
      <c r="D146" s="269" t="s">
        <v>1830</v>
      </c>
      <c r="E146" s="266" t="s">
        <v>1849</v>
      </c>
      <c r="F146" s="321" t="s">
        <v>24</v>
      </c>
      <c r="G146" s="264" t="s">
        <v>244</v>
      </c>
      <c r="H146" s="268" t="s">
        <v>39</v>
      </c>
      <c r="I146" s="269" t="s">
        <v>27</v>
      </c>
      <c r="J146" s="269" t="s">
        <v>27</v>
      </c>
      <c r="K146" s="269"/>
      <c r="L146" s="269"/>
      <c r="M146" s="315" t="s">
        <v>1040</v>
      </c>
      <c r="N146" s="269" t="s">
        <v>28</v>
      </c>
      <c r="O146" s="316"/>
      <c r="P146" s="269"/>
      <c r="Q146" s="269"/>
    </row>
    <row r="147" spans="1:17">
      <c r="A147" s="207" t="s">
        <v>1731</v>
      </c>
      <c r="B147" s="288">
        <v>399</v>
      </c>
      <c r="C147" s="3" t="s">
        <v>1882</v>
      </c>
      <c r="D147" s="207" t="s">
        <v>1833</v>
      </c>
      <c r="E147" s="3" t="s">
        <v>1849</v>
      </c>
      <c r="F147" s="288" t="s">
        <v>24</v>
      </c>
      <c r="G147" s="3" t="s">
        <v>240</v>
      </c>
      <c r="H147" s="207" t="s">
        <v>45</v>
      </c>
      <c r="I147" s="207" t="s">
        <v>27</v>
      </c>
      <c r="J147" s="207" t="s">
        <v>27</v>
      </c>
      <c r="K147" s="207"/>
      <c r="L147" s="207"/>
      <c r="M147" s="302" t="s">
        <v>1040</v>
      </c>
      <c r="N147" s="207" t="s">
        <v>28</v>
      </c>
      <c r="O147" s="288"/>
      <c r="P147" s="207"/>
      <c r="Q147" s="207"/>
    </row>
    <row r="148" spans="1:17" s="322" customFormat="1">
      <c r="A148" s="207" t="s">
        <v>1732</v>
      </c>
      <c r="B148" s="316" t="s">
        <v>1513</v>
      </c>
      <c r="C148" s="266" t="s">
        <v>1883</v>
      </c>
      <c r="D148" s="269" t="s">
        <v>1833</v>
      </c>
      <c r="E148" s="266" t="s">
        <v>1849</v>
      </c>
      <c r="F148" s="316" t="s">
        <v>24</v>
      </c>
      <c r="G148" s="266" t="s">
        <v>244</v>
      </c>
      <c r="H148" s="269" t="s">
        <v>45</v>
      </c>
      <c r="I148" s="269" t="s">
        <v>27</v>
      </c>
      <c r="J148" s="269" t="s">
        <v>27</v>
      </c>
      <c r="K148" s="269"/>
      <c r="L148" s="269"/>
      <c r="M148" s="315" t="s">
        <v>1040</v>
      </c>
      <c r="N148" s="269" t="s">
        <v>28</v>
      </c>
      <c r="O148" s="316"/>
      <c r="P148" s="269"/>
      <c r="Q148" s="269"/>
    </row>
    <row r="149" spans="1:17">
      <c r="A149" s="207" t="s">
        <v>1733</v>
      </c>
      <c r="B149" s="288">
        <v>400</v>
      </c>
      <c r="C149" s="3" t="s">
        <v>1884</v>
      </c>
      <c r="D149" s="207" t="s">
        <v>1830</v>
      </c>
      <c r="E149" s="3" t="s">
        <v>1849</v>
      </c>
      <c r="F149" s="288" t="s">
        <v>24</v>
      </c>
      <c r="G149" s="3" t="s">
        <v>279</v>
      </c>
      <c r="H149" s="207" t="s">
        <v>39</v>
      </c>
      <c r="I149" s="207" t="s">
        <v>27</v>
      </c>
      <c r="J149" s="207" t="s">
        <v>27</v>
      </c>
      <c r="K149" s="207"/>
      <c r="L149" s="207"/>
      <c r="M149" s="302" t="s">
        <v>1040</v>
      </c>
      <c r="N149" s="207" t="s">
        <v>28</v>
      </c>
      <c r="O149" s="288"/>
      <c r="P149" s="207"/>
      <c r="Q149" s="207"/>
    </row>
    <row r="150" spans="1:17" s="322" customFormat="1" ht="15" thickBot="1">
      <c r="A150" s="207" t="s">
        <v>1734</v>
      </c>
      <c r="B150" s="314">
        <v>401</v>
      </c>
      <c r="C150" s="266" t="s">
        <v>1885</v>
      </c>
      <c r="D150" s="269" t="s">
        <v>1833</v>
      </c>
      <c r="E150" s="266" t="s">
        <v>1849</v>
      </c>
      <c r="F150" s="314" t="s">
        <v>24</v>
      </c>
      <c r="G150" s="263" t="s">
        <v>279</v>
      </c>
      <c r="H150" s="265" t="s">
        <v>45</v>
      </c>
      <c r="I150" s="269" t="s">
        <v>27</v>
      </c>
      <c r="J150" s="269" t="s">
        <v>27</v>
      </c>
      <c r="K150" s="269"/>
      <c r="L150" s="269"/>
      <c r="M150" s="315" t="s">
        <v>1040</v>
      </c>
      <c r="N150" s="269" t="s">
        <v>28</v>
      </c>
      <c r="O150" s="316"/>
      <c r="P150" s="269"/>
      <c r="Q150" s="269"/>
    </row>
    <row r="151" spans="1:17">
      <c r="A151" s="207" t="s">
        <v>1735</v>
      </c>
      <c r="B151" s="287">
        <v>402</v>
      </c>
      <c r="C151" s="3" t="s">
        <v>1886</v>
      </c>
      <c r="D151" s="207" t="s">
        <v>1830</v>
      </c>
      <c r="E151" s="3" t="s">
        <v>1849</v>
      </c>
      <c r="F151" s="287" t="s">
        <v>24</v>
      </c>
      <c r="G151" s="6" t="s">
        <v>292</v>
      </c>
      <c r="H151" s="206" t="s">
        <v>39</v>
      </c>
      <c r="I151" s="207" t="s">
        <v>27</v>
      </c>
      <c r="J151" s="207" t="s">
        <v>27</v>
      </c>
      <c r="K151" s="207"/>
      <c r="L151" s="207" t="s">
        <v>578</v>
      </c>
      <c r="M151" s="302" t="s">
        <v>1040</v>
      </c>
      <c r="N151" s="207" t="s">
        <v>28</v>
      </c>
      <c r="O151" s="288"/>
      <c r="P151" s="207"/>
      <c r="Q151" s="207"/>
    </row>
    <row r="152" spans="1:17" s="322" customFormat="1">
      <c r="A152" s="207" t="s">
        <v>1736</v>
      </c>
      <c r="B152" s="316">
        <v>403</v>
      </c>
      <c r="C152" s="266" t="s">
        <v>1887</v>
      </c>
      <c r="D152" s="269" t="s">
        <v>1830</v>
      </c>
      <c r="E152" s="266" t="s">
        <v>1849</v>
      </c>
      <c r="F152" s="316" t="s">
        <v>24</v>
      </c>
      <c r="G152" s="266" t="s">
        <v>292</v>
      </c>
      <c r="H152" s="269" t="s">
        <v>39</v>
      </c>
      <c r="I152" s="269" t="s">
        <v>27</v>
      </c>
      <c r="J152" s="269" t="s">
        <v>27</v>
      </c>
      <c r="K152" s="269"/>
      <c r="L152" s="269" t="s">
        <v>1164</v>
      </c>
      <c r="M152" s="315" t="s">
        <v>1040</v>
      </c>
      <c r="N152" s="269" t="s">
        <v>28</v>
      </c>
      <c r="O152" s="316"/>
      <c r="P152" s="269"/>
      <c r="Q152" s="269"/>
    </row>
    <row r="153" spans="1:17">
      <c r="A153" s="207" t="s">
        <v>1737</v>
      </c>
      <c r="B153" s="287">
        <v>404</v>
      </c>
      <c r="C153" s="3" t="s">
        <v>1888</v>
      </c>
      <c r="D153" s="207" t="s">
        <v>1830</v>
      </c>
      <c r="E153" s="3" t="s">
        <v>1849</v>
      </c>
      <c r="F153" s="288" t="s">
        <v>24</v>
      </c>
      <c r="G153" s="3" t="s">
        <v>304</v>
      </c>
      <c r="H153" s="207" t="s">
        <v>39</v>
      </c>
      <c r="I153" s="207" t="s">
        <v>27</v>
      </c>
      <c r="J153" s="207" t="s">
        <v>27</v>
      </c>
      <c r="K153" s="207"/>
      <c r="L153" s="207" t="s">
        <v>578</v>
      </c>
      <c r="M153" s="302" t="s">
        <v>1040</v>
      </c>
      <c r="N153" s="207" t="s">
        <v>28</v>
      </c>
      <c r="O153" s="288"/>
      <c r="P153" s="207"/>
      <c r="Q153" s="207"/>
    </row>
    <row r="154" spans="1:17" s="322" customFormat="1" ht="15" thickBot="1">
      <c r="A154" s="207" t="s">
        <v>1738</v>
      </c>
      <c r="B154" s="314">
        <v>405</v>
      </c>
      <c r="C154" s="266" t="s">
        <v>1889</v>
      </c>
      <c r="D154" s="269" t="s">
        <v>1830</v>
      </c>
      <c r="E154" s="266" t="s">
        <v>1849</v>
      </c>
      <c r="F154" s="314" t="s">
        <v>24</v>
      </c>
      <c r="G154" s="263" t="s">
        <v>304</v>
      </c>
      <c r="H154" s="265" t="s">
        <v>39</v>
      </c>
      <c r="I154" s="269" t="s">
        <v>27</v>
      </c>
      <c r="J154" s="269" t="s">
        <v>27</v>
      </c>
      <c r="K154" s="269"/>
      <c r="L154" s="269" t="s">
        <v>1164</v>
      </c>
      <c r="M154" s="315" t="s">
        <v>1040</v>
      </c>
      <c r="N154" s="269" t="s">
        <v>28</v>
      </c>
      <c r="O154" s="316"/>
      <c r="P154" s="269"/>
      <c r="Q154" s="269"/>
    </row>
    <row r="155" spans="1:17" s="313" customFormat="1">
      <c r="A155" s="207" t="s">
        <v>1739</v>
      </c>
      <c r="B155" s="291">
        <v>614</v>
      </c>
      <c r="C155" s="242" t="s">
        <v>1890</v>
      </c>
      <c r="D155" s="244" t="s">
        <v>1830</v>
      </c>
      <c r="E155" s="242" t="s">
        <v>1831</v>
      </c>
      <c r="F155" s="291" t="s">
        <v>24</v>
      </c>
      <c r="G155" s="242" t="s">
        <v>314</v>
      </c>
      <c r="H155" s="244" t="s">
        <v>39</v>
      </c>
      <c r="I155" s="244" t="s">
        <v>27</v>
      </c>
      <c r="J155" s="244" t="s">
        <v>27</v>
      </c>
      <c r="K155" s="244"/>
      <c r="L155" s="244"/>
      <c r="M155" s="304" t="s">
        <v>1040</v>
      </c>
      <c r="N155" s="244" t="s">
        <v>28</v>
      </c>
      <c r="O155" s="291"/>
      <c r="P155" s="244"/>
      <c r="Q155" s="244"/>
    </row>
    <row r="156" spans="1:17" s="313" customFormat="1">
      <c r="A156" s="207" t="s">
        <v>1740</v>
      </c>
      <c r="B156" s="291">
        <v>611</v>
      </c>
      <c r="C156" s="242" t="s">
        <v>1891</v>
      </c>
      <c r="D156" s="244" t="s">
        <v>1833</v>
      </c>
      <c r="E156" s="242" t="s">
        <v>1831</v>
      </c>
      <c r="F156" s="291" t="s">
        <v>56</v>
      </c>
      <c r="G156" s="242" t="s">
        <v>314</v>
      </c>
      <c r="H156" s="244" t="s">
        <v>45</v>
      </c>
      <c r="I156" s="244" t="s">
        <v>27</v>
      </c>
      <c r="J156" s="244" t="s">
        <v>27</v>
      </c>
      <c r="K156" s="244"/>
      <c r="L156" s="244"/>
      <c r="M156" s="304" t="s">
        <v>1040</v>
      </c>
      <c r="N156" s="244" t="s">
        <v>28</v>
      </c>
      <c r="O156" s="291"/>
      <c r="P156" s="244"/>
      <c r="Q156" s="244"/>
    </row>
    <row r="157" spans="1:17">
      <c r="A157" s="207" t="s">
        <v>1741</v>
      </c>
      <c r="B157" s="287">
        <v>443</v>
      </c>
      <c r="C157" s="3" t="s">
        <v>1892</v>
      </c>
      <c r="D157" s="207" t="s">
        <v>27</v>
      </c>
      <c r="E157" s="3" t="s">
        <v>1831</v>
      </c>
      <c r="F157" s="287" t="s">
        <v>24</v>
      </c>
      <c r="G157" s="6" t="s">
        <v>145</v>
      </c>
      <c r="H157" s="206" t="s">
        <v>146</v>
      </c>
      <c r="I157" s="207" t="s">
        <v>27</v>
      </c>
      <c r="J157" s="207" t="s">
        <v>27</v>
      </c>
      <c r="K157" s="207" t="s">
        <v>565</v>
      </c>
      <c r="L157" s="207"/>
      <c r="M157" s="302" t="s">
        <v>1040</v>
      </c>
      <c r="N157" s="207" t="s">
        <v>333</v>
      </c>
      <c r="O157" s="288"/>
      <c r="P157" s="207"/>
      <c r="Q157" s="207"/>
    </row>
    <row r="158" spans="1:17">
      <c r="A158" s="207" t="s">
        <v>1742</v>
      </c>
      <c r="B158" s="288">
        <v>444</v>
      </c>
      <c r="C158" s="3" t="s">
        <v>1893</v>
      </c>
      <c r="D158" s="207" t="s">
        <v>27</v>
      </c>
      <c r="E158" s="3" t="s">
        <v>1831</v>
      </c>
      <c r="F158" s="288" t="s">
        <v>24</v>
      </c>
      <c r="G158" s="3" t="s">
        <v>145</v>
      </c>
      <c r="H158" s="207" t="s">
        <v>146</v>
      </c>
      <c r="I158" s="207" t="s">
        <v>27</v>
      </c>
      <c r="J158" s="207" t="s">
        <v>27</v>
      </c>
      <c r="K158" s="207" t="s">
        <v>578</v>
      </c>
      <c r="L158" s="207"/>
      <c r="M158" s="302" t="s">
        <v>1040</v>
      </c>
      <c r="N158" s="207" t="s">
        <v>333</v>
      </c>
      <c r="O158" s="288"/>
      <c r="P158" s="207"/>
      <c r="Q158" s="207"/>
    </row>
    <row r="159" spans="1:17" s="322" customFormat="1">
      <c r="A159" s="207" t="s">
        <v>1743</v>
      </c>
      <c r="B159" s="316">
        <v>445</v>
      </c>
      <c r="C159" s="266" t="s">
        <v>1894</v>
      </c>
      <c r="D159" s="269" t="s">
        <v>27</v>
      </c>
      <c r="E159" s="266" t="s">
        <v>1831</v>
      </c>
      <c r="F159" s="316" t="s">
        <v>24</v>
      </c>
      <c r="G159" s="266" t="s">
        <v>145</v>
      </c>
      <c r="H159" s="269" t="s">
        <v>146</v>
      </c>
      <c r="I159" s="269" t="s">
        <v>27</v>
      </c>
      <c r="J159" s="269" t="s">
        <v>27</v>
      </c>
      <c r="K159" s="269" t="s">
        <v>583</v>
      </c>
      <c r="L159" s="269"/>
      <c r="M159" s="315" t="s">
        <v>1040</v>
      </c>
      <c r="N159" s="269" t="s">
        <v>333</v>
      </c>
      <c r="O159" s="316"/>
      <c r="P159" s="269"/>
      <c r="Q159" s="269"/>
    </row>
    <row r="160" spans="1:17" s="322" customFormat="1">
      <c r="A160" s="207" t="s">
        <v>1744</v>
      </c>
      <c r="B160" s="316">
        <v>446</v>
      </c>
      <c r="C160" s="266" t="s">
        <v>1895</v>
      </c>
      <c r="D160" s="269" t="s">
        <v>27</v>
      </c>
      <c r="E160" s="266" t="s">
        <v>1831</v>
      </c>
      <c r="F160" s="316" t="s">
        <v>24</v>
      </c>
      <c r="G160" s="266" t="s">
        <v>145</v>
      </c>
      <c r="H160" s="269" t="s">
        <v>146</v>
      </c>
      <c r="I160" s="269" t="s">
        <v>27</v>
      </c>
      <c r="J160" s="269" t="s">
        <v>27</v>
      </c>
      <c r="K160" s="269" t="s">
        <v>586</v>
      </c>
      <c r="L160" s="269"/>
      <c r="M160" s="315" t="s">
        <v>1040</v>
      </c>
      <c r="N160" s="269" t="s">
        <v>333</v>
      </c>
      <c r="O160" s="316"/>
      <c r="P160" s="269"/>
      <c r="Q160" s="269"/>
    </row>
    <row r="161" spans="1:17">
      <c r="A161" s="207" t="s">
        <v>1745</v>
      </c>
      <c r="B161" s="287">
        <v>455</v>
      </c>
      <c r="C161" s="3" t="s">
        <v>1896</v>
      </c>
      <c r="D161" s="207" t="s">
        <v>27</v>
      </c>
      <c r="E161" s="3" t="s">
        <v>1831</v>
      </c>
      <c r="F161" s="287" t="s">
        <v>24</v>
      </c>
      <c r="G161" s="6" t="s">
        <v>200</v>
      </c>
      <c r="H161" s="206" t="s">
        <v>201</v>
      </c>
      <c r="I161" s="207" t="s">
        <v>27</v>
      </c>
      <c r="J161" s="207" t="s">
        <v>27</v>
      </c>
      <c r="K161" s="207" t="s">
        <v>1117</v>
      </c>
      <c r="L161" s="207"/>
      <c r="M161" s="302" t="s">
        <v>1040</v>
      </c>
      <c r="N161" s="207" t="s">
        <v>333</v>
      </c>
      <c r="O161" s="288"/>
      <c r="P161" s="207"/>
      <c r="Q161" s="207"/>
    </row>
    <row r="162" spans="1:17">
      <c r="A162" s="207" t="s">
        <v>1746</v>
      </c>
      <c r="B162" s="288">
        <v>456</v>
      </c>
      <c r="C162" s="3" t="s">
        <v>1897</v>
      </c>
      <c r="D162" s="207" t="s">
        <v>27</v>
      </c>
      <c r="E162" s="3" t="s">
        <v>1831</v>
      </c>
      <c r="F162" s="288" t="s">
        <v>24</v>
      </c>
      <c r="G162" s="3" t="s">
        <v>200</v>
      </c>
      <c r="H162" s="207" t="s">
        <v>201</v>
      </c>
      <c r="I162" s="207" t="s">
        <v>27</v>
      </c>
      <c r="J162" s="207" t="s">
        <v>27</v>
      </c>
      <c r="K162" s="207" t="s">
        <v>1121</v>
      </c>
      <c r="L162" s="207"/>
      <c r="M162" s="302" t="s">
        <v>1040</v>
      </c>
      <c r="N162" s="207" t="s">
        <v>333</v>
      </c>
      <c r="O162" s="288"/>
      <c r="P162" s="207"/>
      <c r="Q162" s="207"/>
    </row>
    <row r="163" spans="1:17" s="322" customFormat="1">
      <c r="A163" s="207" t="s">
        <v>1747</v>
      </c>
      <c r="B163" s="318">
        <v>457</v>
      </c>
      <c r="C163" s="266" t="s">
        <v>1898</v>
      </c>
      <c r="D163" s="269" t="s">
        <v>27</v>
      </c>
      <c r="E163" s="266" t="s">
        <v>1831</v>
      </c>
      <c r="F163" s="318" t="s">
        <v>24</v>
      </c>
      <c r="G163" s="271" t="s">
        <v>200</v>
      </c>
      <c r="H163" s="272" t="s">
        <v>201</v>
      </c>
      <c r="I163" s="272" t="s">
        <v>27</v>
      </c>
      <c r="J163" s="272" t="s">
        <v>27</v>
      </c>
      <c r="K163" s="272" t="s">
        <v>1119</v>
      </c>
      <c r="L163" s="272"/>
      <c r="M163" s="315" t="s">
        <v>1040</v>
      </c>
      <c r="N163" s="269" t="s">
        <v>333</v>
      </c>
      <c r="O163" s="316"/>
      <c r="P163" s="269"/>
      <c r="Q163" s="269"/>
    </row>
    <row r="164" spans="1:17" s="322" customFormat="1">
      <c r="A164" s="207" t="s">
        <v>1748</v>
      </c>
      <c r="B164" s="318">
        <v>458</v>
      </c>
      <c r="C164" s="266" t="s">
        <v>1899</v>
      </c>
      <c r="D164" s="269" t="s">
        <v>27</v>
      </c>
      <c r="E164" s="266" t="s">
        <v>1831</v>
      </c>
      <c r="F164" s="318" t="s">
        <v>24</v>
      </c>
      <c r="G164" s="271" t="s">
        <v>200</v>
      </c>
      <c r="H164" s="272" t="s">
        <v>201</v>
      </c>
      <c r="I164" s="272" t="s">
        <v>27</v>
      </c>
      <c r="J164" s="272" t="s">
        <v>27</v>
      </c>
      <c r="K164" s="272" t="s">
        <v>1131</v>
      </c>
      <c r="L164" s="272"/>
      <c r="M164" s="315" t="s">
        <v>1040</v>
      </c>
      <c r="N164" s="269" t="s">
        <v>333</v>
      </c>
      <c r="O164" s="316"/>
      <c r="P164" s="269"/>
      <c r="Q164" s="269"/>
    </row>
  </sheetData>
  <phoneticPr fontId="3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3AF5-1215-4A88-B511-DD4FA50DAC48}">
  <dimension ref="A1:X696"/>
  <sheetViews>
    <sheetView tabSelected="1" topLeftCell="A292" zoomScale="85" zoomScaleNormal="85" workbookViewId="0">
      <selection activeCell="C306" sqref="C306"/>
    </sheetView>
  </sheetViews>
  <sheetFormatPr defaultColWidth="9" defaultRowHeight="14.25"/>
  <cols>
    <col min="1" max="1" width="12.75" bestFit="1" customWidth="1"/>
    <col min="2" max="2" width="14.125" customWidth="1"/>
    <col min="3" max="3" width="56.875" customWidth="1"/>
    <col min="4" max="4" width="37" bestFit="1" customWidth="1"/>
    <col min="5" max="5" width="8.5" customWidth="1"/>
    <col min="6" max="6" width="5.875" customWidth="1"/>
    <col min="9" max="9" width="4.125" customWidth="1"/>
    <col min="10" max="10" width="10.25" customWidth="1"/>
    <col min="11" max="11" width="13.125" customWidth="1"/>
    <col min="12" max="12" width="10.25" customWidth="1"/>
    <col min="13" max="13" width="21.75" customWidth="1"/>
    <col min="14" max="14" width="20.625" customWidth="1"/>
    <col min="15" max="15" width="5.875" customWidth="1"/>
    <col min="16" max="16" width="10.25" customWidth="1"/>
    <col min="21" max="21" width="13.25" bestFit="1" customWidth="1"/>
    <col min="22" max="22" width="83.125" customWidth="1"/>
    <col min="23" max="23" width="22.75" customWidth="1"/>
    <col min="24" max="24" width="19.75" style="96" customWidth="1"/>
  </cols>
  <sheetData>
    <row r="1" spans="1:24" s="109" customFormat="1" ht="15" thickBot="1">
      <c r="A1" s="109" t="s">
        <v>0</v>
      </c>
      <c r="B1" s="110" t="s">
        <v>1</v>
      </c>
      <c r="C1" s="109" t="s">
        <v>2</v>
      </c>
      <c r="D1" s="109" t="s">
        <v>3</v>
      </c>
      <c r="E1" s="110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10" t="s">
        <v>11</v>
      </c>
      <c r="M1" s="109" t="s">
        <v>12</v>
      </c>
      <c r="N1" s="109" t="s">
        <v>13</v>
      </c>
      <c r="O1" s="109" t="s">
        <v>14</v>
      </c>
      <c r="P1" s="109" t="s">
        <v>15</v>
      </c>
      <c r="Q1" s="109" t="s">
        <v>16</v>
      </c>
      <c r="R1" s="109" t="s">
        <v>17</v>
      </c>
      <c r="S1" s="109" t="s">
        <v>18</v>
      </c>
      <c r="T1" s="109" t="s">
        <v>19</v>
      </c>
      <c r="U1" s="109" t="s">
        <v>20</v>
      </c>
      <c r="V1" s="110" t="s">
        <v>21</v>
      </c>
      <c r="W1" s="109" t="s">
        <v>22</v>
      </c>
      <c r="X1" s="111" t="s">
        <v>23</v>
      </c>
    </row>
    <row r="2" spans="1:24" s="112" customFormat="1">
      <c r="A2" s="112">
        <v>1</v>
      </c>
      <c r="B2" s="113" t="s">
        <v>276</v>
      </c>
      <c r="C2" s="113" t="str">
        <f t="shared" ref="C2:C7" si="0">IF(OR(M2="Stillstand Motor aus",M2="Stillstand Leerlauf"),M2&amp;" "&amp;U2,IF(OR(M2="Stillstand Drehzahl"),M2&amp;" "&amp;U2&amp;" "&amp;P2,M2&amp;IF(NOT(K2="Fahrdyn.Fl.")," "&amp;L2,)&amp;" "&amp;U2&amp;IF(NOT(OR(M2="Beschleunigungsfahrt",M2="Verzögerungsfahrt",M2="Stat. Kreisfahrt (links)",M2="Stat. Kreisfahrt (rechts)"))," "&amp;N2,)&amp;IF(NOT(P2="-")," "&amp;P2,)&amp;IF(NOT(R2="0 m/s²")," "&amp;R2,)&amp;IF(NOT((OR(S2="0 m/s²",S2="-")))," "&amp;S2,)))</f>
        <v>Sweep trocken 30 km/h</v>
      </c>
      <c r="D2" s="113" t="s">
        <v>277</v>
      </c>
      <c r="E2" s="113" t="s">
        <v>278</v>
      </c>
      <c r="F2" s="114">
        <v>1</v>
      </c>
      <c r="G2" s="114" t="s">
        <v>36</v>
      </c>
      <c r="H2" s="114" t="s">
        <v>37</v>
      </c>
      <c r="I2" s="114"/>
      <c r="J2" s="114" t="str">
        <f>IF(N2="30 km/h","20 s",IF(N2="50 km/h","15 s",IF(N2="80 km/h","10 s",IF(N2="0 km/h","60 s","-"))))</f>
        <v>20 s</v>
      </c>
      <c r="K2" s="113" t="s">
        <v>1849</v>
      </c>
      <c r="L2" s="113" t="s">
        <v>24</v>
      </c>
      <c r="M2" s="113" t="s">
        <v>279</v>
      </c>
      <c r="N2" s="114" t="s">
        <v>39</v>
      </c>
      <c r="O2" s="114"/>
      <c r="P2" s="114" t="s">
        <v>27</v>
      </c>
      <c r="Q2" s="114" t="s">
        <v>27</v>
      </c>
      <c r="R2" s="112" t="str">
        <f t="shared" ref="R2:R4" si="1">IF(OR(M2="Konstantfahrt",M2="Stillstand Motor aus",M2="Stillstand Leerlauf",M2="Stillstand Drehzahl", M2="Rollen (Leerlauf)", M2="Motor aus", M2="µ-Split (Asphalt)", M2="µ-Split (Blaubasalt)", M2="Sinus-Fahrt (langsam)", M2="Sinus-Fahrt (schnell)",M2="Sweep",M2="Stat. Kreisfahrt (links)",M2="Stat. Kreisfahrt (rechts)"),"0 m/s²")</f>
        <v>0 m/s²</v>
      </c>
      <c r="S2" s="112" t="str">
        <f>IF(OR(M2="Konstantfahrt",M2="Stillstand Motor aus",M2="Stillstand Leerlauf",M2="Stillstand Drehzahl",M2="Rollen (Leerlauf)",M2="Motor aus",M2="Beschleunigungsfahrt",M2="Verzögerungsfahrt",M2="µ-Split (Asphalt)",M2="µ-Split (Blaubasalt)"),"0 m/s²","-")</f>
        <v>-</v>
      </c>
      <c r="T2" s="115" t="s">
        <v>27</v>
      </c>
      <c r="U2" s="112" t="s">
        <v>28</v>
      </c>
      <c r="V2" s="116" t="s">
        <v>280</v>
      </c>
      <c r="W2" s="112" t="s">
        <v>281</v>
      </c>
      <c r="X2" s="117">
        <v>0</v>
      </c>
    </row>
    <row r="3" spans="1:24" s="112" customFormat="1">
      <c r="A3" s="112">
        <v>2</v>
      </c>
      <c r="B3" s="113" t="s">
        <v>282</v>
      </c>
      <c r="C3" s="113" t="str">
        <f t="shared" si="0"/>
        <v>Sweep trocken 30 km/h</v>
      </c>
      <c r="D3" s="113" t="s">
        <v>283</v>
      </c>
      <c r="E3" s="113"/>
      <c r="F3" s="114">
        <v>1</v>
      </c>
      <c r="G3" s="114" t="s">
        <v>36</v>
      </c>
      <c r="H3" s="114" t="s">
        <v>37</v>
      </c>
      <c r="I3" s="114"/>
      <c r="J3" s="114" t="str">
        <f t="shared" ref="J3:J66" si="2">IF(N3="30 km/h","20 s",IF(N3="50 km/h","15 s",IF(N3="80 km/h","10 s",IF(N3="0 km/h","60 s","-"))))</f>
        <v>20 s</v>
      </c>
      <c r="K3" s="113" t="s">
        <v>1849</v>
      </c>
      <c r="L3" s="113" t="s">
        <v>24</v>
      </c>
      <c r="M3" s="113" t="s">
        <v>279</v>
      </c>
      <c r="N3" s="114" t="s">
        <v>39</v>
      </c>
      <c r="O3" s="114"/>
      <c r="P3" s="114" t="s">
        <v>27</v>
      </c>
      <c r="Q3" s="114" t="s">
        <v>27</v>
      </c>
      <c r="R3" s="112" t="str">
        <f t="shared" si="1"/>
        <v>0 m/s²</v>
      </c>
      <c r="S3" s="112" t="str">
        <f t="shared" ref="S3:S66" si="3">IF(OR(M3="Konstantfahrt",M3="Stillstand Motor aus",M3="Stillstand Leerlauf",M3="Stillstand Drehzahl",M3="Rollen (Leerlauf)",M3="Motor aus",M3="Beschleunigungsfahrt",M3="Verzögerungsfahrt",M3="µ-Split (Asphalt)",M3="µ-Split (Blaubasalt)"),"0 m/s²","-")</f>
        <v>-</v>
      </c>
      <c r="T3" s="115" t="s">
        <v>27</v>
      </c>
      <c r="U3" s="112" t="s">
        <v>28</v>
      </c>
      <c r="V3" s="116" t="s">
        <v>284</v>
      </c>
      <c r="W3" s="112" t="s">
        <v>36</v>
      </c>
      <c r="X3" s="117">
        <v>0</v>
      </c>
    </row>
    <row r="4" spans="1:24" s="114" customFormat="1" ht="15" thickBot="1">
      <c r="A4" s="112">
        <v>3</v>
      </c>
      <c r="B4" s="118" t="s">
        <v>285</v>
      </c>
      <c r="C4" s="113" t="str">
        <f t="shared" si="0"/>
        <v>Sweep trocken 50 km/h</v>
      </c>
      <c r="D4" s="118" t="s">
        <v>286</v>
      </c>
      <c r="E4" s="118"/>
      <c r="F4" s="119">
        <v>1</v>
      </c>
      <c r="G4" s="119" t="s">
        <v>36</v>
      </c>
      <c r="H4" s="119" t="s">
        <v>37</v>
      </c>
      <c r="I4" s="119"/>
      <c r="J4" s="114" t="str">
        <f t="shared" si="2"/>
        <v>15 s</v>
      </c>
      <c r="K4" s="118" t="s">
        <v>1849</v>
      </c>
      <c r="L4" s="118" t="s">
        <v>24</v>
      </c>
      <c r="M4" s="118" t="s">
        <v>279</v>
      </c>
      <c r="N4" s="119" t="s">
        <v>45</v>
      </c>
      <c r="O4" s="119"/>
      <c r="P4" s="119" t="s">
        <v>27</v>
      </c>
      <c r="Q4" s="119" t="s">
        <v>27</v>
      </c>
      <c r="R4" s="112" t="str">
        <f t="shared" si="1"/>
        <v>0 m/s²</v>
      </c>
      <c r="S4" s="112" t="str">
        <f t="shared" si="3"/>
        <v>-</v>
      </c>
      <c r="T4" s="115" t="s">
        <v>27</v>
      </c>
      <c r="U4" s="112" t="s">
        <v>28</v>
      </c>
      <c r="V4" s="113" t="s">
        <v>287</v>
      </c>
      <c r="X4" s="117">
        <v>0</v>
      </c>
    </row>
    <row r="5" spans="1:24" s="114" customFormat="1" ht="15" thickBot="1">
      <c r="A5" s="112">
        <v>4</v>
      </c>
      <c r="B5" s="118" t="s">
        <v>288</v>
      </c>
      <c r="C5" s="113" t="str">
        <f t="shared" si="0"/>
        <v>Sweep trocken 50 km/h</v>
      </c>
      <c r="D5" s="118" t="s">
        <v>1900</v>
      </c>
      <c r="E5" s="118"/>
      <c r="F5" s="119">
        <v>1</v>
      </c>
      <c r="G5" s="119" t="s">
        <v>36</v>
      </c>
      <c r="H5" s="119" t="s">
        <v>37</v>
      </c>
      <c r="I5" s="119"/>
      <c r="J5" s="114" t="str">
        <f t="shared" si="2"/>
        <v>15 s</v>
      </c>
      <c r="K5" s="118" t="s">
        <v>1849</v>
      </c>
      <c r="L5" s="118" t="s">
        <v>24</v>
      </c>
      <c r="M5" s="118" t="s">
        <v>279</v>
      </c>
      <c r="N5" s="119" t="s">
        <v>45</v>
      </c>
      <c r="O5" s="119"/>
      <c r="P5" s="119" t="s">
        <v>27</v>
      </c>
      <c r="Q5" s="119" t="s">
        <v>27</v>
      </c>
      <c r="R5" s="112" t="str">
        <f>IF(OR(M5="Konstantfahrt",M5="Stillstand Motor aus",M5="Stillstand Leerlauf",M5="Stillstand Drehzahl", M5="Rollen (Leerlauf)", M5="Motor aus", M5="µ-Split (Asphalt)", M5="µ-Split (Blaubasalt)", M5="Sinus-Fahrt (langsam)", M5="Sinus-Fahrt (schnell)",M5="Sweep",M5="Stat. Kreisfahrt (links)",M5="Stat. Kreisfahrt (rechts)"),"0 m/s²")</f>
        <v>0 m/s²</v>
      </c>
      <c r="S5" s="112" t="str">
        <f t="shared" si="3"/>
        <v>-</v>
      </c>
      <c r="T5" s="115" t="s">
        <v>27</v>
      </c>
      <c r="U5" s="112" t="s">
        <v>28</v>
      </c>
      <c r="V5" s="113" t="s">
        <v>212</v>
      </c>
      <c r="X5" s="117">
        <v>0</v>
      </c>
    </row>
    <row r="6" spans="1:24" s="114" customFormat="1" ht="15" thickBot="1">
      <c r="A6" s="112">
        <v>5</v>
      </c>
      <c r="B6" s="116" t="s">
        <v>290</v>
      </c>
      <c r="C6" s="113" t="str">
        <f t="shared" si="0"/>
        <v>Stat. Kreisfahrt (links) trocken  2 m/s²</v>
      </c>
      <c r="D6" s="116" t="s">
        <v>291</v>
      </c>
      <c r="E6" s="120"/>
      <c r="F6" s="119">
        <v>1</v>
      </c>
      <c r="G6" s="119" t="s">
        <v>36</v>
      </c>
      <c r="H6" s="119" t="s">
        <v>37</v>
      </c>
      <c r="I6" s="119"/>
      <c r="J6" s="114" t="str">
        <f t="shared" si="2"/>
        <v>-</v>
      </c>
      <c r="K6" s="118" t="s">
        <v>1849</v>
      </c>
      <c r="L6" s="118" t="s">
        <v>24</v>
      </c>
      <c r="M6" s="116" t="s">
        <v>292</v>
      </c>
      <c r="N6" s="121" t="s">
        <v>138</v>
      </c>
      <c r="O6" s="121"/>
      <c r="P6" s="121"/>
      <c r="Q6" s="121"/>
      <c r="R6" s="112" t="str">
        <f t="shared" ref="R6:R69" si="4">IF(OR(M6="Konstantfahrt",M6="Stillstand Motor aus",M6="Stillstand Leerlauf",M6="Stillstand Drehzahl", M6="Rollen (Leerlauf)", M6="Motor aus", M6="µ-Split (Asphalt)", M6="µ-Split (Blaubasalt)", M6="Sinus-Fahrt (langsam)", M6="Sinus-Fahrt (schnell)",M6="Sweep",M6="Stat. Kreisfahrt (links)",M6="Stat. Kreisfahrt (rechts)"),"0 m/s²")</f>
        <v>0 m/s²</v>
      </c>
      <c r="S6" s="112" t="s">
        <v>578</v>
      </c>
      <c r="T6" s="115" t="s">
        <v>27</v>
      </c>
      <c r="U6" s="112" t="s">
        <v>28</v>
      </c>
      <c r="V6" s="113" t="s">
        <v>293</v>
      </c>
      <c r="X6" s="117">
        <v>0</v>
      </c>
    </row>
    <row r="7" spans="1:24" s="114" customFormat="1" ht="15" thickBot="1">
      <c r="A7" s="112">
        <v>6</v>
      </c>
      <c r="B7" s="116" t="s">
        <v>294</v>
      </c>
      <c r="C7" s="113" t="str">
        <f t="shared" si="0"/>
        <v>Stat. Kreisfahrt (links) trocken 2 m/s²</v>
      </c>
      <c r="D7" s="116" t="s">
        <v>295</v>
      </c>
      <c r="E7" s="116"/>
      <c r="F7" s="119">
        <v>1</v>
      </c>
      <c r="G7" s="119" t="s">
        <v>36</v>
      </c>
      <c r="H7" s="119" t="s">
        <v>37</v>
      </c>
      <c r="I7" s="119"/>
      <c r="J7" s="114" t="str">
        <f t="shared" si="2"/>
        <v>-</v>
      </c>
      <c r="K7" s="116" t="s">
        <v>1849</v>
      </c>
      <c r="L7" s="116" t="s">
        <v>24</v>
      </c>
      <c r="M7" s="116" t="s">
        <v>292</v>
      </c>
      <c r="N7" s="112" t="s">
        <v>296</v>
      </c>
      <c r="O7" s="112"/>
      <c r="P7" s="112" t="s">
        <v>27</v>
      </c>
      <c r="Q7" s="112" t="s">
        <v>27</v>
      </c>
      <c r="R7" s="112" t="str">
        <f t="shared" si="4"/>
        <v>0 m/s²</v>
      </c>
      <c r="S7" s="112" t="s">
        <v>578</v>
      </c>
      <c r="T7" s="115" t="s">
        <v>27</v>
      </c>
      <c r="U7" s="112" t="s">
        <v>28</v>
      </c>
      <c r="V7" s="122" t="s">
        <v>293</v>
      </c>
      <c r="X7" s="117">
        <v>0</v>
      </c>
    </row>
    <row r="8" spans="1:24" s="114" customFormat="1" ht="15" thickBot="1">
      <c r="A8" s="112">
        <v>7</v>
      </c>
      <c r="B8" s="113" t="s">
        <v>297</v>
      </c>
      <c r="C8" s="113" t="str">
        <f t="shared" ref="C8:C72" si="5">IF(OR(M8="Stillstand Motor aus",M8="Stillstand Leerlauf"),M8&amp;" "&amp;U8,IF(OR(M8="Stillstand Drehzahl"),M8&amp;" "&amp;U8&amp;" "&amp;P8,M8&amp;IF(NOT(K8="Fahrdyn.Fl.")," "&amp;L8,)&amp;" "&amp;U8&amp;IF(NOT(OR(M8="Beschleunigungsfahrt",M8="Verzögerungsfahrt",M8="Stat. Kreisfahrt (links)",M8="Stat. Kreisfahrt (rechts)"))," "&amp;N8,)&amp;IF(NOT(P8="-")," "&amp;P8,)&amp;IF(NOT(R8="0 m/s²")," "&amp;R8,)&amp;IF(NOT((OR(S8="0 m/s²",S8="-")))," "&amp;S8,)))</f>
        <v>Stat. Kreisfahrt (links) trocken 4 m/s²</v>
      </c>
      <c r="D8" s="113" t="s">
        <v>298</v>
      </c>
      <c r="E8" s="113"/>
      <c r="F8" s="119">
        <v>1</v>
      </c>
      <c r="J8" s="114" t="str">
        <f t="shared" si="2"/>
        <v>-</v>
      </c>
      <c r="K8" s="113" t="s">
        <v>1849</v>
      </c>
      <c r="L8" s="113" t="s">
        <v>24</v>
      </c>
      <c r="M8" s="113" t="s">
        <v>292</v>
      </c>
      <c r="N8" s="114" t="s">
        <v>299</v>
      </c>
      <c r="P8" s="114" t="s">
        <v>27</v>
      </c>
      <c r="Q8" s="114" t="s">
        <v>27</v>
      </c>
      <c r="R8" s="112" t="str">
        <f t="shared" si="4"/>
        <v>0 m/s²</v>
      </c>
      <c r="S8" s="112" t="s">
        <v>1164</v>
      </c>
      <c r="T8" s="115" t="s">
        <v>27</v>
      </c>
      <c r="U8" s="112" t="s">
        <v>28</v>
      </c>
      <c r="V8" s="113" t="s">
        <v>300</v>
      </c>
      <c r="X8" s="117">
        <v>0</v>
      </c>
    </row>
    <row r="9" spans="1:24" s="114" customFormat="1">
      <c r="A9" s="112">
        <v>8</v>
      </c>
      <c r="B9" s="116" t="s">
        <v>301</v>
      </c>
      <c r="C9" s="113" t="str">
        <f t="shared" si="5"/>
        <v>Stat. Kreisfahrt (rechts) trocken 2 m/s²</v>
      </c>
      <c r="D9" s="116" t="s">
        <v>302</v>
      </c>
      <c r="E9" s="116" t="s">
        <v>303</v>
      </c>
      <c r="F9" s="112">
        <v>1</v>
      </c>
      <c r="G9" s="112" t="s">
        <v>36</v>
      </c>
      <c r="H9" s="112" t="s">
        <v>37</v>
      </c>
      <c r="I9" s="112"/>
      <c r="J9" s="114" t="str">
        <f t="shared" si="2"/>
        <v>-</v>
      </c>
      <c r="K9" s="113" t="s">
        <v>1849</v>
      </c>
      <c r="L9" s="113" t="s">
        <v>24</v>
      </c>
      <c r="M9" s="113" t="s">
        <v>304</v>
      </c>
      <c r="N9" s="114" t="s">
        <v>299</v>
      </c>
      <c r="P9" s="114" t="s">
        <v>27</v>
      </c>
      <c r="Q9" s="114" t="s">
        <v>27</v>
      </c>
      <c r="R9" s="112" t="str">
        <f t="shared" si="4"/>
        <v>0 m/s²</v>
      </c>
      <c r="S9" s="112" t="s">
        <v>578</v>
      </c>
      <c r="T9" s="115" t="s">
        <v>27</v>
      </c>
      <c r="U9" s="112" t="s">
        <v>28</v>
      </c>
      <c r="V9" s="113"/>
      <c r="X9" s="117">
        <v>0</v>
      </c>
    </row>
    <row r="10" spans="1:24" s="114" customFormat="1">
      <c r="A10" s="112">
        <v>9</v>
      </c>
      <c r="B10" s="116" t="s">
        <v>305</v>
      </c>
      <c r="C10" s="113" t="str">
        <f t="shared" si="5"/>
        <v>Stat. Kreisfahrt (rechts) trocken 2 m/s²</v>
      </c>
      <c r="D10" s="116" t="s">
        <v>306</v>
      </c>
      <c r="E10" s="116" t="s">
        <v>303</v>
      </c>
      <c r="F10" s="112">
        <v>1</v>
      </c>
      <c r="G10" s="112" t="s">
        <v>36</v>
      </c>
      <c r="H10" s="112" t="s">
        <v>37</v>
      </c>
      <c r="I10" s="112"/>
      <c r="J10" s="114" t="str">
        <f t="shared" si="2"/>
        <v>-</v>
      </c>
      <c r="K10" s="113" t="s">
        <v>1849</v>
      </c>
      <c r="L10" s="113" t="s">
        <v>24</v>
      </c>
      <c r="M10" s="113" t="s">
        <v>304</v>
      </c>
      <c r="N10" s="114" t="s">
        <v>299</v>
      </c>
      <c r="P10" s="114" t="s">
        <v>27</v>
      </c>
      <c r="Q10" s="114" t="s">
        <v>27</v>
      </c>
      <c r="R10" s="112" t="str">
        <f t="shared" si="4"/>
        <v>0 m/s²</v>
      </c>
      <c r="S10" s="112" t="s">
        <v>578</v>
      </c>
      <c r="T10" s="115" t="s">
        <v>27</v>
      </c>
      <c r="U10" s="112" t="s">
        <v>28</v>
      </c>
      <c r="V10" s="113" t="s">
        <v>307</v>
      </c>
      <c r="W10" s="114" t="s">
        <v>36</v>
      </c>
      <c r="X10" s="117">
        <v>0</v>
      </c>
    </row>
    <row r="11" spans="1:24" s="114" customFormat="1">
      <c r="A11" s="112">
        <v>10</v>
      </c>
      <c r="B11" s="120" t="s">
        <v>308</v>
      </c>
      <c r="C11" s="113" t="str">
        <f t="shared" si="5"/>
        <v>Stat. Kreisfahrt (rechts) trocken 2 m/s²</v>
      </c>
      <c r="D11" s="120" t="s">
        <v>309</v>
      </c>
      <c r="E11" s="116" t="s">
        <v>303</v>
      </c>
      <c r="F11" s="121">
        <v>1</v>
      </c>
      <c r="G11" s="112" t="s">
        <v>36</v>
      </c>
      <c r="H11" s="112" t="s">
        <v>37</v>
      </c>
      <c r="I11" s="112"/>
      <c r="J11" s="114" t="str">
        <f t="shared" si="2"/>
        <v>-</v>
      </c>
      <c r="K11" s="113" t="s">
        <v>1849</v>
      </c>
      <c r="L11" s="113" t="s">
        <v>24</v>
      </c>
      <c r="M11" s="113" t="s">
        <v>304</v>
      </c>
      <c r="N11" s="115" t="s">
        <v>299</v>
      </c>
      <c r="O11" s="115"/>
      <c r="P11" s="114" t="s">
        <v>27</v>
      </c>
      <c r="Q11" s="114" t="s">
        <v>27</v>
      </c>
      <c r="R11" s="112" t="str">
        <f t="shared" si="4"/>
        <v>0 m/s²</v>
      </c>
      <c r="S11" s="112" t="s">
        <v>578</v>
      </c>
      <c r="T11" s="115" t="s">
        <v>27</v>
      </c>
      <c r="U11" s="112" t="s">
        <v>28</v>
      </c>
      <c r="V11" s="113"/>
      <c r="X11" s="117" t="s">
        <v>1901</v>
      </c>
    </row>
    <row r="12" spans="1:24" s="131" customFormat="1">
      <c r="A12" s="123">
        <v>11</v>
      </c>
      <c r="B12" s="125">
        <v>619</v>
      </c>
      <c r="C12" s="125" t="str">
        <f t="shared" si="5"/>
        <v>Klothoid links  37 km/h</v>
      </c>
      <c r="D12" s="125" t="s">
        <v>786</v>
      </c>
      <c r="E12" s="131" t="s">
        <v>247</v>
      </c>
      <c r="F12" s="131">
        <v>1</v>
      </c>
      <c r="H12" s="125"/>
      <c r="I12" s="125"/>
      <c r="J12" s="114" t="str">
        <f t="shared" si="2"/>
        <v>-</v>
      </c>
      <c r="K12" s="125" t="s">
        <v>1849</v>
      </c>
      <c r="L12" s="125" t="s">
        <v>24</v>
      </c>
      <c r="M12" s="125" t="s">
        <v>1902</v>
      </c>
      <c r="N12" s="131" t="s">
        <v>299</v>
      </c>
      <c r="P12" s="131" t="s">
        <v>27</v>
      </c>
      <c r="Q12" s="131" t="s">
        <v>27</v>
      </c>
      <c r="R12" s="123" t="s">
        <v>1903</v>
      </c>
      <c r="S12" s="123" t="str">
        <f t="shared" si="3"/>
        <v>-</v>
      </c>
      <c r="T12" s="134" t="s">
        <v>27</v>
      </c>
      <c r="V12" s="125" t="s">
        <v>788</v>
      </c>
      <c r="W12" s="131" t="s">
        <v>517</v>
      </c>
      <c r="X12" s="132">
        <v>0</v>
      </c>
    </row>
    <row r="13" spans="1:24" s="131" customFormat="1">
      <c r="A13" s="123">
        <v>12</v>
      </c>
      <c r="B13" s="125">
        <v>620</v>
      </c>
      <c r="C13" s="125" t="str">
        <f t="shared" si="5"/>
        <v>Klothoid links  37 km/h</v>
      </c>
      <c r="D13" s="125" t="s">
        <v>789</v>
      </c>
      <c r="E13" s="131" t="s">
        <v>247</v>
      </c>
      <c r="F13" s="131">
        <v>1</v>
      </c>
      <c r="H13" s="125"/>
      <c r="I13" s="125"/>
      <c r="J13" s="114" t="str">
        <f t="shared" si="2"/>
        <v>-</v>
      </c>
      <c r="K13" s="125" t="s">
        <v>1849</v>
      </c>
      <c r="L13" s="125" t="s">
        <v>24</v>
      </c>
      <c r="M13" s="125" t="s">
        <v>1902</v>
      </c>
      <c r="N13" s="131" t="s">
        <v>299</v>
      </c>
      <c r="P13" s="131" t="s">
        <v>27</v>
      </c>
      <c r="Q13" s="131" t="s">
        <v>27</v>
      </c>
      <c r="R13" s="123" t="s">
        <v>1903</v>
      </c>
      <c r="S13" s="123" t="str">
        <f t="shared" si="3"/>
        <v>-</v>
      </c>
      <c r="T13" s="134" t="s">
        <v>27</v>
      </c>
      <c r="V13" s="125" t="s">
        <v>790</v>
      </c>
      <c r="W13" s="131" t="s">
        <v>517</v>
      </c>
      <c r="X13" s="132">
        <v>0</v>
      </c>
    </row>
    <row r="14" spans="1:24" s="131" customFormat="1">
      <c r="A14" s="123">
        <v>13</v>
      </c>
      <c r="B14" s="125">
        <v>622</v>
      </c>
      <c r="C14" s="125" t="str">
        <f t="shared" si="5"/>
        <v>Klothoid rechts  37 km/h</v>
      </c>
      <c r="D14" s="125" t="s">
        <v>791</v>
      </c>
      <c r="E14" s="131" t="s">
        <v>247</v>
      </c>
      <c r="F14" s="131">
        <v>1</v>
      </c>
      <c r="H14" s="125"/>
      <c r="I14" s="125"/>
      <c r="J14" s="114" t="str">
        <f t="shared" si="2"/>
        <v>-</v>
      </c>
      <c r="K14" s="125" t="s">
        <v>1849</v>
      </c>
      <c r="L14" s="125" t="s">
        <v>24</v>
      </c>
      <c r="M14" s="125" t="s">
        <v>1904</v>
      </c>
      <c r="N14" s="131" t="s">
        <v>299</v>
      </c>
      <c r="P14" s="131" t="s">
        <v>27</v>
      </c>
      <c r="Q14" s="131" t="s">
        <v>27</v>
      </c>
      <c r="R14" s="123" t="s">
        <v>1903</v>
      </c>
      <c r="S14" s="123" t="str">
        <f t="shared" si="3"/>
        <v>-</v>
      </c>
      <c r="T14" s="134" t="s">
        <v>27</v>
      </c>
      <c r="V14" s="125" t="s">
        <v>793</v>
      </c>
      <c r="X14" s="132">
        <v>0</v>
      </c>
    </row>
    <row r="15" spans="1:24" s="131" customFormat="1">
      <c r="A15" s="123">
        <v>14</v>
      </c>
      <c r="B15" s="125">
        <v>623</v>
      </c>
      <c r="C15" s="125" t="str">
        <f t="shared" si="5"/>
        <v>Klothoid rechts  37 km/h</v>
      </c>
      <c r="D15" s="125" t="s">
        <v>794</v>
      </c>
      <c r="E15" s="131" t="s">
        <v>247</v>
      </c>
      <c r="F15" s="131">
        <v>1</v>
      </c>
      <c r="H15" s="125"/>
      <c r="I15" s="125"/>
      <c r="J15" s="114" t="str">
        <f t="shared" si="2"/>
        <v>-</v>
      </c>
      <c r="K15" s="125" t="s">
        <v>1849</v>
      </c>
      <c r="L15" s="125" t="s">
        <v>24</v>
      </c>
      <c r="M15" s="125" t="s">
        <v>1904</v>
      </c>
      <c r="N15" s="131" t="s">
        <v>299</v>
      </c>
      <c r="P15" s="131" t="s">
        <v>27</v>
      </c>
      <c r="Q15" s="131" t="s">
        <v>27</v>
      </c>
      <c r="R15" s="123" t="s">
        <v>1903</v>
      </c>
      <c r="S15" s="123" t="str">
        <f t="shared" si="3"/>
        <v>-</v>
      </c>
      <c r="T15" s="134" t="s">
        <v>27</v>
      </c>
      <c r="V15" s="125" t="s">
        <v>793</v>
      </c>
      <c r="X15" s="132">
        <v>0</v>
      </c>
    </row>
    <row r="16" spans="1:24" s="64" customFormat="1">
      <c r="A16" s="64">
        <v>15</v>
      </c>
      <c r="B16" s="18">
        <v>8</v>
      </c>
      <c r="C16" s="53" t="str">
        <f t="shared" si="5"/>
        <v>Konstantfahrt Asphalt feucht 30 km/h 940 rpm</v>
      </c>
      <c r="D16" s="18" t="s">
        <v>42</v>
      </c>
      <c r="E16" s="18" t="s">
        <v>43</v>
      </c>
      <c r="F16" s="19">
        <v>1</v>
      </c>
      <c r="G16" s="19" t="s">
        <v>36</v>
      </c>
      <c r="H16" s="19" t="s">
        <v>37</v>
      </c>
      <c r="I16" s="19"/>
      <c r="J16" s="114" t="str">
        <f t="shared" si="2"/>
        <v>20 s</v>
      </c>
      <c r="K16" s="18" t="s">
        <v>1831</v>
      </c>
      <c r="L16" s="18" t="s">
        <v>24</v>
      </c>
      <c r="M16" s="18" t="s">
        <v>38</v>
      </c>
      <c r="N16" s="19" t="s">
        <v>39</v>
      </c>
      <c r="O16" s="19"/>
      <c r="P16" s="19" t="s">
        <v>1905</v>
      </c>
      <c r="Q16" s="19">
        <v>9</v>
      </c>
      <c r="R16" s="64" t="str">
        <f t="shared" si="4"/>
        <v>0 m/s²</v>
      </c>
      <c r="S16" s="64" t="str">
        <f t="shared" si="3"/>
        <v>0 m/s²</v>
      </c>
      <c r="T16" s="66" t="s">
        <v>27</v>
      </c>
      <c r="U16" s="19" t="s">
        <v>40</v>
      </c>
      <c r="V16" s="65" t="s">
        <v>1906</v>
      </c>
      <c r="W16" s="64" t="s">
        <v>36</v>
      </c>
      <c r="X16" s="91" t="s">
        <v>41</v>
      </c>
    </row>
    <row r="17" spans="1:24" s="51" customFormat="1">
      <c r="A17" s="64">
        <v>16</v>
      </c>
      <c r="B17" s="20">
        <v>10</v>
      </c>
      <c r="C17" s="53" t="str">
        <f>IF(OR(M17="Stillstand Motor aus",M17="Stillstand Leerlauf"),M17&amp;" "&amp;U17,IF(OR(M17="Stillstand Drehzahl"),M17&amp;" "&amp;U17&amp;" "&amp;P17,M17&amp;IF(NOT(K17="Fahrdyn.Fl.")," "&amp;L17,)&amp;" "&amp;U17&amp;IF(NOT(OR(M17="Beschleunigungsfahrt",M17="Verzögerungsfahrt",M17="Stat. Kreisfahrt (links)",M17="Stat. Kreisfahrt (rechts)"))," "&amp;N17,)&amp;IF(NOT(P17="-")," "&amp;P17,)&amp;IF(NOT(R17="0 m/s²")," "&amp;R17,)&amp;IF(NOT((OR(S17="0 m/s²",S17="-")))," "&amp;S17,)))</f>
        <v>Konstantfahrt Asphalt feucht 50 km/h 890 rpm</v>
      </c>
      <c r="D17" s="20" t="s">
        <v>44</v>
      </c>
      <c r="E17" s="20"/>
      <c r="F17" s="21">
        <v>1</v>
      </c>
      <c r="G17" s="21" t="s">
        <v>36</v>
      </c>
      <c r="H17" s="21" t="s">
        <v>37</v>
      </c>
      <c r="I17" s="21"/>
      <c r="J17" s="114" t="str">
        <f t="shared" si="2"/>
        <v>15 s</v>
      </c>
      <c r="K17" s="20" t="s">
        <v>1831</v>
      </c>
      <c r="L17" s="20" t="s">
        <v>24</v>
      </c>
      <c r="M17" s="20" t="s">
        <v>38</v>
      </c>
      <c r="N17" s="21" t="s">
        <v>45</v>
      </c>
      <c r="O17" s="21"/>
      <c r="P17" s="21" t="s">
        <v>32</v>
      </c>
      <c r="Q17" s="21">
        <v>11</v>
      </c>
      <c r="R17" s="64" t="str">
        <f t="shared" si="4"/>
        <v>0 m/s²</v>
      </c>
      <c r="S17" s="64" t="str">
        <f t="shared" si="3"/>
        <v>0 m/s²</v>
      </c>
      <c r="T17" s="66" t="s">
        <v>27</v>
      </c>
      <c r="U17" s="19" t="s">
        <v>40</v>
      </c>
      <c r="V17" s="53" t="s">
        <v>46</v>
      </c>
      <c r="W17" s="51" t="s">
        <v>47</v>
      </c>
      <c r="X17" s="94" t="s">
        <v>48</v>
      </c>
    </row>
    <row r="18" spans="1:24" s="51" customFormat="1">
      <c r="A18" s="64">
        <v>17</v>
      </c>
      <c r="B18" s="20">
        <v>12</v>
      </c>
      <c r="C18" s="53" t="str">
        <f t="shared" si="5"/>
        <v>Konstantfahrt Asphalt feucht 80 km/h 1165 rpm</v>
      </c>
      <c r="D18" s="20" t="s">
        <v>49</v>
      </c>
      <c r="E18" s="20"/>
      <c r="F18" s="21">
        <v>2</v>
      </c>
      <c r="G18" s="21" t="s">
        <v>36</v>
      </c>
      <c r="H18" s="21" t="s">
        <v>37</v>
      </c>
      <c r="I18" s="21"/>
      <c r="J18" s="114" t="str">
        <f t="shared" si="2"/>
        <v>10 s</v>
      </c>
      <c r="K18" s="20" t="s">
        <v>1831</v>
      </c>
      <c r="L18" s="20" t="s">
        <v>24</v>
      </c>
      <c r="M18" s="20" t="s">
        <v>38</v>
      </c>
      <c r="N18" s="21" t="s">
        <v>50</v>
      </c>
      <c r="O18" s="21"/>
      <c r="P18" s="21" t="s">
        <v>1907</v>
      </c>
      <c r="Q18" s="21">
        <v>12</v>
      </c>
      <c r="R18" s="64" t="str">
        <f t="shared" si="4"/>
        <v>0 m/s²</v>
      </c>
      <c r="S18" s="64" t="str">
        <f t="shared" si="3"/>
        <v>0 m/s²</v>
      </c>
      <c r="T18" s="66" t="s">
        <v>27</v>
      </c>
      <c r="U18" s="19" t="s">
        <v>40</v>
      </c>
      <c r="V18" s="53" t="s">
        <v>51</v>
      </c>
      <c r="W18" s="51" t="s">
        <v>47</v>
      </c>
      <c r="X18" s="94" t="s">
        <v>52</v>
      </c>
    </row>
    <row r="19" spans="1:24" s="51" customFormat="1">
      <c r="A19" s="64">
        <v>18</v>
      </c>
      <c r="B19" s="20" t="s">
        <v>53</v>
      </c>
      <c r="C19" s="53" t="str">
        <f t="shared" si="5"/>
        <v>Konstantfahrt Asphalt feucht 80 km/h 1160 rpm</v>
      </c>
      <c r="D19" s="20" t="s">
        <v>54</v>
      </c>
      <c r="E19" s="20"/>
      <c r="F19" s="21">
        <v>2</v>
      </c>
      <c r="G19" s="21" t="s">
        <v>36</v>
      </c>
      <c r="H19" s="21" t="s">
        <v>37</v>
      </c>
      <c r="I19" s="21"/>
      <c r="J19" s="114" t="str">
        <f t="shared" si="2"/>
        <v>10 s</v>
      </c>
      <c r="K19" s="20" t="s">
        <v>1831</v>
      </c>
      <c r="L19" s="20" t="s">
        <v>24</v>
      </c>
      <c r="M19" s="20" t="s">
        <v>38</v>
      </c>
      <c r="N19" s="21" t="s">
        <v>50</v>
      </c>
      <c r="O19" s="21"/>
      <c r="P19" s="21" t="s">
        <v>1908</v>
      </c>
      <c r="Q19" s="21">
        <v>12</v>
      </c>
      <c r="R19" s="64" t="str">
        <f t="shared" si="4"/>
        <v>0 m/s²</v>
      </c>
      <c r="S19" s="64" t="str">
        <f t="shared" si="3"/>
        <v>0 m/s²</v>
      </c>
      <c r="T19" s="66" t="s">
        <v>27</v>
      </c>
      <c r="U19" s="19" t="s">
        <v>40</v>
      </c>
      <c r="V19" s="53" t="s">
        <v>51</v>
      </c>
      <c r="W19" s="51" t="s">
        <v>47</v>
      </c>
      <c r="X19" s="94" t="s">
        <v>55</v>
      </c>
    </row>
    <row r="20" spans="1:24" s="51" customFormat="1">
      <c r="A20" s="64">
        <v>19</v>
      </c>
      <c r="B20" s="20">
        <v>15</v>
      </c>
      <c r="C20" s="53" t="str">
        <f t="shared" si="5"/>
        <v>Konstantfahrt Beton feucht 30 km/h 930 rpm</v>
      </c>
      <c r="D20" s="20" t="s">
        <v>59</v>
      </c>
      <c r="E20" s="20"/>
      <c r="F20" s="21">
        <v>1</v>
      </c>
      <c r="G20" s="21" t="s">
        <v>36</v>
      </c>
      <c r="H20" s="21" t="s">
        <v>37</v>
      </c>
      <c r="I20" s="21"/>
      <c r="J20" s="114" t="str">
        <f t="shared" si="2"/>
        <v>20 s</v>
      </c>
      <c r="K20" s="20" t="s">
        <v>1831</v>
      </c>
      <c r="L20" s="20" t="s">
        <v>56</v>
      </c>
      <c r="M20" s="20" t="s">
        <v>38</v>
      </c>
      <c r="N20" s="21" t="s">
        <v>39</v>
      </c>
      <c r="O20" s="21"/>
      <c r="P20" s="21" t="s">
        <v>33</v>
      </c>
      <c r="Q20" s="21">
        <v>9</v>
      </c>
      <c r="R20" s="64" t="str">
        <f t="shared" si="4"/>
        <v>0 m/s²</v>
      </c>
      <c r="S20" s="64" t="str">
        <f t="shared" si="3"/>
        <v>0 m/s²</v>
      </c>
      <c r="T20" s="66" t="s">
        <v>27</v>
      </c>
      <c r="U20" s="19" t="s">
        <v>40</v>
      </c>
      <c r="V20" s="53" t="s">
        <v>1909</v>
      </c>
      <c r="W20" s="51" t="s">
        <v>57</v>
      </c>
      <c r="X20" s="94" t="s">
        <v>58</v>
      </c>
    </row>
    <row r="21" spans="1:24" s="51" customFormat="1">
      <c r="A21" s="64">
        <v>20</v>
      </c>
      <c r="B21" s="20">
        <v>16</v>
      </c>
      <c r="C21" s="53" t="str">
        <f t="shared" si="5"/>
        <v>Konstantfahrt Beton feucht 50 km/h 750 rpm</v>
      </c>
      <c r="D21" s="20" t="s">
        <v>60</v>
      </c>
      <c r="E21" s="20"/>
      <c r="F21" s="21">
        <v>1</v>
      </c>
      <c r="G21" s="21" t="s">
        <v>36</v>
      </c>
      <c r="H21" s="21" t="s">
        <v>37</v>
      </c>
      <c r="I21" s="21"/>
      <c r="J21" s="114" t="str">
        <f t="shared" si="2"/>
        <v>15 s</v>
      </c>
      <c r="K21" s="20" t="s">
        <v>1831</v>
      </c>
      <c r="L21" s="20" t="s">
        <v>56</v>
      </c>
      <c r="M21" s="20" t="s">
        <v>38</v>
      </c>
      <c r="N21" s="21" t="s">
        <v>45</v>
      </c>
      <c r="O21" s="21"/>
      <c r="P21" s="21" t="s">
        <v>1910</v>
      </c>
      <c r="Q21" s="21">
        <v>12</v>
      </c>
      <c r="R21" s="64" t="str">
        <f t="shared" si="4"/>
        <v>0 m/s²</v>
      </c>
      <c r="S21" s="64" t="str">
        <f t="shared" si="3"/>
        <v>0 m/s²</v>
      </c>
      <c r="T21" s="66" t="s">
        <v>27</v>
      </c>
      <c r="U21" s="19" t="s">
        <v>40</v>
      </c>
      <c r="V21" s="53" t="s">
        <v>61</v>
      </c>
      <c r="X21" s="94" t="s">
        <v>62</v>
      </c>
    </row>
    <row r="22" spans="1:24" s="51" customFormat="1">
      <c r="A22" s="64">
        <v>21</v>
      </c>
      <c r="B22" s="20">
        <v>18</v>
      </c>
      <c r="C22" s="53" t="str">
        <f>IF(OR(M22="Stillstand Motor aus",M22="Stillstand Leerlauf"),M22&amp;" "&amp;U22,IF(OR(M22="Stillstand Drehzahl"),M22&amp;" "&amp;U22&amp;" "&amp;P22,M22&amp;IF(NOT(K22="Fahrdyn.Fl.")," "&amp;L22,)&amp;" "&amp;U22&amp;IF(NOT(OR(M22="Beschleunigungsfahrt",M22="Verzögerungsfahrt",M22="Stat. Kreisfahrt (links)",M22="Stat. Kreisfahrt (rechts)"))," "&amp;N22,)&amp;IF(NOT(P22="-")," "&amp;P22,)&amp;IF(NOT(R22="0 m/s²")," "&amp;R22,)&amp;IF(NOT((OR(S22="0 m/s²",S22="-")))," "&amp;S22,)))</f>
        <v>Konstantfahrt Beton feucht 80 km/h 1075 rpm</v>
      </c>
      <c r="D22" s="20" t="s">
        <v>92</v>
      </c>
      <c r="E22" s="20"/>
      <c r="F22" s="21">
        <v>1</v>
      </c>
      <c r="G22" s="21" t="s">
        <v>36</v>
      </c>
      <c r="H22" s="21" t="s">
        <v>37</v>
      </c>
      <c r="I22" s="21"/>
      <c r="J22" s="114" t="str">
        <f t="shared" si="2"/>
        <v>10 s</v>
      </c>
      <c r="K22" s="20" t="s">
        <v>1831</v>
      </c>
      <c r="L22" s="20" t="s">
        <v>56</v>
      </c>
      <c r="M22" s="20" t="s">
        <v>38</v>
      </c>
      <c r="N22" s="21" t="s">
        <v>50</v>
      </c>
      <c r="O22" s="21"/>
      <c r="P22" s="21" t="s">
        <v>34</v>
      </c>
      <c r="Q22" s="21">
        <v>12</v>
      </c>
      <c r="R22" s="64" t="str">
        <f t="shared" si="4"/>
        <v>0 m/s²</v>
      </c>
      <c r="S22" s="64" t="str">
        <f t="shared" si="3"/>
        <v>0 m/s²</v>
      </c>
      <c r="T22" s="66" t="s">
        <v>27</v>
      </c>
      <c r="U22" s="19" t="s">
        <v>40</v>
      </c>
      <c r="V22" s="53"/>
      <c r="X22" s="94"/>
    </row>
    <row r="23" spans="1:24" s="51" customFormat="1">
      <c r="A23" s="64">
        <v>22</v>
      </c>
      <c r="B23" s="20" t="s">
        <v>1911</v>
      </c>
      <c r="C23" s="53" t="str">
        <f t="shared" si="5"/>
        <v>Konstantfahrt Beton feucht 80 km/h 1075 rpm</v>
      </c>
      <c r="D23" s="20" t="s">
        <v>63</v>
      </c>
      <c r="E23" s="20"/>
      <c r="F23" s="21">
        <v>1</v>
      </c>
      <c r="G23" s="21" t="s">
        <v>36</v>
      </c>
      <c r="H23" s="21" t="s">
        <v>37</v>
      </c>
      <c r="I23" s="21"/>
      <c r="J23" s="114" t="str">
        <f t="shared" si="2"/>
        <v>10 s</v>
      </c>
      <c r="K23" s="20" t="s">
        <v>1831</v>
      </c>
      <c r="L23" s="20" t="s">
        <v>56</v>
      </c>
      <c r="M23" s="20" t="s">
        <v>38</v>
      </c>
      <c r="N23" s="21" t="s">
        <v>50</v>
      </c>
      <c r="O23" s="21"/>
      <c r="P23" s="21" t="s">
        <v>34</v>
      </c>
      <c r="Q23" s="21">
        <v>12</v>
      </c>
      <c r="R23" s="64" t="str">
        <f t="shared" si="4"/>
        <v>0 m/s²</v>
      </c>
      <c r="S23" s="64" t="str">
        <f t="shared" si="3"/>
        <v>0 m/s²</v>
      </c>
      <c r="T23" s="66" t="s">
        <v>27</v>
      </c>
      <c r="U23" s="19" t="s">
        <v>40</v>
      </c>
      <c r="V23" s="53"/>
      <c r="X23" s="94" t="s">
        <v>64</v>
      </c>
    </row>
    <row r="24" spans="1:24" s="51" customFormat="1">
      <c r="A24" s="64">
        <v>23</v>
      </c>
      <c r="B24" s="20" t="s">
        <v>65</v>
      </c>
      <c r="C24" s="53" t="str">
        <f t="shared" si="5"/>
        <v>Konstantfahrt Gegengerade feucht/trocken 80 km/h 1075 rpm</v>
      </c>
      <c r="D24" s="20" t="s">
        <v>66</v>
      </c>
      <c r="E24" s="20"/>
      <c r="F24" s="21">
        <v>6</v>
      </c>
      <c r="G24" s="21" t="s">
        <v>36</v>
      </c>
      <c r="H24" s="21" t="s">
        <v>37</v>
      </c>
      <c r="I24" s="21"/>
      <c r="J24" s="114" t="str">
        <f t="shared" si="2"/>
        <v>10 s</v>
      </c>
      <c r="K24" s="20" t="s">
        <v>1831</v>
      </c>
      <c r="L24" s="20" t="s">
        <v>67</v>
      </c>
      <c r="M24" s="20" t="s">
        <v>38</v>
      </c>
      <c r="N24" s="21" t="s">
        <v>50</v>
      </c>
      <c r="O24" s="21"/>
      <c r="P24" s="21" t="s">
        <v>34</v>
      </c>
      <c r="Q24" s="21">
        <v>12</v>
      </c>
      <c r="R24" s="64" t="str">
        <f t="shared" si="4"/>
        <v>0 m/s²</v>
      </c>
      <c r="S24" s="64" t="str">
        <f t="shared" si="3"/>
        <v>0 m/s²</v>
      </c>
      <c r="T24" s="66" t="s">
        <v>27</v>
      </c>
      <c r="U24" s="21" t="s">
        <v>68</v>
      </c>
      <c r="V24" s="53"/>
      <c r="X24" s="94" t="s">
        <v>69</v>
      </c>
    </row>
    <row r="25" spans="1:24" s="51" customFormat="1">
      <c r="A25" s="64">
        <v>24</v>
      </c>
      <c r="B25" s="20" t="s">
        <v>70</v>
      </c>
      <c r="C25" s="53" t="str">
        <f t="shared" si="5"/>
        <v>Konstantfahrt Gegengerade feucht/trocken 80 km/h 1075 rpm</v>
      </c>
      <c r="D25" s="20" t="s">
        <v>71</v>
      </c>
      <c r="E25" s="20"/>
      <c r="F25" s="21">
        <v>1</v>
      </c>
      <c r="G25" s="21" t="s">
        <v>36</v>
      </c>
      <c r="H25" s="21" t="s">
        <v>37</v>
      </c>
      <c r="I25" s="21"/>
      <c r="J25" s="114" t="str">
        <f t="shared" si="2"/>
        <v>10 s</v>
      </c>
      <c r="K25" s="20" t="s">
        <v>1831</v>
      </c>
      <c r="L25" s="20" t="s">
        <v>67</v>
      </c>
      <c r="M25" s="20" t="s">
        <v>38</v>
      </c>
      <c r="N25" s="21" t="s">
        <v>50</v>
      </c>
      <c r="O25" s="21"/>
      <c r="P25" s="21" t="s">
        <v>34</v>
      </c>
      <c r="Q25" s="21">
        <v>12</v>
      </c>
      <c r="R25" s="64" t="str">
        <f t="shared" si="4"/>
        <v>0 m/s²</v>
      </c>
      <c r="S25" s="64" t="str">
        <f t="shared" si="3"/>
        <v>0 m/s²</v>
      </c>
      <c r="T25" s="66" t="s">
        <v>27</v>
      </c>
      <c r="U25" s="21" t="s">
        <v>68</v>
      </c>
      <c r="V25" s="53"/>
      <c r="X25" s="94" t="s">
        <v>72</v>
      </c>
    </row>
    <row r="26" spans="1:24" s="51" customFormat="1">
      <c r="A26" s="64">
        <v>25</v>
      </c>
      <c r="B26" s="48" t="s">
        <v>73</v>
      </c>
      <c r="C26" s="53" t="str">
        <f t="shared" si="5"/>
        <v>Konstantfahrt Gegengerade feucht/trocken 80 km/h 1075 rpm</v>
      </c>
      <c r="D26" s="20" t="s">
        <v>74</v>
      </c>
      <c r="E26" s="20"/>
      <c r="F26" s="21">
        <v>1</v>
      </c>
      <c r="G26" s="21" t="s">
        <v>36</v>
      </c>
      <c r="H26" s="21" t="s">
        <v>37</v>
      </c>
      <c r="I26" s="21"/>
      <c r="J26" s="114" t="str">
        <f t="shared" si="2"/>
        <v>10 s</v>
      </c>
      <c r="K26" s="20" t="s">
        <v>1831</v>
      </c>
      <c r="L26" s="20" t="s">
        <v>67</v>
      </c>
      <c r="M26" s="20" t="s">
        <v>38</v>
      </c>
      <c r="N26" s="21" t="s">
        <v>50</v>
      </c>
      <c r="O26" s="21"/>
      <c r="P26" s="21" t="s">
        <v>34</v>
      </c>
      <c r="Q26" s="21">
        <v>12</v>
      </c>
      <c r="R26" s="64" t="str">
        <f t="shared" si="4"/>
        <v>0 m/s²</v>
      </c>
      <c r="S26" s="64" t="str">
        <f t="shared" si="3"/>
        <v>0 m/s²</v>
      </c>
      <c r="T26" s="66" t="s">
        <v>27</v>
      </c>
      <c r="U26" s="21" t="s">
        <v>68</v>
      </c>
      <c r="V26" s="53"/>
      <c r="X26" s="94" t="s">
        <v>72</v>
      </c>
    </row>
    <row r="27" spans="1:24" s="51" customFormat="1">
      <c r="A27" s="64">
        <v>26</v>
      </c>
      <c r="B27" s="48" t="s">
        <v>75</v>
      </c>
      <c r="C27" s="53" t="str">
        <f t="shared" si="5"/>
        <v>Konstantfahrt Gegengerade feucht/trocken 80 km/h 1075 rpm</v>
      </c>
      <c r="D27" s="20" t="s">
        <v>76</v>
      </c>
      <c r="E27" s="20"/>
      <c r="F27" s="21">
        <v>1</v>
      </c>
      <c r="G27" s="21" t="s">
        <v>36</v>
      </c>
      <c r="H27" s="21" t="s">
        <v>37</v>
      </c>
      <c r="I27" s="21"/>
      <c r="J27" s="114" t="str">
        <f t="shared" si="2"/>
        <v>10 s</v>
      </c>
      <c r="K27" s="20" t="s">
        <v>1831</v>
      </c>
      <c r="L27" s="20" t="s">
        <v>67</v>
      </c>
      <c r="M27" s="20" t="s">
        <v>38</v>
      </c>
      <c r="N27" s="21" t="s">
        <v>50</v>
      </c>
      <c r="O27" s="21"/>
      <c r="P27" s="21" t="s">
        <v>34</v>
      </c>
      <c r="Q27" s="21">
        <v>12</v>
      </c>
      <c r="R27" s="64" t="str">
        <f t="shared" si="4"/>
        <v>0 m/s²</v>
      </c>
      <c r="S27" s="64" t="str">
        <f t="shared" si="3"/>
        <v>0 m/s²</v>
      </c>
      <c r="T27" s="66" t="s">
        <v>27</v>
      </c>
      <c r="U27" s="21" t="s">
        <v>68</v>
      </c>
      <c r="V27" s="53"/>
      <c r="X27" s="94" t="s">
        <v>77</v>
      </c>
    </row>
    <row r="28" spans="1:24" s="51" customFormat="1">
      <c r="A28" s="64">
        <v>27</v>
      </c>
      <c r="B28" s="48" t="s">
        <v>78</v>
      </c>
      <c r="C28" s="53" t="str">
        <f t="shared" si="5"/>
        <v>Konstantfahrt Gegengerade feucht/trocken 80 km/h 1075 rpm</v>
      </c>
      <c r="D28" s="20" t="s">
        <v>79</v>
      </c>
      <c r="E28" s="20"/>
      <c r="F28" s="21">
        <v>1</v>
      </c>
      <c r="G28" s="21" t="s">
        <v>36</v>
      </c>
      <c r="H28" s="21" t="s">
        <v>37</v>
      </c>
      <c r="I28" s="21"/>
      <c r="J28" s="114" t="str">
        <f t="shared" si="2"/>
        <v>10 s</v>
      </c>
      <c r="K28" s="20" t="s">
        <v>1831</v>
      </c>
      <c r="L28" s="20" t="s">
        <v>67</v>
      </c>
      <c r="M28" s="20" t="s">
        <v>38</v>
      </c>
      <c r="N28" s="21" t="s">
        <v>50</v>
      </c>
      <c r="O28" s="21"/>
      <c r="P28" s="21" t="s">
        <v>34</v>
      </c>
      <c r="Q28" s="21">
        <v>12</v>
      </c>
      <c r="R28" s="64" t="str">
        <f t="shared" si="4"/>
        <v>0 m/s²</v>
      </c>
      <c r="S28" s="64" t="str">
        <f t="shared" si="3"/>
        <v>0 m/s²</v>
      </c>
      <c r="T28" s="66" t="s">
        <v>27</v>
      </c>
      <c r="U28" s="21" t="s">
        <v>68</v>
      </c>
      <c r="V28" s="53"/>
      <c r="X28" s="94" t="s">
        <v>80</v>
      </c>
    </row>
    <row r="29" spans="1:24" s="51" customFormat="1">
      <c r="A29" s="64">
        <v>28</v>
      </c>
      <c r="B29" s="48" t="s">
        <v>81</v>
      </c>
      <c r="C29" s="53" t="str">
        <f t="shared" si="5"/>
        <v>Konstantfahrt Gegengerade feucht/trocken 80 km/h 1075 rpm</v>
      </c>
      <c r="D29" s="20" t="s">
        <v>82</v>
      </c>
      <c r="E29" s="20"/>
      <c r="F29" s="21">
        <v>1</v>
      </c>
      <c r="G29" s="21" t="s">
        <v>36</v>
      </c>
      <c r="H29" s="21" t="s">
        <v>37</v>
      </c>
      <c r="I29" s="21"/>
      <c r="J29" s="114" t="str">
        <f t="shared" si="2"/>
        <v>10 s</v>
      </c>
      <c r="K29" s="20" t="s">
        <v>1831</v>
      </c>
      <c r="L29" s="20" t="s">
        <v>67</v>
      </c>
      <c r="M29" s="20" t="s">
        <v>38</v>
      </c>
      <c r="N29" s="21" t="s">
        <v>50</v>
      </c>
      <c r="O29" s="21"/>
      <c r="P29" s="21" t="s">
        <v>34</v>
      </c>
      <c r="Q29" s="21">
        <v>12</v>
      </c>
      <c r="R29" s="64" t="str">
        <f t="shared" si="4"/>
        <v>0 m/s²</v>
      </c>
      <c r="S29" s="64" t="str">
        <f t="shared" si="3"/>
        <v>0 m/s²</v>
      </c>
      <c r="T29" s="66" t="s">
        <v>27</v>
      </c>
      <c r="U29" s="21" t="s">
        <v>68</v>
      </c>
      <c r="V29" s="53"/>
      <c r="X29" s="94" t="s">
        <v>83</v>
      </c>
    </row>
    <row r="30" spans="1:24" s="51" customFormat="1">
      <c r="A30" s="64">
        <v>29</v>
      </c>
      <c r="B30" s="20">
        <v>20</v>
      </c>
      <c r="C30" s="53" t="str">
        <f t="shared" si="5"/>
        <v>Konstantfahrt Blaubasalt feucht/trocken 30 km/h 955 rpm</v>
      </c>
      <c r="D30" s="20" t="s">
        <v>84</v>
      </c>
      <c r="E30" s="20" t="s">
        <v>85</v>
      </c>
      <c r="F30" s="21">
        <v>1</v>
      </c>
      <c r="G30" s="21" t="s">
        <v>36</v>
      </c>
      <c r="H30" s="21" t="s">
        <v>37</v>
      </c>
      <c r="I30" s="21"/>
      <c r="J30" s="114" t="str">
        <f t="shared" si="2"/>
        <v>20 s</v>
      </c>
      <c r="K30" s="20" t="s">
        <v>1831</v>
      </c>
      <c r="L30" s="20" t="s">
        <v>86</v>
      </c>
      <c r="M30" s="20" t="s">
        <v>38</v>
      </c>
      <c r="N30" s="21" t="s">
        <v>39</v>
      </c>
      <c r="O30" s="21"/>
      <c r="P30" s="21" t="s">
        <v>1912</v>
      </c>
      <c r="Q30" s="21">
        <v>9</v>
      </c>
      <c r="R30" s="64" t="str">
        <f t="shared" si="4"/>
        <v>0 m/s²</v>
      </c>
      <c r="S30" s="64" t="str">
        <f t="shared" si="3"/>
        <v>0 m/s²</v>
      </c>
      <c r="T30" s="66" t="s">
        <v>27</v>
      </c>
      <c r="U30" s="21" t="s">
        <v>68</v>
      </c>
      <c r="V30" s="53" t="s">
        <v>87</v>
      </c>
      <c r="W30" s="51" t="s">
        <v>57</v>
      </c>
      <c r="X30" s="94" t="s">
        <v>88</v>
      </c>
    </row>
    <row r="31" spans="1:24" s="51" customFormat="1">
      <c r="A31" s="64">
        <v>30</v>
      </c>
      <c r="B31" s="20">
        <v>22</v>
      </c>
      <c r="C31" s="53" t="str">
        <f t="shared" si="5"/>
        <v>Konstantfahrt Blaubasalt feucht/trocken 50 km/h 920 rpm</v>
      </c>
      <c r="D31" s="20" t="s">
        <v>89</v>
      </c>
      <c r="E31" s="20"/>
      <c r="F31" s="21">
        <v>1</v>
      </c>
      <c r="G31" s="21" t="s">
        <v>36</v>
      </c>
      <c r="H31" s="21" t="s">
        <v>37</v>
      </c>
      <c r="I31" s="21"/>
      <c r="J31" s="114" t="str">
        <f t="shared" si="2"/>
        <v>15 s</v>
      </c>
      <c r="K31" s="20" t="s">
        <v>1831</v>
      </c>
      <c r="L31" s="20" t="s">
        <v>86</v>
      </c>
      <c r="M31" s="20" t="s">
        <v>38</v>
      </c>
      <c r="N31" s="21" t="s">
        <v>45</v>
      </c>
      <c r="O31" s="21"/>
      <c r="P31" s="21" t="s">
        <v>1913</v>
      </c>
      <c r="Q31" s="21">
        <v>11</v>
      </c>
      <c r="R31" s="64" t="str">
        <f t="shared" si="4"/>
        <v>0 m/s²</v>
      </c>
      <c r="S31" s="64" t="str">
        <f t="shared" si="3"/>
        <v>0 m/s²</v>
      </c>
      <c r="T31" s="66" t="s">
        <v>27</v>
      </c>
      <c r="U31" s="21" t="s">
        <v>68</v>
      </c>
      <c r="V31" s="53" t="s">
        <v>90</v>
      </c>
      <c r="W31" s="51" t="s">
        <v>47</v>
      </c>
      <c r="X31" s="94" t="s">
        <v>91</v>
      </c>
    </row>
    <row r="32" spans="1:24" s="66" customFormat="1">
      <c r="A32" s="64">
        <v>31</v>
      </c>
      <c r="B32" s="20">
        <v>24</v>
      </c>
      <c r="C32" s="53" t="str">
        <f t="shared" si="5"/>
        <v>Konstantfahrt Blaubasalt feucht/trocken 80 km/h  1075 rpm</v>
      </c>
      <c r="D32" s="18" t="s">
        <v>95</v>
      </c>
      <c r="E32" s="18"/>
      <c r="F32" s="19"/>
      <c r="G32" s="21" t="s">
        <v>36</v>
      </c>
      <c r="H32" s="21" t="s">
        <v>37</v>
      </c>
      <c r="I32" s="19"/>
      <c r="J32" s="114" t="str">
        <f t="shared" si="2"/>
        <v>-</v>
      </c>
      <c r="K32" s="20" t="s">
        <v>1831</v>
      </c>
      <c r="L32" s="20" t="s">
        <v>86</v>
      </c>
      <c r="M32" s="20" t="s">
        <v>38</v>
      </c>
      <c r="N32" s="21" t="s">
        <v>1914</v>
      </c>
      <c r="O32" s="19"/>
      <c r="P32" s="21" t="s">
        <v>34</v>
      </c>
      <c r="Q32" s="21">
        <v>12</v>
      </c>
      <c r="R32" s="64" t="str">
        <f t="shared" si="4"/>
        <v>0 m/s²</v>
      </c>
      <c r="S32" s="64" t="str">
        <f t="shared" si="3"/>
        <v>0 m/s²</v>
      </c>
      <c r="T32" s="66" t="s">
        <v>27</v>
      </c>
      <c r="U32" s="21" t="s">
        <v>68</v>
      </c>
      <c r="V32" s="97"/>
      <c r="X32" s="98"/>
    </row>
    <row r="33" spans="1:24" s="66" customFormat="1" ht="14.25" customHeight="1">
      <c r="A33" s="64">
        <v>32</v>
      </c>
      <c r="B33" s="20" t="s">
        <v>96</v>
      </c>
      <c r="C33" s="53" t="str">
        <f t="shared" si="5"/>
        <v>Konstantfahrt Blaubasalt feucht/trocken 80 km/h 1075 rpm</v>
      </c>
      <c r="D33" s="18" t="s">
        <v>97</v>
      </c>
      <c r="E33" s="18"/>
      <c r="F33" s="19"/>
      <c r="G33" s="21" t="s">
        <v>36</v>
      </c>
      <c r="H33" s="21" t="s">
        <v>37</v>
      </c>
      <c r="I33" s="19"/>
      <c r="J33" s="114" t="str">
        <f t="shared" si="2"/>
        <v>10 s</v>
      </c>
      <c r="K33" s="20" t="s">
        <v>1831</v>
      </c>
      <c r="L33" s="20" t="s">
        <v>86</v>
      </c>
      <c r="M33" s="20" t="s">
        <v>38</v>
      </c>
      <c r="N33" s="21" t="s">
        <v>50</v>
      </c>
      <c r="O33" s="19"/>
      <c r="P33" s="21" t="s">
        <v>34</v>
      </c>
      <c r="Q33" s="21">
        <v>12</v>
      </c>
      <c r="R33" s="64" t="str">
        <f t="shared" si="4"/>
        <v>0 m/s²</v>
      </c>
      <c r="S33" s="64" t="str">
        <f t="shared" si="3"/>
        <v>0 m/s²</v>
      </c>
      <c r="T33" s="66" t="s">
        <v>27</v>
      </c>
      <c r="U33" s="21" t="s">
        <v>68</v>
      </c>
      <c r="V33" s="97"/>
      <c r="X33" s="98"/>
    </row>
    <row r="34" spans="1:24" s="51" customFormat="1">
      <c r="A34" s="64">
        <v>33</v>
      </c>
      <c r="B34" s="18">
        <v>26</v>
      </c>
      <c r="C34" s="53" t="str">
        <f t="shared" si="5"/>
        <v>Rollen (Leerlauf) Asphalt feucht 80 km/h - x</v>
      </c>
      <c r="D34" s="18" t="s">
        <v>98</v>
      </c>
      <c r="E34" s="18"/>
      <c r="F34" s="19">
        <v>1</v>
      </c>
      <c r="G34" s="19" t="s">
        <v>36</v>
      </c>
      <c r="H34" s="19" t="s">
        <v>37</v>
      </c>
      <c r="I34" s="19"/>
      <c r="J34" s="114" t="str">
        <f t="shared" si="2"/>
        <v>-</v>
      </c>
      <c r="K34" s="18" t="s">
        <v>1831</v>
      </c>
      <c r="L34" s="18" t="s">
        <v>24</v>
      </c>
      <c r="M34" s="18" t="s">
        <v>99</v>
      </c>
      <c r="N34" s="19" t="s">
        <v>100</v>
      </c>
      <c r="O34" s="19" t="s">
        <v>101</v>
      </c>
      <c r="P34" s="19" t="s">
        <v>27</v>
      </c>
      <c r="Q34" s="19" t="s">
        <v>27</v>
      </c>
      <c r="R34" s="64" t="str">
        <f t="shared" si="4"/>
        <v>0 m/s²</v>
      </c>
      <c r="S34" s="64" t="str">
        <f t="shared" si="3"/>
        <v>0 m/s²</v>
      </c>
      <c r="T34" s="66" t="s">
        <v>27</v>
      </c>
      <c r="U34" s="19" t="s">
        <v>40</v>
      </c>
      <c r="V34" s="53"/>
      <c r="X34" s="94" t="s">
        <v>55</v>
      </c>
    </row>
    <row r="35" spans="1:24" s="68" customFormat="1" ht="15" thickBot="1">
      <c r="A35" s="64">
        <v>34</v>
      </c>
      <c r="B35" s="18" t="s">
        <v>102</v>
      </c>
      <c r="C35" s="53" t="str">
        <f t="shared" si="5"/>
        <v>Rollen (Leerlauf) Asphalt feucht 70 km/h - x</v>
      </c>
      <c r="D35" s="18" t="s">
        <v>103</v>
      </c>
      <c r="E35" s="18"/>
      <c r="F35" s="19">
        <v>1</v>
      </c>
      <c r="G35" s="19" t="s">
        <v>36</v>
      </c>
      <c r="H35" s="19" t="s">
        <v>37</v>
      </c>
      <c r="I35" s="19"/>
      <c r="J35" s="114" t="str">
        <f t="shared" si="2"/>
        <v>-</v>
      </c>
      <c r="K35" s="18" t="s">
        <v>1831</v>
      </c>
      <c r="L35" s="18" t="s">
        <v>24</v>
      </c>
      <c r="M35" s="18" t="s">
        <v>99</v>
      </c>
      <c r="N35" s="19" t="s">
        <v>104</v>
      </c>
      <c r="O35" s="19" t="s">
        <v>105</v>
      </c>
      <c r="P35" s="19" t="s">
        <v>27</v>
      </c>
      <c r="Q35" s="19" t="s">
        <v>27</v>
      </c>
      <c r="R35" s="64" t="str">
        <f t="shared" si="4"/>
        <v>0 m/s²</v>
      </c>
      <c r="S35" s="64" t="str">
        <f t="shared" si="3"/>
        <v>0 m/s²</v>
      </c>
      <c r="T35" s="66" t="s">
        <v>27</v>
      </c>
      <c r="U35" s="19" t="s">
        <v>40</v>
      </c>
      <c r="V35" s="67" t="s">
        <v>106</v>
      </c>
      <c r="X35" s="99" t="s">
        <v>107</v>
      </c>
    </row>
    <row r="36" spans="1:24" s="64" customFormat="1" ht="15" thickBot="1">
      <c r="A36" s="64">
        <v>35</v>
      </c>
      <c r="B36" s="18" t="s">
        <v>108</v>
      </c>
      <c r="C36" s="53" t="str">
        <f t="shared" si="5"/>
        <v>Rollen (Leerlauf) Asphalt feucht 60 km/h - x</v>
      </c>
      <c r="D36" s="18" t="s">
        <v>109</v>
      </c>
      <c r="E36" s="18"/>
      <c r="F36" s="19">
        <v>1</v>
      </c>
      <c r="G36" s="19" t="s">
        <v>36</v>
      </c>
      <c r="H36" s="19" t="s">
        <v>37</v>
      </c>
      <c r="I36" s="19"/>
      <c r="J36" s="114" t="str">
        <f t="shared" si="2"/>
        <v>-</v>
      </c>
      <c r="K36" s="18" t="s">
        <v>1831</v>
      </c>
      <c r="L36" s="18" t="s">
        <v>24</v>
      </c>
      <c r="M36" s="18" t="s">
        <v>99</v>
      </c>
      <c r="N36" s="19" t="s">
        <v>110</v>
      </c>
      <c r="O36" s="19" t="s">
        <v>111</v>
      </c>
      <c r="P36" s="19" t="s">
        <v>27</v>
      </c>
      <c r="Q36" s="19" t="s">
        <v>27</v>
      </c>
      <c r="R36" s="64" t="str">
        <f t="shared" si="4"/>
        <v>0 m/s²</v>
      </c>
      <c r="S36" s="64" t="str">
        <f t="shared" si="3"/>
        <v>0 m/s²</v>
      </c>
      <c r="T36" s="66" t="s">
        <v>27</v>
      </c>
      <c r="U36" s="19" t="s">
        <v>40</v>
      </c>
      <c r="V36" s="67" t="s">
        <v>106</v>
      </c>
      <c r="X36" s="91" t="s">
        <v>55</v>
      </c>
    </row>
    <row r="37" spans="1:24" s="51" customFormat="1">
      <c r="A37" s="64">
        <v>36</v>
      </c>
      <c r="B37" s="24" t="s">
        <v>113</v>
      </c>
      <c r="C37" s="53" t="str">
        <f t="shared" si="5"/>
        <v>Rollen (Leerlauf) Beton feucht 80 km/h - x</v>
      </c>
      <c r="D37" s="24" t="s">
        <v>114</v>
      </c>
      <c r="E37" s="24"/>
      <c r="F37" s="25">
        <v>1</v>
      </c>
      <c r="G37" s="21" t="s">
        <v>36</v>
      </c>
      <c r="H37" s="21" t="s">
        <v>37</v>
      </c>
      <c r="I37" s="25"/>
      <c r="J37" s="114" t="str">
        <f t="shared" si="2"/>
        <v>-</v>
      </c>
      <c r="K37" s="20" t="s">
        <v>1831</v>
      </c>
      <c r="L37" s="20" t="s">
        <v>56</v>
      </c>
      <c r="M37" s="20" t="s">
        <v>99</v>
      </c>
      <c r="N37" s="21" t="s">
        <v>100</v>
      </c>
      <c r="O37" s="21" t="s">
        <v>115</v>
      </c>
      <c r="P37" s="21" t="s">
        <v>27</v>
      </c>
      <c r="Q37" s="21" t="s">
        <v>27</v>
      </c>
      <c r="R37" s="64" t="str">
        <f t="shared" si="4"/>
        <v>0 m/s²</v>
      </c>
      <c r="S37" s="64" t="str">
        <f t="shared" si="3"/>
        <v>0 m/s²</v>
      </c>
      <c r="T37" s="66" t="s">
        <v>27</v>
      </c>
      <c r="U37" s="19" t="s">
        <v>40</v>
      </c>
      <c r="V37" s="53"/>
      <c r="X37" s="94"/>
    </row>
    <row r="38" spans="1:24" s="51" customFormat="1">
      <c r="A38" s="64">
        <v>37</v>
      </c>
      <c r="B38" s="24" t="s">
        <v>116</v>
      </c>
      <c r="C38" s="53" t="str">
        <f t="shared" si="5"/>
        <v>Rollen (Leerlauf) Gegengerade feucht 60 km/h - x</v>
      </c>
      <c r="D38" s="24" t="s">
        <v>117</v>
      </c>
      <c r="E38" s="24"/>
      <c r="F38" s="25">
        <v>1</v>
      </c>
      <c r="G38" s="21" t="s">
        <v>36</v>
      </c>
      <c r="H38" s="21" t="s">
        <v>37</v>
      </c>
      <c r="I38" s="25"/>
      <c r="J38" s="114" t="str">
        <f t="shared" si="2"/>
        <v>-</v>
      </c>
      <c r="K38" s="20" t="s">
        <v>1831</v>
      </c>
      <c r="L38" s="20" t="s">
        <v>67</v>
      </c>
      <c r="M38" s="20" t="s">
        <v>99</v>
      </c>
      <c r="N38" s="21" t="s">
        <v>110</v>
      </c>
      <c r="O38" s="21" t="s">
        <v>118</v>
      </c>
      <c r="P38" s="21" t="s">
        <v>27</v>
      </c>
      <c r="Q38" s="21" t="s">
        <v>27</v>
      </c>
      <c r="R38" s="64" t="str">
        <f t="shared" si="4"/>
        <v>0 m/s²</v>
      </c>
      <c r="S38" s="64" t="str">
        <f t="shared" si="3"/>
        <v>0 m/s²</v>
      </c>
      <c r="T38" s="66" t="s">
        <v>27</v>
      </c>
      <c r="U38" s="19" t="s">
        <v>40</v>
      </c>
      <c r="V38" s="53"/>
      <c r="X38" s="94" t="s">
        <v>119</v>
      </c>
    </row>
    <row r="39" spans="1:24" s="51" customFormat="1">
      <c r="A39" s="64">
        <v>38</v>
      </c>
      <c r="B39" s="24" t="s">
        <v>120</v>
      </c>
      <c r="C39" s="53" t="str">
        <f t="shared" si="5"/>
        <v>Rollen (Leerlauf) Beton feucht 70 km/h - x</v>
      </c>
      <c r="D39" s="24" t="s">
        <v>121</v>
      </c>
      <c r="E39" s="24"/>
      <c r="F39" s="25">
        <v>1</v>
      </c>
      <c r="G39" s="21" t="s">
        <v>36</v>
      </c>
      <c r="H39" s="21" t="s">
        <v>37</v>
      </c>
      <c r="I39" s="25"/>
      <c r="J39" s="114" t="str">
        <f t="shared" si="2"/>
        <v>-</v>
      </c>
      <c r="K39" s="20" t="s">
        <v>1831</v>
      </c>
      <c r="L39" s="20" t="s">
        <v>56</v>
      </c>
      <c r="M39" s="20" t="s">
        <v>99</v>
      </c>
      <c r="N39" s="21" t="s">
        <v>104</v>
      </c>
      <c r="O39" s="21" t="s">
        <v>112</v>
      </c>
      <c r="P39" s="21" t="s">
        <v>27</v>
      </c>
      <c r="Q39" s="21" t="s">
        <v>27</v>
      </c>
      <c r="R39" s="64" t="str">
        <f t="shared" si="4"/>
        <v>0 m/s²</v>
      </c>
      <c r="S39" s="64" t="str">
        <f t="shared" si="3"/>
        <v>0 m/s²</v>
      </c>
      <c r="T39" s="66" t="s">
        <v>27</v>
      </c>
      <c r="U39" s="19" t="s">
        <v>40</v>
      </c>
      <c r="V39" s="53"/>
      <c r="X39" s="94" t="s">
        <v>122</v>
      </c>
    </row>
    <row r="40" spans="1:24" s="51" customFormat="1">
      <c r="A40" s="64">
        <v>39</v>
      </c>
      <c r="B40" s="24" t="s">
        <v>123</v>
      </c>
      <c r="C40" s="53" t="str">
        <f t="shared" si="5"/>
        <v>Rollen (Leerlauf) Gegengerade feucht 40 km/h - x</v>
      </c>
      <c r="D40" s="24" t="s">
        <v>124</v>
      </c>
      <c r="E40" s="24"/>
      <c r="F40" s="25">
        <v>1</v>
      </c>
      <c r="G40" s="21" t="s">
        <v>36</v>
      </c>
      <c r="H40" s="21" t="s">
        <v>37</v>
      </c>
      <c r="I40" s="25"/>
      <c r="J40" s="114" t="str">
        <f t="shared" si="2"/>
        <v>-</v>
      </c>
      <c r="K40" s="20" t="s">
        <v>1831</v>
      </c>
      <c r="L40" s="20" t="s">
        <v>67</v>
      </c>
      <c r="M40" s="20" t="s">
        <v>99</v>
      </c>
      <c r="N40" s="21" t="s">
        <v>125</v>
      </c>
      <c r="O40" s="21" t="s">
        <v>126</v>
      </c>
      <c r="P40" s="21" t="s">
        <v>27</v>
      </c>
      <c r="Q40" s="21" t="s">
        <v>27</v>
      </c>
      <c r="R40" s="64" t="str">
        <f t="shared" si="4"/>
        <v>0 m/s²</v>
      </c>
      <c r="S40" s="64" t="str">
        <f t="shared" si="3"/>
        <v>0 m/s²</v>
      </c>
      <c r="T40" s="66" t="s">
        <v>27</v>
      </c>
      <c r="U40" s="19" t="s">
        <v>40</v>
      </c>
      <c r="V40" s="53" t="s">
        <v>127</v>
      </c>
      <c r="X40" s="94" t="s">
        <v>128</v>
      </c>
    </row>
    <row r="41" spans="1:24" s="51" customFormat="1">
      <c r="A41" s="64">
        <v>40</v>
      </c>
      <c r="B41" s="24">
        <v>28</v>
      </c>
      <c r="C41" s="53" t="str">
        <f t="shared" si="5"/>
        <v>Rollen (Leerlauf) Blaubasalt feucht/trocken 80 km/h - x</v>
      </c>
      <c r="D41" s="24" t="s">
        <v>129</v>
      </c>
      <c r="E41" s="24"/>
      <c r="F41" s="25">
        <v>1</v>
      </c>
      <c r="G41" s="25" t="s">
        <v>36</v>
      </c>
      <c r="H41" s="25" t="s">
        <v>37</v>
      </c>
      <c r="I41" s="25"/>
      <c r="J41" s="114" t="str">
        <f t="shared" si="2"/>
        <v>-</v>
      </c>
      <c r="K41" s="24" t="s">
        <v>1831</v>
      </c>
      <c r="L41" s="24" t="s">
        <v>86</v>
      </c>
      <c r="M41" s="24" t="s">
        <v>99</v>
      </c>
      <c r="N41" s="25" t="s">
        <v>100</v>
      </c>
      <c r="O41" s="25" t="s">
        <v>130</v>
      </c>
      <c r="P41" s="25" t="s">
        <v>27</v>
      </c>
      <c r="Q41" s="25" t="s">
        <v>27</v>
      </c>
      <c r="R41" s="64" t="str">
        <f t="shared" si="4"/>
        <v>0 m/s²</v>
      </c>
      <c r="S41" s="64" t="str">
        <f t="shared" si="3"/>
        <v>0 m/s²</v>
      </c>
      <c r="T41" s="66" t="s">
        <v>27</v>
      </c>
      <c r="U41" s="19" t="s">
        <v>68</v>
      </c>
      <c r="V41" s="53"/>
      <c r="X41" s="94" t="s">
        <v>131</v>
      </c>
    </row>
    <row r="42" spans="1:24" s="51" customFormat="1">
      <c r="A42" s="64">
        <v>41</v>
      </c>
      <c r="B42" s="20" t="s">
        <v>132</v>
      </c>
      <c r="C42" s="53" t="str">
        <f t="shared" si="5"/>
        <v>Rollen (Leerlauf) Blaubasalt feucht/trocken 65 km/h - x</v>
      </c>
      <c r="D42" s="24" t="s">
        <v>133</v>
      </c>
      <c r="E42" s="20"/>
      <c r="F42" s="21">
        <v>1</v>
      </c>
      <c r="G42" s="21" t="s">
        <v>36</v>
      </c>
      <c r="H42" s="21" t="s">
        <v>37</v>
      </c>
      <c r="I42" s="21"/>
      <c r="J42" s="114" t="str">
        <f t="shared" si="2"/>
        <v>-</v>
      </c>
      <c r="K42" s="24" t="s">
        <v>1831</v>
      </c>
      <c r="L42" s="24" t="s">
        <v>86</v>
      </c>
      <c r="M42" s="24" t="s">
        <v>99</v>
      </c>
      <c r="N42" s="25" t="s">
        <v>134</v>
      </c>
      <c r="O42" s="25" t="s">
        <v>45</v>
      </c>
      <c r="P42" s="25" t="s">
        <v>27</v>
      </c>
      <c r="Q42" s="25" t="s">
        <v>27</v>
      </c>
      <c r="R42" s="64" t="str">
        <f t="shared" si="4"/>
        <v>0 m/s²</v>
      </c>
      <c r="S42" s="64" t="str">
        <f t="shared" si="3"/>
        <v>0 m/s²</v>
      </c>
      <c r="T42" s="66" t="s">
        <v>27</v>
      </c>
      <c r="U42" s="19" t="s">
        <v>68</v>
      </c>
      <c r="V42" s="53"/>
      <c r="X42" s="94" t="s">
        <v>91</v>
      </c>
    </row>
    <row r="43" spans="1:24" s="68" customFormat="1" ht="15" thickBot="1">
      <c r="A43" s="64">
        <v>42</v>
      </c>
      <c r="B43" s="26" t="s">
        <v>135</v>
      </c>
      <c r="C43" s="53" t="str">
        <f t="shared" si="5"/>
        <v>Rollen (Leerlauf) Blaubasalt feucht/trocken 50 km/h - x</v>
      </c>
      <c r="D43" s="26" t="s">
        <v>136</v>
      </c>
      <c r="E43" s="26"/>
      <c r="F43" s="27">
        <v>1</v>
      </c>
      <c r="G43" s="27" t="s">
        <v>36</v>
      </c>
      <c r="H43" s="27" t="s">
        <v>37</v>
      </c>
      <c r="I43" s="27"/>
      <c r="J43" s="114" t="str">
        <f t="shared" si="2"/>
        <v>-</v>
      </c>
      <c r="K43" s="26" t="s">
        <v>1831</v>
      </c>
      <c r="L43" s="26" t="s">
        <v>86</v>
      </c>
      <c r="M43" s="26" t="s">
        <v>99</v>
      </c>
      <c r="N43" s="27" t="s">
        <v>137</v>
      </c>
      <c r="O43" s="27" t="s">
        <v>138</v>
      </c>
      <c r="P43" s="27" t="s">
        <v>27</v>
      </c>
      <c r="Q43" s="27" t="s">
        <v>27</v>
      </c>
      <c r="R43" s="64" t="str">
        <f t="shared" si="4"/>
        <v>0 m/s²</v>
      </c>
      <c r="S43" s="64" t="str">
        <f t="shared" si="3"/>
        <v>0 m/s²</v>
      </c>
      <c r="T43" s="66" t="s">
        <v>27</v>
      </c>
      <c r="U43" s="19" t="s">
        <v>68</v>
      </c>
      <c r="V43" s="67"/>
      <c r="X43" s="99" t="s">
        <v>139</v>
      </c>
    </row>
    <row r="44" spans="1:24" s="51" customFormat="1">
      <c r="A44" s="64">
        <v>43</v>
      </c>
      <c r="B44" s="18">
        <v>38</v>
      </c>
      <c r="C44" s="53" t="str">
        <f t="shared" si="5"/>
        <v>Beschleunigungsfahrt Asphalt feucht 1 m/s²</v>
      </c>
      <c r="D44" s="18" t="s">
        <v>144</v>
      </c>
      <c r="E44" s="18"/>
      <c r="F44" s="19">
        <v>2</v>
      </c>
      <c r="G44" s="19" t="s">
        <v>36</v>
      </c>
      <c r="H44" s="19" t="s">
        <v>37</v>
      </c>
      <c r="I44" s="19"/>
      <c r="J44" s="114" t="str">
        <f t="shared" si="2"/>
        <v>-</v>
      </c>
      <c r="K44" s="18" t="s">
        <v>1831</v>
      </c>
      <c r="L44" s="18" t="s">
        <v>24</v>
      </c>
      <c r="M44" s="18" t="s">
        <v>145</v>
      </c>
      <c r="N44" s="19" t="s">
        <v>146</v>
      </c>
      <c r="O44" s="19" t="s">
        <v>45</v>
      </c>
      <c r="P44" s="19" t="s">
        <v>27</v>
      </c>
      <c r="Q44" s="19" t="s">
        <v>27</v>
      </c>
      <c r="R44" s="64" t="s">
        <v>565</v>
      </c>
      <c r="S44" s="64" t="str">
        <f t="shared" si="3"/>
        <v>0 m/s²</v>
      </c>
      <c r="T44" s="66" t="s">
        <v>27</v>
      </c>
      <c r="U44" s="19" t="s">
        <v>40</v>
      </c>
      <c r="V44" s="53" t="s">
        <v>148</v>
      </c>
      <c r="X44" s="94" t="s">
        <v>149</v>
      </c>
    </row>
    <row r="45" spans="1:24" s="51" customFormat="1">
      <c r="A45" s="64">
        <v>44</v>
      </c>
      <c r="B45" s="18" t="s">
        <v>150</v>
      </c>
      <c r="C45" s="53" t="str">
        <f t="shared" si="5"/>
        <v>Beschleunigungsfahrt Asphalt feucht 1 m/s²</v>
      </c>
      <c r="D45" s="18" t="s">
        <v>151</v>
      </c>
      <c r="E45" s="18"/>
      <c r="F45" s="19">
        <v>2</v>
      </c>
      <c r="G45" s="19" t="s">
        <v>36</v>
      </c>
      <c r="H45" s="19" t="s">
        <v>37</v>
      </c>
      <c r="I45" s="19"/>
      <c r="J45" s="114" t="str">
        <f t="shared" si="2"/>
        <v>-</v>
      </c>
      <c r="K45" s="18" t="s">
        <v>1831</v>
      </c>
      <c r="L45" s="18" t="s">
        <v>24</v>
      </c>
      <c r="M45" s="18" t="s">
        <v>145</v>
      </c>
      <c r="N45" s="19" t="s">
        <v>146</v>
      </c>
      <c r="O45" s="19" t="s">
        <v>45</v>
      </c>
      <c r="P45" s="19" t="s">
        <v>27</v>
      </c>
      <c r="Q45" s="19" t="s">
        <v>27</v>
      </c>
      <c r="R45" s="64" t="s">
        <v>565</v>
      </c>
      <c r="S45" s="64" t="str">
        <f t="shared" si="3"/>
        <v>0 m/s²</v>
      </c>
      <c r="T45" s="66" t="s">
        <v>27</v>
      </c>
      <c r="U45" s="19" t="s">
        <v>40</v>
      </c>
      <c r="V45" s="53" t="s">
        <v>153</v>
      </c>
      <c r="X45" s="94" t="s">
        <v>154</v>
      </c>
    </row>
    <row r="46" spans="1:24" s="51" customFormat="1">
      <c r="A46" s="64">
        <v>45</v>
      </c>
      <c r="B46" s="20">
        <v>39</v>
      </c>
      <c r="C46" s="53" t="str">
        <f t="shared" si="5"/>
        <v>Beschleunigungsfahrt Asphalt feucht 2 m/s²</v>
      </c>
      <c r="D46" s="20" t="s">
        <v>155</v>
      </c>
      <c r="E46" s="20"/>
      <c r="F46" s="21">
        <v>2</v>
      </c>
      <c r="G46" s="21" t="s">
        <v>36</v>
      </c>
      <c r="H46" s="21" t="s">
        <v>37</v>
      </c>
      <c r="I46" s="21"/>
      <c r="J46" s="114" t="str">
        <f t="shared" si="2"/>
        <v>-</v>
      </c>
      <c r="K46" s="20" t="s">
        <v>1831</v>
      </c>
      <c r="L46" s="20" t="s">
        <v>24</v>
      </c>
      <c r="M46" s="20" t="s">
        <v>145</v>
      </c>
      <c r="N46" s="21" t="s">
        <v>146</v>
      </c>
      <c r="O46" s="21" t="s">
        <v>115</v>
      </c>
      <c r="P46" s="21" t="s">
        <v>27</v>
      </c>
      <c r="Q46" s="21" t="s">
        <v>27</v>
      </c>
      <c r="R46" s="64" t="s">
        <v>578</v>
      </c>
      <c r="S46" s="64" t="str">
        <f t="shared" si="3"/>
        <v>0 m/s²</v>
      </c>
      <c r="T46" s="66" t="s">
        <v>27</v>
      </c>
      <c r="U46" s="19" t="s">
        <v>40</v>
      </c>
      <c r="V46" s="53" t="s">
        <v>157</v>
      </c>
      <c r="X46" s="94" t="s">
        <v>158</v>
      </c>
    </row>
    <row r="47" spans="1:24" s="66" customFormat="1">
      <c r="A47" s="64">
        <v>46</v>
      </c>
      <c r="B47" s="20">
        <v>39</v>
      </c>
      <c r="C47" s="53" t="str">
        <f t="shared" si="5"/>
        <v>Beschleunigungsfahrt Asphalt feucht  2 m/s²</v>
      </c>
      <c r="D47" s="20" t="s">
        <v>159</v>
      </c>
      <c r="E47" s="20"/>
      <c r="F47" s="21">
        <v>2</v>
      </c>
      <c r="G47" s="21" t="s">
        <v>36</v>
      </c>
      <c r="H47" s="21" t="s">
        <v>37</v>
      </c>
      <c r="I47" s="21"/>
      <c r="J47" s="114" t="str">
        <f t="shared" si="2"/>
        <v>-</v>
      </c>
      <c r="K47" s="20" t="s">
        <v>1831</v>
      </c>
      <c r="L47" s="20" t="s">
        <v>24</v>
      </c>
      <c r="M47" s="20" t="s">
        <v>145</v>
      </c>
      <c r="N47" s="21" t="s">
        <v>146</v>
      </c>
      <c r="O47" s="21" t="s">
        <v>115</v>
      </c>
      <c r="P47" s="21"/>
      <c r="Q47" s="21"/>
      <c r="R47" s="64" t="s">
        <v>578</v>
      </c>
      <c r="S47" s="64" t="str">
        <f t="shared" si="3"/>
        <v>0 m/s²</v>
      </c>
      <c r="T47" s="66" t="s">
        <v>27</v>
      </c>
      <c r="U47" s="19" t="s">
        <v>40</v>
      </c>
      <c r="V47" s="97" t="s">
        <v>160</v>
      </c>
      <c r="X47" s="98" t="s">
        <v>161</v>
      </c>
    </row>
    <row r="48" spans="1:24" s="101" customFormat="1">
      <c r="A48" s="64">
        <v>47</v>
      </c>
      <c r="B48" s="20">
        <v>40</v>
      </c>
      <c r="C48" s="53" t="str">
        <f t="shared" si="5"/>
        <v>Beschleunigungsfahrt Asphalt feucht  3 m/s²</v>
      </c>
      <c r="D48" s="20" t="s">
        <v>218</v>
      </c>
      <c r="E48" s="20"/>
      <c r="F48" s="21"/>
      <c r="G48" s="21"/>
      <c r="H48" s="21"/>
      <c r="I48" s="21"/>
      <c r="J48" s="114" t="str">
        <f t="shared" si="2"/>
        <v>-</v>
      </c>
      <c r="K48" s="20" t="s">
        <v>1831</v>
      </c>
      <c r="L48" s="20" t="s">
        <v>24</v>
      </c>
      <c r="M48" s="20" t="s">
        <v>145</v>
      </c>
      <c r="N48" s="21" t="s">
        <v>146</v>
      </c>
      <c r="O48" s="21" t="s">
        <v>115</v>
      </c>
      <c r="P48" s="21"/>
      <c r="Q48" s="21"/>
      <c r="R48" s="64" t="s">
        <v>583</v>
      </c>
      <c r="S48" s="64" t="str">
        <f t="shared" si="3"/>
        <v>0 m/s²</v>
      </c>
      <c r="T48" s="66" t="s">
        <v>27</v>
      </c>
      <c r="U48" s="19" t="s">
        <v>40</v>
      </c>
      <c r="V48" s="100"/>
      <c r="X48" s="102"/>
    </row>
    <row r="49" spans="1:24" s="123" customFormat="1">
      <c r="A49" s="123">
        <v>48</v>
      </c>
      <c r="B49" s="125">
        <v>41</v>
      </c>
      <c r="C49" s="125" t="str">
        <f t="shared" si="5"/>
        <v>Beschleunigungsfahrt Asphalt feucht 2 m/s²</v>
      </c>
      <c r="D49" s="125" t="s">
        <v>163</v>
      </c>
      <c r="E49" s="125"/>
      <c r="F49" s="131">
        <v>2</v>
      </c>
      <c r="G49" s="131" t="s">
        <v>36</v>
      </c>
      <c r="H49" s="131" t="s">
        <v>37</v>
      </c>
      <c r="I49" s="125" t="s">
        <v>164</v>
      </c>
      <c r="J49" s="114" t="str">
        <f t="shared" si="2"/>
        <v>-</v>
      </c>
      <c r="K49" s="125" t="s">
        <v>1831</v>
      </c>
      <c r="L49" s="125" t="s">
        <v>24</v>
      </c>
      <c r="M49" s="125" t="s">
        <v>145</v>
      </c>
      <c r="N49" s="131" t="s">
        <v>146</v>
      </c>
      <c r="O49" s="131" t="s">
        <v>165</v>
      </c>
      <c r="P49" s="131" t="s">
        <v>27</v>
      </c>
      <c r="Q49" s="131" t="s">
        <v>27</v>
      </c>
      <c r="R49" s="123" t="s">
        <v>578</v>
      </c>
      <c r="S49" s="123" t="str">
        <f t="shared" si="3"/>
        <v>0 m/s²</v>
      </c>
      <c r="T49" s="134" t="s">
        <v>27</v>
      </c>
      <c r="U49" s="129" t="s">
        <v>40</v>
      </c>
      <c r="V49" s="133" t="s">
        <v>167</v>
      </c>
      <c r="X49" s="139" t="s">
        <v>168</v>
      </c>
    </row>
    <row r="50" spans="1:24" s="123" customFormat="1">
      <c r="A50" s="123">
        <v>49</v>
      </c>
      <c r="B50" s="125" t="s">
        <v>169</v>
      </c>
      <c r="C50" s="125" t="str">
        <f t="shared" si="5"/>
        <v>Beschleunigungsfahrt Asphalt feucht  2 m/s²</v>
      </c>
      <c r="D50" s="125" t="s">
        <v>170</v>
      </c>
      <c r="E50" s="125"/>
      <c r="F50" s="131">
        <v>2</v>
      </c>
      <c r="G50" s="131" t="s">
        <v>36</v>
      </c>
      <c r="H50" s="131" t="s">
        <v>37</v>
      </c>
      <c r="I50" s="125" t="s">
        <v>164</v>
      </c>
      <c r="J50" s="114" t="str">
        <f t="shared" si="2"/>
        <v>-</v>
      </c>
      <c r="K50" s="125" t="s">
        <v>1831</v>
      </c>
      <c r="L50" s="125" t="s">
        <v>24</v>
      </c>
      <c r="M50" s="125" t="s">
        <v>145</v>
      </c>
      <c r="N50" s="131" t="s">
        <v>146</v>
      </c>
      <c r="O50" s="131" t="s">
        <v>165</v>
      </c>
      <c r="P50" s="131"/>
      <c r="Q50" s="131"/>
      <c r="R50" s="123" t="s">
        <v>578</v>
      </c>
      <c r="S50" s="123" t="str">
        <f t="shared" si="3"/>
        <v>0 m/s²</v>
      </c>
      <c r="T50" s="134" t="s">
        <v>27</v>
      </c>
      <c r="U50" s="129" t="s">
        <v>40</v>
      </c>
      <c r="V50" s="133" t="s">
        <v>172</v>
      </c>
      <c r="X50" s="139" t="s">
        <v>173</v>
      </c>
    </row>
    <row r="51" spans="1:24" s="51" customFormat="1">
      <c r="A51" s="64">
        <v>50</v>
      </c>
      <c r="B51" s="20">
        <v>42</v>
      </c>
      <c r="C51" s="53" t="str">
        <f t="shared" si="5"/>
        <v>Beschleunigungsfahrt Beton feucht 1 m/s²</v>
      </c>
      <c r="D51" s="20" t="s">
        <v>174</v>
      </c>
      <c r="E51" s="20"/>
      <c r="F51" s="21">
        <v>1</v>
      </c>
      <c r="G51" s="21" t="s">
        <v>36</v>
      </c>
      <c r="H51" s="21" t="s">
        <v>37</v>
      </c>
      <c r="I51" s="21"/>
      <c r="J51" s="114" t="str">
        <f t="shared" si="2"/>
        <v>-</v>
      </c>
      <c r="K51" s="20" t="s">
        <v>1831</v>
      </c>
      <c r="L51" s="20" t="s">
        <v>56</v>
      </c>
      <c r="M51" s="20" t="s">
        <v>145</v>
      </c>
      <c r="N51" s="21" t="s">
        <v>146</v>
      </c>
      <c r="O51" s="21" t="s">
        <v>112</v>
      </c>
      <c r="P51" s="21" t="s">
        <v>27</v>
      </c>
      <c r="Q51" s="21" t="s">
        <v>27</v>
      </c>
      <c r="R51" s="64" t="s">
        <v>565</v>
      </c>
      <c r="S51" s="64" t="str">
        <f t="shared" si="3"/>
        <v>0 m/s²</v>
      </c>
      <c r="T51" s="66" t="s">
        <v>27</v>
      </c>
      <c r="U51" s="19" t="s">
        <v>40</v>
      </c>
      <c r="V51" s="53" t="s">
        <v>175</v>
      </c>
      <c r="X51" s="94" t="s">
        <v>176</v>
      </c>
    </row>
    <row r="52" spans="1:24" s="51" customFormat="1">
      <c r="A52" s="64">
        <v>51</v>
      </c>
      <c r="B52" s="20" t="s">
        <v>177</v>
      </c>
      <c r="C52" s="53" t="str">
        <f t="shared" si="5"/>
        <v>Beschleunigungsfahrt Gegengerade feucht 1 m/s²</v>
      </c>
      <c r="D52" s="20" t="s">
        <v>178</v>
      </c>
      <c r="E52" s="20"/>
      <c r="F52" s="21">
        <v>1</v>
      </c>
      <c r="G52" s="21" t="s">
        <v>36</v>
      </c>
      <c r="H52" s="21" t="s">
        <v>37</v>
      </c>
      <c r="I52" s="21"/>
      <c r="J52" s="114" t="str">
        <f t="shared" si="2"/>
        <v>-</v>
      </c>
      <c r="K52" s="20" t="s">
        <v>1831</v>
      </c>
      <c r="L52" s="20" t="s">
        <v>67</v>
      </c>
      <c r="M52" s="20" t="s">
        <v>145</v>
      </c>
      <c r="N52" s="21" t="s">
        <v>146</v>
      </c>
      <c r="O52" s="21" t="s">
        <v>50</v>
      </c>
      <c r="P52" s="21" t="s">
        <v>27</v>
      </c>
      <c r="Q52" s="21" t="s">
        <v>27</v>
      </c>
      <c r="R52" s="64" t="s">
        <v>565</v>
      </c>
      <c r="S52" s="64" t="str">
        <f t="shared" si="3"/>
        <v>0 m/s²</v>
      </c>
      <c r="T52" s="66" t="s">
        <v>27</v>
      </c>
      <c r="U52" s="19" t="s">
        <v>40</v>
      </c>
      <c r="V52" s="53" t="s">
        <v>179</v>
      </c>
      <c r="X52" s="94"/>
    </row>
    <row r="53" spans="1:24" s="51" customFormat="1">
      <c r="A53" s="64">
        <v>52</v>
      </c>
      <c r="B53" s="20">
        <v>43</v>
      </c>
      <c r="C53" s="53" t="str">
        <f t="shared" si="5"/>
        <v>Beschleunigungsfahrt Beton feucht 2 m/s²</v>
      </c>
      <c r="D53" s="20" t="s">
        <v>180</v>
      </c>
      <c r="E53" s="20"/>
      <c r="F53" s="21">
        <v>1</v>
      </c>
      <c r="G53" s="21" t="s">
        <v>36</v>
      </c>
      <c r="H53" s="21" t="s">
        <v>37</v>
      </c>
      <c r="I53" s="21"/>
      <c r="J53" s="114" t="str">
        <f t="shared" si="2"/>
        <v>-</v>
      </c>
      <c r="K53" s="20" t="s">
        <v>1831</v>
      </c>
      <c r="L53" s="20" t="s">
        <v>56</v>
      </c>
      <c r="M53" s="20" t="s">
        <v>145</v>
      </c>
      <c r="N53" s="21" t="s">
        <v>146</v>
      </c>
      <c r="O53" s="21" t="s">
        <v>130</v>
      </c>
      <c r="P53" s="21" t="s">
        <v>27</v>
      </c>
      <c r="Q53" s="21" t="s">
        <v>27</v>
      </c>
      <c r="R53" s="64" t="s">
        <v>578</v>
      </c>
      <c r="S53" s="64" t="str">
        <f t="shared" si="3"/>
        <v>0 m/s²</v>
      </c>
      <c r="T53" s="66" t="s">
        <v>27</v>
      </c>
      <c r="U53" s="19" t="s">
        <v>40</v>
      </c>
      <c r="V53" s="53" t="s">
        <v>181</v>
      </c>
      <c r="X53" s="94" t="s">
        <v>182</v>
      </c>
    </row>
    <row r="54" spans="1:24" s="51" customFormat="1">
      <c r="A54" s="64">
        <v>53</v>
      </c>
      <c r="B54" s="20" t="s">
        <v>183</v>
      </c>
      <c r="C54" s="53" t="str">
        <f t="shared" si="5"/>
        <v>Beschleunigungsfahrt Gegengerade feucht 2 m/s²</v>
      </c>
      <c r="D54" s="20" t="s">
        <v>184</v>
      </c>
      <c r="E54" s="20"/>
      <c r="F54" s="21">
        <v>1</v>
      </c>
      <c r="G54" s="21" t="s">
        <v>36</v>
      </c>
      <c r="H54" s="21" t="s">
        <v>37</v>
      </c>
      <c r="I54" s="21"/>
      <c r="J54" s="114" t="str">
        <f t="shared" si="2"/>
        <v>-</v>
      </c>
      <c r="K54" s="20" t="s">
        <v>1831</v>
      </c>
      <c r="L54" s="20" t="s">
        <v>67</v>
      </c>
      <c r="M54" s="20" t="s">
        <v>145</v>
      </c>
      <c r="N54" s="21" t="s">
        <v>146</v>
      </c>
      <c r="O54" s="21" t="s">
        <v>50</v>
      </c>
      <c r="P54" s="21" t="s">
        <v>27</v>
      </c>
      <c r="Q54" s="21" t="s">
        <v>27</v>
      </c>
      <c r="R54" s="64" t="s">
        <v>578</v>
      </c>
      <c r="S54" s="64" t="str">
        <f t="shared" si="3"/>
        <v>0 m/s²</v>
      </c>
      <c r="T54" s="66" t="s">
        <v>27</v>
      </c>
      <c r="U54" s="19" t="s">
        <v>40</v>
      </c>
      <c r="V54" s="53" t="s">
        <v>185</v>
      </c>
      <c r="X54" s="94" t="s">
        <v>186</v>
      </c>
    </row>
    <row r="55" spans="1:24" s="131" customFormat="1">
      <c r="A55" s="123">
        <v>54</v>
      </c>
      <c r="B55" s="125">
        <v>45</v>
      </c>
      <c r="C55" s="125" t="str">
        <f t="shared" si="5"/>
        <v>Beschleunigungsfahrt Beton feucht 2 m/s²</v>
      </c>
      <c r="D55" s="125" t="s">
        <v>187</v>
      </c>
      <c r="E55" s="125"/>
      <c r="F55" s="131">
        <v>1</v>
      </c>
      <c r="G55" s="131" t="s">
        <v>36</v>
      </c>
      <c r="H55" s="131" t="s">
        <v>37</v>
      </c>
      <c r="J55" s="114" t="str">
        <f t="shared" si="2"/>
        <v>-</v>
      </c>
      <c r="K55" s="125" t="s">
        <v>1831</v>
      </c>
      <c r="L55" s="125" t="s">
        <v>56</v>
      </c>
      <c r="M55" s="125" t="s">
        <v>145</v>
      </c>
      <c r="N55" s="131" t="s">
        <v>146</v>
      </c>
      <c r="O55" s="131" t="s">
        <v>165</v>
      </c>
      <c r="P55" s="131" t="s">
        <v>27</v>
      </c>
      <c r="Q55" s="131" t="s">
        <v>27</v>
      </c>
      <c r="R55" s="123" t="s">
        <v>578</v>
      </c>
      <c r="S55" s="123" t="str">
        <f t="shared" si="3"/>
        <v>0 m/s²</v>
      </c>
      <c r="T55" s="134" t="s">
        <v>27</v>
      </c>
      <c r="U55" s="129" t="s">
        <v>40</v>
      </c>
      <c r="V55" s="125" t="s">
        <v>188</v>
      </c>
      <c r="X55" s="132" t="s">
        <v>189</v>
      </c>
    </row>
    <row r="56" spans="1:24" s="131" customFormat="1">
      <c r="A56" s="123">
        <v>55</v>
      </c>
      <c r="B56" s="125" t="s">
        <v>190</v>
      </c>
      <c r="C56" s="125" t="str">
        <f t="shared" si="5"/>
        <v>Beschleunigungsfahrt Gegengerade feucht 2 m/s²</v>
      </c>
      <c r="D56" s="125" t="s">
        <v>191</v>
      </c>
      <c r="E56" s="125"/>
      <c r="F56" s="131">
        <v>1</v>
      </c>
      <c r="G56" s="131" t="s">
        <v>36</v>
      </c>
      <c r="H56" s="131" t="s">
        <v>37</v>
      </c>
      <c r="J56" s="114" t="str">
        <f t="shared" si="2"/>
        <v>-</v>
      </c>
      <c r="K56" s="125" t="s">
        <v>1831</v>
      </c>
      <c r="L56" s="125" t="s">
        <v>67</v>
      </c>
      <c r="M56" s="125" t="s">
        <v>145</v>
      </c>
      <c r="N56" s="131" t="s">
        <v>146</v>
      </c>
      <c r="O56" s="131" t="s">
        <v>192</v>
      </c>
      <c r="P56" s="131" t="s">
        <v>27</v>
      </c>
      <c r="Q56" s="131" t="s">
        <v>27</v>
      </c>
      <c r="R56" s="123" t="s">
        <v>578</v>
      </c>
      <c r="S56" s="123" t="str">
        <f t="shared" si="3"/>
        <v>0 m/s²</v>
      </c>
      <c r="T56" s="134" t="s">
        <v>27</v>
      </c>
      <c r="U56" s="129" t="s">
        <v>40</v>
      </c>
      <c r="V56" s="125" t="s">
        <v>193</v>
      </c>
      <c r="X56" s="132" t="s">
        <v>194</v>
      </c>
    </row>
    <row r="57" spans="1:24" s="51" customFormat="1">
      <c r="A57" s="64">
        <v>56</v>
      </c>
      <c r="B57" s="20">
        <v>47</v>
      </c>
      <c r="C57" s="53" t="str">
        <f t="shared" si="5"/>
        <v>Beschleunigungsfahrt Blaubasalt feucht/trocken 2 m/s²</v>
      </c>
      <c r="D57" s="20" t="s">
        <v>196</v>
      </c>
      <c r="E57" s="20" t="s">
        <v>1915</v>
      </c>
      <c r="F57" s="21">
        <v>1</v>
      </c>
      <c r="G57" s="21" t="s">
        <v>36</v>
      </c>
      <c r="H57" s="21" t="s">
        <v>37</v>
      </c>
      <c r="I57" s="21"/>
      <c r="J57" s="114" t="str">
        <f t="shared" si="2"/>
        <v>-</v>
      </c>
      <c r="K57" s="20" t="s">
        <v>1831</v>
      </c>
      <c r="L57" s="20" t="s">
        <v>86</v>
      </c>
      <c r="M57" s="20" t="s">
        <v>145</v>
      </c>
      <c r="N57" s="21" t="s">
        <v>146</v>
      </c>
      <c r="O57" s="21" t="s">
        <v>115</v>
      </c>
      <c r="P57" s="21" t="s">
        <v>27</v>
      </c>
      <c r="Q57" s="21" t="s">
        <v>27</v>
      </c>
      <c r="R57" s="64" t="s">
        <v>578</v>
      </c>
      <c r="S57" s="64" t="str">
        <f t="shared" si="3"/>
        <v>0 m/s²</v>
      </c>
      <c r="T57" s="66" t="s">
        <v>27</v>
      </c>
      <c r="U57" s="19" t="s">
        <v>68</v>
      </c>
      <c r="V57" s="53" t="s">
        <v>197</v>
      </c>
      <c r="X57" s="94" t="s">
        <v>198</v>
      </c>
    </row>
    <row r="58" spans="1:24" s="64" customFormat="1">
      <c r="A58" s="64">
        <v>57</v>
      </c>
      <c r="B58" s="18">
        <v>50</v>
      </c>
      <c r="C58" s="53" t="str">
        <f t="shared" si="5"/>
        <v>Verzögerungsfahrt Asphalt feucht -1 m/s²</v>
      </c>
      <c r="D58" s="18" t="s">
        <v>199</v>
      </c>
      <c r="E58" s="18"/>
      <c r="F58" s="19">
        <v>1</v>
      </c>
      <c r="G58" s="19" t="s">
        <v>36</v>
      </c>
      <c r="H58" s="19" t="s">
        <v>37</v>
      </c>
      <c r="I58" s="19"/>
      <c r="J58" s="114" t="str">
        <f t="shared" si="2"/>
        <v>-</v>
      </c>
      <c r="K58" s="18" t="s">
        <v>1831</v>
      </c>
      <c r="L58" s="18" t="s">
        <v>24</v>
      </c>
      <c r="M58" s="18" t="s">
        <v>200</v>
      </c>
      <c r="N58" s="19" t="s">
        <v>201</v>
      </c>
      <c r="O58" s="19"/>
      <c r="P58" s="19" t="s">
        <v>27</v>
      </c>
      <c r="Q58" s="19" t="s">
        <v>27</v>
      </c>
      <c r="R58" s="103" t="s">
        <v>641</v>
      </c>
      <c r="S58" s="64" t="str">
        <f t="shared" si="3"/>
        <v>0 m/s²</v>
      </c>
      <c r="T58" s="66" t="s">
        <v>27</v>
      </c>
      <c r="U58" s="19" t="s">
        <v>40</v>
      </c>
      <c r="V58" s="65" t="s">
        <v>203</v>
      </c>
      <c r="X58" s="91" t="s">
        <v>204</v>
      </c>
    </row>
    <row r="59" spans="1:24" s="64" customFormat="1">
      <c r="A59" s="64">
        <v>58</v>
      </c>
      <c r="B59" s="18" t="s">
        <v>205</v>
      </c>
      <c r="C59" s="53" t="str">
        <f t="shared" si="5"/>
        <v>Verzögerungsfahrt Asphalt feucht -1 m/s²</v>
      </c>
      <c r="D59" s="18" t="s">
        <v>206</v>
      </c>
      <c r="E59" s="18"/>
      <c r="F59" s="19">
        <v>1</v>
      </c>
      <c r="G59" s="19" t="s">
        <v>36</v>
      </c>
      <c r="H59" s="19" t="s">
        <v>37</v>
      </c>
      <c r="I59" s="19"/>
      <c r="J59" s="114" t="str">
        <f t="shared" si="2"/>
        <v>-</v>
      </c>
      <c r="K59" s="18" t="s">
        <v>1831</v>
      </c>
      <c r="L59" s="18" t="s">
        <v>24</v>
      </c>
      <c r="M59" s="18" t="s">
        <v>200</v>
      </c>
      <c r="N59" s="19" t="s">
        <v>201</v>
      </c>
      <c r="O59" s="19"/>
      <c r="P59" s="19" t="s">
        <v>27</v>
      </c>
      <c r="Q59" s="19" t="s">
        <v>27</v>
      </c>
      <c r="R59" s="103" t="s">
        <v>641</v>
      </c>
      <c r="S59" s="64" t="str">
        <f t="shared" si="3"/>
        <v>0 m/s²</v>
      </c>
      <c r="T59" s="66" t="s">
        <v>27</v>
      </c>
      <c r="U59" s="19" t="s">
        <v>40</v>
      </c>
      <c r="V59" s="65"/>
      <c r="X59" s="91" t="s">
        <v>207</v>
      </c>
    </row>
    <row r="60" spans="1:24" s="51" customFormat="1">
      <c r="A60" s="64">
        <v>59</v>
      </c>
      <c r="B60" s="20">
        <v>51</v>
      </c>
      <c r="C60" s="53" t="str">
        <f t="shared" si="5"/>
        <v>Verzögerungsfahrt Asphalt feucht -2 m/s²</v>
      </c>
      <c r="D60" s="20" t="s">
        <v>210</v>
      </c>
      <c r="E60" s="20"/>
      <c r="F60" s="21">
        <v>1</v>
      </c>
      <c r="G60" s="21" t="s">
        <v>36</v>
      </c>
      <c r="H60" s="21" t="s">
        <v>37</v>
      </c>
      <c r="I60" s="21"/>
      <c r="J60" s="114" t="str">
        <f t="shared" si="2"/>
        <v>-</v>
      </c>
      <c r="K60" s="20" t="s">
        <v>1831</v>
      </c>
      <c r="L60" s="20" t="s">
        <v>24</v>
      </c>
      <c r="M60" s="20" t="s">
        <v>200</v>
      </c>
      <c r="N60" s="21" t="s">
        <v>201</v>
      </c>
      <c r="O60" s="21"/>
      <c r="P60" s="21" t="s">
        <v>27</v>
      </c>
      <c r="Q60" s="21" t="s">
        <v>27</v>
      </c>
      <c r="R60" s="103" t="s">
        <v>656</v>
      </c>
      <c r="S60" s="64" t="str">
        <f t="shared" si="3"/>
        <v>0 m/s²</v>
      </c>
      <c r="T60" s="66" t="s">
        <v>27</v>
      </c>
      <c r="U60" s="19" t="s">
        <v>40</v>
      </c>
      <c r="V60" s="53" t="s">
        <v>212</v>
      </c>
      <c r="X60" s="94" t="s">
        <v>207</v>
      </c>
    </row>
    <row r="61" spans="1:24" s="51" customFormat="1">
      <c r="A61" s="64">
        <v>60</v>
      </c>
      <c r="B61" s="20">
        <v>52</v>
      </c>
      <c r="C61" s="53" t="str">
        <f t="shared" si="5"/>
        <v>Verzögerungsfahrt Asphalt feucht -3 m/s²</v>
      </c>
      <c r="D61" s="20" t="s">
        <v>213</v>
      </c>
      <c r="E61" s="21"/>
      <c r="F61" s="21">
        <v>2</v>
      </c>
      <c r="G61" s="21" t="s">
        <v>36</v>
      </c>
      <c r="H61" s="21" t="s">
        <v>37</v>
      </c>
      <c r="I61" s="20" t="s">
        <v>214</v>
      </c>
      <c r="J61" s="114" t="str">
        <f t="shared" si="2"/>
        <v>-</v>
      </c>
      <c r="K61" s="20" t="s">
        <v>1831</v>
      </c>
      <c r="L61" s="20" t="s">
        <v>24</v>
      </c>
      <c r="M61" s="20" t="s">
        <v>200</v>
      </c>
      <c r="N61" s="21" t="s">
        <v>201</v>
      </c>
      <c r="O61" s="21"/>
      <c r="P61" s="21" t="s">
        <v>27</v>
      </c>
      <c r="Q61" s="21" t="s">
        <v>27</v>
      </c>
      <c r="R61" s="103" t="s">
        <v>673</v>
      </c>
      <c r="S61" s="64" t="str">
        <f t="shared" si="3"/>
        <v>0 m/s²</v>
      </c>
      <c r="T61" s="66" t="s">
        <v>27</v>
      </c>
      <c r="U61" s="19" t="s">
        <v>40</v>
      </c>
      <c r="V61" s="53" t="s">
        <v>212</v>
      </c>
      <c r="X61" s="94" t="s">
        <v>216</v>
      </c>
    </row>
    <row r="62" spans="1:24" s="51" customFormat="1">
      <c r="A62" s="64">
        <v>61</v>
      </c>
      <c r="B62" s="20">
        <v>53</v>
      </c>
      <c r="C62" s="53" t="str">
        <f t="shared" si="5"/>
        <v>Verzögerungsfahrt Asphalt feucht -max m/s²</v>
      </c>
      <c r="D62" s="20" t="s">
        <v>219</v>
      </c>
      <c r="E62" s="20"/>
      <c r="F62" s="21">
        <v>1</v>
      </c>
      <c r="G62" s="21" t="s">
        <v>36</v>
      </c>
      <c r="H62" s="21" t="s">
        <v>37</v>
      </c>
      <c r="I62" s="21"/>
      <c r="J62" s="114" t="str">
        <f t="shared" si="2"/>
        <v>-</v>
      </c>
      <c r="K62" s="20" t="s">
        <v>1831</v>
      </c>
      <c r="L62" s="20" t="s">
        <v>24</v>
      </c>
      <c r="M62" s="20" t="s">
        <v>200</v>
      </c>
      <c r="N62" s="21" t="s">
        <v>201</v>
      </c>
      <c r="O62" s="21"/>
      <c r="P62" s="21" t="s">
        <v>27</v>
      </c>
      <c r="Q62" s="21" t="s">
        <v>27</v>
      </c>
      <c r="R62" s="103" t="s">
        <v>677</v>
      </c>
      <c r="S62" s="64" t="str">
        <f t="shared" si="3"/>
        <v>0 m/s²</v>
      </c>
      <c r="T62" s="66" t="s">
        <v>27</v>
      </c>
      <c r="U62" s="19" t="s">
        <v>40</v>
      </c>
      <c r="V62" s="53" t="s">
        <v>212</v>
      </c>
      <c r="X62" s="94" t="s">
        <v>221</v>
      </c>
    </row>
    <row r="63" spans="1:24" s="51" customFormat="1">
      <c r="A63" s="64">
        <v>62</v>
      </c>
      <c r="B63" s="20" t="s">
        <v>222</v>
      </c>
      <c r="C63" s="53" t="str">
        <f t="shared" si="5"/>
        <v>Verzögerungsfahrt Asphalt feucht -max m/s²</v>
      </c>
      <c r="D63" s="20" t="s">
        <v>223</v>
      </c>
      <c r="E63" s="20"/>
      <c r="F63" s="21">
        <v>1</v>
      </c>
      <c r="G63" s="21" t="s">
        <v>36</v>
      </c>
      <c r="H63" s="21" t="s">
        <v>37</v>
      </c>
      <c r="I63" s="21"/>
      <c r="J63" s="114" t="str">
        <f t="shared" si="2"/>
        <v>-</v>
      </c>
      <c r="K63" s="20" t="s">
        <v>1831</v>
      </c>
      <c r="L63" s="20" t="s">
        <v>24</v>
      </c>
      <c r="M63" s="20" t="s">
        <v>200</v>
      </c>
      <c r="N63" s="21" t="s">
        <v>201</v>
      </c>
      <c r="O63" s="21"/>
      <c r="P63" s="21" t="s">
        <v>27</v>
      </c>
      <c r="Q63" s="21" t="s">
        <v>27</v>
      </c>
      <c r="R63" s="103" t="s">
        <v>677</v>
      </c>
      <c r="S63" s="64" t="str">
        <f t="shared" si="3"/>
        <v>0 m/s²</v>
      </c>
      <c r="T63" s="66" t="s">
        <v>27</v>
      </c>
      <c r="U63" s="19" t="s">
        <v>40</v>
      </c>
      <c r="V63" s="53" t="s">
        <v>212</v>
      </c>
      <c r="X63" s="94"/>
    </row>
    <row r="64" spans="1:24" s="51" customFormat="1">
      <c r="A64" s="64">
        <v>63</v>
      </c>
      <c r="B64" s="20">
        <v>55</v>
      </c>
      <c r="C64" s="53" t="str">
        <f t="shared" si="5"/>
        <v>Verzögerungsfahrt Beton feucht -2 m/s²</v>
      </c>
      <c r="D64" s="20" t="s">
        <v>224</v>
      </c>
      <c r="E64" s="20"/>
      <c r="F64" s="21">
        <v>1</v>
      </c>
      <c r="G64" s="21" t="s">
        <v>36</v>
      </c>
      <c r="H64" s="21" t="s">
        <v>37</v>
      </c>
      <c r="I64" s="21"/>
      <c r="J64" s="114" t="str">
        <f t="shared" si="2"/>
        <v>-</v>
      </c>
      <c r="K64" s="20" t="s">
        <v>1831</v>
      </c>
      <c r="L64" s="20" t="s">
        <v>56</v>
      </c>
      <c r="M64" s="20" t="s">
        <v>200</v>
      </c>
      <c r="N64" s="21" t="s">
        <v>201</v>
      </c>
      <c r="O64" s="21"/>
      <c r="P64" s="21" t="s">
        <v>27</v>
      </c>
      <c r="Q64" s="21" t="s">
        <v>27</v>
      </c>
      <c r="R64" s="103" t="s">
        <v>656</v>
      </c>
      <c r="S64" s="64" t="str">
        <f t="shared" si="3"/>
        <v>0 m/s²</v>
      </c>
      <c r="T64" s="66" t="s">
        <v>27</v>
      </c>
      <c r="U64" s="19" t="s">
        <v>40</v>
      </c>
      <c r="V64" s="53" t="s">
        <v>226</v>
      </c>
      <c r="X64" s="94" t="s">
        <v>227</v>
      </c>
    </row>
    <row r="65" spans="1:24" s="51" customFormat="1">
      <c r="A65" s="64">
        <v>64</v>
      </c>
      <c r="B65" s="20">
        <v>57</v>
      </c>
      <c r="C65" s="53" t="str">
        <f t="shared" si="5"/>
        <v>Verzögerungsfahrt Beton feucht -max m/s²</v>
      </c>
      <c r="D65" s="20" t="s">
        <v>228</v>
      </c>
      <c r="E65" s="20"/>
      <c r="F65" s="21">
        <v>1</v>
      </c>
      <c r="G65" s="21" t="s">
        <v>36</v>
      </c>
      <c r="H65" s="21" t="s">
        <v>37</v>
      </c>
      <c r="I65" s="21"/>
      <c r="J65" s="114" t="str">
        <f t="shared" si="2"/>
        <v>-</v>
      </c>
      <c r="K65" s="20" t="s">
        <v>1831</v>
      </c>
      <c r="L65" s="20" t="s">
        <v>56</v>
      </c>
      <c r="M65" s="20" t="s">
        <v>200</v>
      </c>
      <c r="N65" s="21" t="s">
        <v>201</v>
      </c>
      <c r="O65" s="21"/>
      <c r="P65" s="21" t="s">
        <v>27</v>
      </c>
      <c r="Q65" s="21" t="s">
        <v>27</v>
      </c>
      <c r="R65" s="103" t="s">
        <v>677</v>
      </c>
      <c r="S65" s="64" t="str">
        <f t="shared" si="3"/>
        <v>0 m/s²</v>
      </c>
      <c r="T65" s="66" t="s">
        <v>27</v>
      </c>
      <c r="U65" s="19" t="s">
        <v>40</v>
      </c>
      <c r="V65" s="53" t="s">
        <v>229</v>
      </c>
      <c r="X65" s="94" t="s">
        <v>230</v>
      </c>
    </row>
    <row r="66" spans="1:24" s="51" customFormat="1">
      <c r="A66" s="64">
        <v>65</v>
      </c>
      <c r="B66" s="20">
        <v>58</v>
      </c>
      <c r="C66" s="53" t="str">
        <f t="shared" si="5"/>
        <v>Verzögerungsfahrt Blaubasalt feucht/trocken -1 m/s²</v>
      </c>
      <c r="D66" s="20" t="s">
        <v>231</v>
      </c>
      <c r="E66" s="20"/>
      <c r="F66" s="21">
        <v>1</v>
      </c>
      <c r="G66" s="21" t="s">
        <v>36</v>
      </c>
      <c r="H66" s="21" t="s">
        <v>37</v>
      </c>
      <c r="I66" s="21"/>
      <c r="J66" s="114" t="str">
        <f t="shared" si="2"/>
        <v>-</v>
      </c>
      <c r="K66" s="20" t="s">
        <v>1831</v>
      </c>
      <c r="L66" s="20" t="s">
        <v>86</v>
      </c>
      <c r="M66" s="20" t="s">
        <v>200</v>
      </c>
      <c r="N66" s="21" t="s">
        <v>201</v>
      </c>
      <c r="O66" s="21"/>
      <c r="P66" s="21" t="s">
        <v>27</v>
      </c>
      <c r="Q66" s="21" t="s">
        <v>27</v>
      </c>
      <c r="R66" s="103" t="s">
        <v>641</v>
      </c>
      <c r="S66" s="64" t="str">
        <f t="shared" si="3"/>
        <v>0 m/s²</v>
      </c>
      <c r="T66" s="66" t="s">
        <v>27</v>
      </c>
      <c r="U66" s="21" t="s">
        <v>68</v>
      </c>
      <c r="V66" s="53" t="s">
        <v>1916</v>
      </c>
      <c r="X66" s="94" t="s">
        <v>233</v>
      </c>
    </row>
    <row r="67" spans="1:24" s="51" customFormat="1">
      <c r="A67" s="64">
        <v>66</v>
      </c>
      <c r="B67" s="20">
        <v>59</v>
      </c>
      <c r="C67" s="53" t="str">
        <f t="shared" si="5"/>
        <v>Verzögerungsfahrt Blaubasalt feucht/trocken -2 m/s²</v>
      </c>
      <c r="D67" s="20" t="s">
        <v>234</v>
      </c>
      <c r="E67" s="20"/>
      <c r="F67" s="21">
        <v>1</v>
      </c>
      <c r="G67" s="21" t="s">
        <v>36</v>
      </c>
      <c r="H67" s="21" t="s">
        <v>37</v>
      </c>
      <c r="I67" s="21"/>
      <c r="J67" s="114" t="str">
        <f t="shared" ref="J67:J130" si="6">IF(N67="30 km/h","20 s",IF(N67="50 km/h","15 s",IF(N67="80 km/h","10 s",IF(N67="0 km/h","60 s","-"))))</f>
        <v>-</v>
      </c>
      <c r="K67" s="20" t="s">
        <v>1831</v>
      </c>
      <c r="L67" s="20" t="s">
        <v>86</v>
      </c>
      <c r="M67" s="20" t="s">
        <v>200</v>
      </c>
      <c r="N67" s="21" t="s">
        <v>201</v>
      </c>
      <c r="O67" s="21"/>
      <c r="P67" s="21" t="s">
        <v>27</v>
      </c>
      <c r="Q67" s="21" t="s">
        <v>27</v>
      </c>
      <c r="R67" s="103" t="s">
        <v>656</v>
      </c>
      <c r="S67" s="64" t="str">
        <f t="shared" ref="S67:S130" si="7">IF(OR(M67="Konstantfahrt",M67="Stillstand Motor aus",M67="Stillstand Leerlauf",M67="Stillstand Drehzahl",M67="Rollen (Leerlauf)",M67="Motor aus",M67="Beschleunigungsfahrt",M67="Verzögerungsfahrt",M67="µ-Split (Asphalt)",M67="µ-Split (Blaubasalt)"),"0 m/s²","-")</f>
        <v>0 m/s²</v>
      </c>
      <c r="T67" s="66" t="s">
        <v>27</v>
      </c>
      <c r="U67" s="21" t="s">
        <v>68</v>
      </c>
      <c r="V67" s="53" t="s">
        <v>235</v>
      </c>
      <c r="W67" s="51" t="s">
        <v>47</v>
      </c>
      <c r="X67" s="94" t="s">
        <v>236</v>
      </c>
    </row>
    <row r="68" spans="1:24" s="51" customFormat="1">
      <c r="A68" s="64">
        <v>67</v>
      </c>
      <c r="B68" s="18">
        <v>74</v>
      </c>
      <c r="C68" s="53" t="str">
        <f t="shared" si="5"/>
        <v>Sinus-Fahrt (langsam) Asphalt feucht 30 km/h</v>
      </c>
      <c r="D68" s="18" t="s">
        <v>239</v>
      </c>
      <c r="E68" s="18"/>
      <c r="F68" s="19">
        <v>1</v>
      </c>
      <c r="G68" s="19" t="s">
        <v>36</v>
      </c>
      <c r="H68" s="19" t="s">
        <v>37</v>
      </c>
      <c r="I68" s="19"/>
      <c r="J68" s="114" t="str">
        <f t="shared" si="6"/>
        <v>20 s</v>
      </c>
      <c r="K68" s="20" t="s">
        <v>1831</v>
      </c>
      <c r="L68" s="18" t="s">
        <v>24</v>
      </c>
      <c r="M68" s="18" t="s">
        <v>240</v>
      </c>
      <c r="N68" s="19" t="s">
        <v>39</v>
      </c>
      <c r="O68" s="19"/>
      <c r="P68" s="19" t="s">
        <v>27</v>
      </c>
      <c r="Q68" s="19" t="s">
        <v>27</v>
      </c>
      <c r="R68" s="64" t="str">
        <f t="shared" si="4"/>
        <v>0 m/s²</v>
      </c>
      <c r="S68" s="64" t="str">
        <f t="shared" si="7"/>
        <v>-</v>
      </c>
      <c r="T68" s="66" t="s">
        <v>27</v>
      </c>
      <c r="U68" s="19" t="s">
        <v>40</v>
      </c>
      <c r="V68" s="53" t="s">
        <v>241</v>
      </c>
      <c r="X68" s="94" t="s">
        <v>242</v>
      </c>
    </row>
    <row r="69" spans="1:24" s="51" customFormat="1">
      <c r="A69" s="64">
        <v>68</v>
      </c>
      <c r="B69" s="20">
        <v>75</v>
      </c>
      <c r="C69" s="53" t="str">
        <f t="shared" si="5"/>
        <v>Sinus-Fahrt (schnell) Asphalt feucht 50 km/h</v>
      </c>
      <c r="D69" s="20" t="s">
        <v>243</v>
      </c>
      <c r="E69" s="20"/>
      <c r="F69" s="21">
        <v>1</v>
      </c>
      <c r="G69" s="21" t="s">
        <v>36</v>
      </c>
      <c r="H69" s="21" t="s">
        <v>37</v>
      </c>
      <c r="I69" s="21"/>
      <c r="J69" s="114" t="str">
        <f t="shared" si="6"/>
        <v>15 s</v>
      </c>
      <c r="K69" s="20" t="s">
        <v>1831</v>
      </c>
      <c r="L69" s="20" t="s">
        <v>24</v>
      </c>
      <c r="M69" s="20" t="s">
        <v>244</v>
      </c>
      <c r="N69" s="21" t="s">
        <v>45</v>
      </c>
      <c r="O69" s="21"/>
      <c r="P69" s="21" t="s">
        <v>27</v>
      </c>
      <c r="Q69" s="21" t="s">
        <v>27</v>
      </c>
      <c r="R69" s="64" t="str">
        <f t="shared" si="4"/>
        <v>0 m/s²</v>
      </c>
      <c r="S69" s="64" t="str">
        <f t="shared" si="7"/>
        <v>-</v>
      </c>
      <c r="T69" s="66" t="s">
        <v>27</v>
      </c>
      <c r="U69" s="19" t="s">
        <v>40</v>
      </c>
      <c r="V69" s="53"/>
      <c r="X69" s="94" t="s">
        <v>245</v>
      </c>
    </row>
    <row r="70" spans="1:24" s="138" customFormat="1">
      <c r="A70" s="123">
        <v>69</v>
      </c>
      <c r="B70" s="124">
        <v>591</v>
      </c>
      <c r="C70" s="125" t="str">
        <f t="shared" si="5"/>
        <v>Sinus-Fahrt (langsam) Beton feucht 30 km/h</v>
      </c>
      <c r="D70" s="124" t="s">
        <v>246</v>
      </c>
      <c r="E70" s="126" t="s">
        <v>247</v>
      </c>
      <c r="F70" s="126">
        <v>1</v>
      </c>
      <c r="G70" s="126"/>
      <c r="H70" s="124"/>
      <c r="I70" s="124"/>
      <c r="J70" s="114" t="str">
        <f t="shared" si="6"/>
        <v>20 s</v>
      </c>
      <c r="K70" s="127" t="s">
        <v>1831</v>
      </c>
      <c r="L70" s="124" t="s">
        <v>56</v>
      </c>
      <c r="M70" s="137" t="s">
        <v>240</v>
      </c>
      <c r="N70" s="126" t="s">
        <v>39</v>
      </c>
      <c r="O70" s="126"/>
      <c r="P70" s="126" t="s">
        <v>27</v>
      </c>
      <c r="Q70" s="126">
        <v>9</v>
      </c>
      <c r="R70" s="123" t="str">
        <f t="shared" ref="R70:R133" si="8">IF(OR(M70="Konstantfahrt",M70="Stillstand Motor aus",M70="Stillstand Leerlauf",M70="Stillstand Drehzahl", M70="Rollen (Leerlauf)", M70="Motor aus", M70="µ-Split (Asphalt)", M70="µ-Split (Blaubasalt)", M70="Sinus-Fahrt (langsam)", M70="Sinus-Fahrt (schnell)",M70="Sweep",M70="Stat. Kreisfahrt (links)",M70="Stat. Kreisfahrt (rechts)"),"0 m/s²")</f>
        <v>0 m/s²</v>
      </c>
      <c r="S70" s="123" t="str">
        <f t="shared" si="7"/>
        <v>-</v>
      </c>
      <c r="T70" s="134" t="s">
        <v>27</v>
      </c>
      <c r="U70" s="129" t="s">
        <v>40</v>
      </c>
      <c r="V70" s="124" t="s">
        <v>248</v>
      </c>
      <c r="W70" s="126" t="s">
        <v>249</v>
      </c>
      <c r="X70" s="130" t="s">
        <v>250</v>
      </c>
    </row>
    <row r="71" spans="1:24" s="131" customFormat="1">
      <c r="A71" s="123">
        <v>70</v>
      </c>
      <c r="B71" s="125">
        <v>592</v>
      </c>
      <c r="C71" s="125" t="str">
        <f t="shared" si="5"/>
        <v>Sinus-Fahrt (langsam) Beton feucht 30 km/h</v>
      </c>
      <c r="D71" s="125" t="s">
        <v>251</v>
      </c>
      <c r="E71" s="131" t="s">
        <v>247</v>
      </c>
      <c r="F71" s="131">
        <v>1</v>
      </c>
      <c r="H71" s="125"/>
      <c r="I71" s="125"/>
      <c r="J71" s="114" t="str">
        <f t="shared" si="6"/>
        <v>20 s</v>
      </c>
      <c r="K71" s="127" t="s">
        <v>1831</v>
      </c>
      <c r="L71" s="125" t="s">
        <v>56</v>
      </c>
      <c r="M71" s="137" t="s">
        <v>240</v>
      </c>
      <c r="N71" s="131" t="s">
        <v>39</v>
      </c>
      <c r="P71" s="131" t="s">
        <v>27</v>
      </c>
      <c r="Q71" s="131">
        <v>9</v>
      </c>
      <c r="R71" s="123" t="str">
        <f t="shared" si="8"/>
        <v>0 m/s²</v>
      </c>
      <c r="S71" s="123" t="str">
        <f t="shared" si="7"/>
        <v>-</v>
      </c>
      <c r="T71" s="134" t="s">
        <v>27</v>
      </c>
      <c r="U71" s="129" t="s">
        <v>40</v>
      </c>
      <c r="V71" s="125" t="s">
        <v>252</v>
      </c>
      <c r="X71" s="132" t="s">
        <v>253</v>
      </c>
    </row>
    <row r="72" spans="1:24" s="131" customFormat="1">
      <c r="A72" s="123">
        <v>71</v>
      </c>
      <c r="B72" s="125">
        <v>593</v>
      </c>
      <c r="C72" s="125" t="str">
        <f t="shared" si="5"/>
        <v>Sinus-Fahrt (langsam) Beton feucht 30 km/h</v>
      </c>
      <c r="D72" s="125" t="s">
        <v>254</v>
      </c>
      <c r="E72" s="131" t="s">
        <v>247</v>
      </c>
      <c r="F72" s="131">
        <v>1</v>
      </c>
      <c r="H72" s="125"/>
      <c r="I72" s="125"/>
      <c r="J72" s="114" t="str">
        <f t="shared" si="6"/>
        <v>20 s</v>
      </c>
      <c r="K72" s="127" t="s">
        <v>1831</v>
      </c>
      <c r="L72" s="125" t="s">
        <v>56</v>
      </c>
      <c r="M72" s="137" t="s">
        <v>240</v>
      </c>
      <c r="N72" s="131" t="s">
        <v>39</v>
      </c>
      <c r="P72" s="131" t="s">
        <v>27</v>
      </c>
      <c r="Q72" s="131">
        <v>9</v>
      </c>
      <c r="R72" s="123" t="str">
        <f t="shared" si="8"/>
        <v>0 m/s²</v>
      </c>
      <c r="S72" s="123" t="str">
        <f t="shared" si="7"/>
        <v>-</v>
      </c>
      <c r="T72" s="134" t="s">
        <v>27</v>
      </c>
      <c r="U72" s="129" t="s">
        <v>40</v>
      </c>
      <c r="V72" s="125"/>
      <c r="X72" s="132" t="s">
        <v>255</v>
      </c>
    </row>
    <row r="73" spans="1:24" s="131" customFormat="1">
      <c r="A73" s="123">
        <v>72</v>
      </c>
      <c r="B73" s="125">
        <v>594</v>
      </c>
      <c r="C73" s="125" t="str">
        <f t="shared" ref="C73:C136" si="9">IF(OR(M73="Stillstand Motor aus",M73="Stillstand Leerlauf"),M73&amp;" "&amp;U73,IF(OR(M73="Stillstand Drehzahl"),M73&amp;" "&amp;U73&amp;" "&amp;P73,M73&amp;IF(NOT(K73="Fahrdyn.Fl.")," "&amp;L73,)&amp;" "&amp;U73&amp;IF(NOT(OR(M73="Beschleunigungsfahrt",M73="Verzögerungsfahrt",M73="Stat. Kreisfahrt (links)",M73="Stat. Kreisfahrt (rechts)"))," "&amp;N73,)&amp;IF(NOT(P73="-")," "&amp;P73,)&amp;IF(NOT(R73="0 m/s²")," "&amp;R73,)&amp;IF(NOT((OR(S73="0 m/s²",S73="-")))," "&amp;S73,)))</f>
        <v>Sinus-Fahrt (langsam) Beton feucht 30 km/h</v>
      </c>
      <c r="D73" s="125" t="s">
        <v>256</v>
      </c>
      <c r="E73" s="131" t="s">
        <v>247</v>
      </c>
      <c r="F73" s="131">
        <v>1</v>
      </c>
      <c r="H73" s="125"/>
      <c r="I73" s="125"/>
      <c r="J73" s="114" t="str">
        <f t="shared" si="6"/>
        <v>20 s</v>
      </c>
      <c r="K73" s="127" t="s">
        <v>1831</v>
      </c>
      <c r="L73" s="125" t="s">
        <v>56</v>
      </c>
      <c r="M73" s="137" t="s">
        <v>240</v>
      </c>
      <c r="N73" s="131" t="s">
        <v>39</v>
      </c>
      <c r="P73" s="131" t="s">
        <v>27</v>
      </c>
      <c r="Q73" s="131">
        <v>9</v>
      </c>
      <c r="R73" s="123" t="str">
        <f t="shared" si="8"/>
        <v>0 m/s²</v>
      </c>
      <c r="S73" s="123" t="str">
        <f t="shared" si="7"/>
        <v>-</v>
      </c>
      <c r="T73" s="134" t="s">
        <v>27</v>
      </c>
      <c r="U73" s="129" t="s">
        <v>40</v>
      </c>
      <c r="V73" s="125" t="s">
        <v>257</v>
      </c>
      <c r="X73" s="132" t="s">
        <v>258</v>
      </c>
    </row>
    <row r="74" spans="1:24" s="131" customFormat="1">
      <c r="A74" s="123">
        <v>73</v>
      </c>
      <c r="B74" s="125">
        <v>595</v>
      </c>
      <c r="C74" s="125" t="str">
        <f t="shared" si="9"/>
        <v>Sinus-Fahrt (schnell) Beton feucht 50 km/h</v>
      </c>
      <c r="D74" s="125" t="s">
        <v>259</v>
      </c>
      <c r="E74" s="131" t="s">
        <v>247</v>
      </c>
      <c r="F74" s="131">
        <v>1</v>
      </c>
      <c r="H74" s="125"/>
      <c r="I74" s="125"/>
      <c r="J74" s="114" t="str">
        <f t="shared" si="6"/>
        <v>15 s</v>
      </c>
      <c r="K74" s="127" t="s">
        <v>1831</v>
      </c>
      <c r="L74" s="125" t="s">
        <v>56</v>
      </c>
      <c r="M74" s="133" t="s">
        <v>244</v>
      </c>
      <c r="N74" s="131" t="s">
        <v>45</v>
      </c>
      <c r="P74" s="131" t="s">
        <v>27</v>
      </c>
      <c r="Q74" s="131">
        <v>11</v>
      </c>
      <c r="R74" s="123" t="str">
        <f t="shared" si="8"/>
        <v>0 m/s²</v>
      </c>
      <c r="S74" s="123" t="str">
        <f t="shared" si="7"/>
        <v>-</v>
      </c>
      <c r="T74" s="134" t="s">
        <v>27</v>
      </c>
      <c r="U74" s="129" t="s">
        <v>40</v>
      </c>
      <c r="V74" s="125"/>
      <c r="X74" s="132" t="s">
        <v>260</v>
      </c>
    </row>
    <row r="75" spans="1:24" s="131" customFormat="1">
      <c r="A75" s="123">
        <v>74</v>
      </c>
      <c r="B75" s="125">
        <v>596</v>
      </c>
      <c r="C75" s="125" t="str">
        <f t="shared" si="9"/>
        <v>Sinus-Fahrt (schnell) Beton feucht 50 km/h</v>
      </c>
      <c r="D75" s="125" t="s">
        <v>261</v>
      </c>
      <c r="E75" s="131" t="s">
        <v>247</v>
      </c>
      <c r="F75" s="131">
        <v>1</v>
      </c>
      <c r="H75" s="125"/>
      <c r="I75" s="125"/>
      <c r="J75" s="114" t="str">
        <f t="shared" si="6"/>
        <v>15 s</v>
      </c>
      <c r="K75" s="127" t="s">
        <v>1831</v>
      </c>
      <c r="L75" s="125" t="s">
        <v>56</v>
      </c>
      <c r="M75" s="133" t="s">
        <v>244</v>
      </c>
      <c r="N75" s="131" t="s">
        <v>45</v>
      </c>
      <c r="P75" s="131" t="s">
        <v>27</v>
      </c>
      <c r="Q75" s="131" t="s">
        <v>27</v>
      </c>
      <c r="R75" s="123" t="str">
        <f t="shared" si="8"/>
        <v>0 m/s²</v>
      </c>
      <c r="S75" s="123" t="str">
        <f t="shared" si="7"/>
        <v>-</v>
      </c>
      <c r="T75" s="134" t="s">
        <v>27</v>
      </c>
      <c r="U75" s="129" t="s">
        <v>40</v>
      </c>
      <c r="V75" s="125" t="s">
        <v>262</v>
      </c>
      <c r="X75" s="132" t="s">
        <v>55</v>
      </c>
    </row>
    <row r="76" spans="1:24" s="131" customFormat="1">
      <c r="A76" s="123">
        <v>75</v>
      </c>
      <c r="B76" s="125">
        <v>597</v>
      </c>
      <c r="C76" s="125" t="str">
        <f t="shared" si="9"/>
        <v>Sinus-Fahrt (langsam) Blaubasalt feucht/trocken 30 km/h</v>
      </c>
      <c r="D76" s="125" t="s">
        <v>263</v>
      </c>
      <c r="E76" s="131" t="s">
        <v>247</v>
      </c>
      <c r="F76" s="131">
        <v>1</v>
      </c>
      <c r="H76" s="125"/>
      <c r="I76" s="125"/>
      <c r="J76" s="114" t="str">
        <f t="shared" si="6"/>
        <v>20 s</v>
      </c>
      <c r="K76" s="127" t="s">
        <v>1831</v>
      </c>
      <c r="L76" s="125" t="s">
        <v>86</v>
      </c>
      <c r="M76" s="133" t="s">
        <v>240</v>
      </c>
      <c r="N76" s="131" t="s">
        <v>39</v>
      </c>
      <c r="P76" s="131" t="s">
        <v>27</v>
      </c>
      <c r="Q76" s="131" t="s">
        <v>27</v>
      </c>
      <c r="R76" s="123" t="str">
        <f t="shared" si="8"/>
        <v>0 m/s²</v>
      </c>
      <c r="S76" s="123" t="str">
        <f t="shared" si="7"/>
        <v>-</v>
      </c>
      <c r="T76" s="134" t="s">
        <v>27</v>
      </c>
      <c r="U76" s="131" t="s">
        <v>68</v>
      </c>
      <c r="V76" s="125" t="s">
        <v>264</v>
      </c>
      <c r="X76" s="132" t="s">
        <v>265</v>
      </c>
    </row>
    <row r="77" spans="1:24" s="131" customFormat="1">
      <c r="A77" s="123">
        <v>76</v>
      </c>
      <c r="B77" s="125">
        <v>598</v>
      </c>
      <c r="C77" s="125" t="str">
        <f t="shared" si="9"/>
        <v>Sinus-Fahrt (langsam) Blaubasalt feucht/trocken 30 km/h</v>
      </c>
      <c r="D77" s="125" t="s">
        <v>266</v>
      </c>
      <c r="E77" s="131" t="s">
        <v>247</v>
      </c>
      <c r="F77" s="131">
        <v>1</v>
      </c>
      <c r="H77" s="125"/>
      <c r="I77" s="125"/>
      <c r="J77" s="114" t="str">
        <f t="shared" si="6"/>
        <v>20 s</v>
      </c>
      <c r="K77" s="127" t="s">
        <v>1831</v>
      </c>
      <c r="L77" s="125" t="s">
        <v>86</v>
      </c>
      <c r="M77" s="133" t="s">
        <v>240</v>
      </c>
      <c r="N77" s="131" t="s">
        <v>39</v>
      </c>
      <c r="P77" s="131" t="s">
        <v>27</v>
      </c>
      <c r="Q77" s="131" t="s">
        <v>27</v>
      </c>
      <c r="R77" s="123" t="str">
        <f t="shared" si="8"/>
        <v>0 m/s²</v>
      </c>
      <c r="S77" s="123" t="str">
        <f t="shared" si="7"/>
        <v>-</v>
      </c>
      <c r="T77" s="134" t="s">
        <v>27</v>
      </c>
      <c r="U77" s="131" t="s">
        <v>68</v>
      </c>
      <c r="V77" s="125" t="s">
        <v>267</v>
      </c>
      <c r="X77" s="132" t="s">
        <v>268</v>
      </c>
    </row>
    <row r="78" spans="1:24" s="131" customFormat="1">
      <c r="A78" s="123">
        <v>77</v>
      </c>
      <c r="B78" s="125">
        <v>599</v>
      </c>
      <c r="C78" s="125" t="str">
        <f t="shared" si="9"/>
        <v>Sinus-Fahrt (schnell) Blaubasalt feucht/trocken 50 km/h</v>
      </c>
      <c r="D78" s="125" t="s">
        <v>269</v>
      </c>
      <c r="E78" s="131" t="s">
        <v>247</v>
      </c>
      <c r="F78" s="131">
        <v>1</v>
      </c>
      <c r="H78" s="125"/>
      <c r="I78" s="125"/>
      <c r="J78" s="114" t="str">
        <f t="shared" si="6"/>
        <v>15 s</v>
      </c>
      <c r="K78" s="127" t="s">
        <v>1831</v>
      </c>
      <c r="L78" s="125" t="s">
        <v>86</v>
      </c>
      <c r="M78" s="133" t="s">
        <v>244</v>
      </c>
      <c r="N78" s="131" t="s">
        <v>45</v>
      </c>
      <c r="P78" s="131" t="s">
        <v>27</v>
      </c>
      <c r="Q78" s="131" t="s">
        <v>27</v>
      </c>
      <c r="R78" s="123" t="str">
        <f t="shared" si="8"/>
        <v>0 m/s²</v>
      </c>
      <c r="S78" s="123" t="str">
        <f t="shared" si="7"/>
        <v>-</v>
      </c>
      <c r="T78" s="134" t="s">
        <v>27</v>
      </c>
      <c r="U78" s="131" t="s">
        <v>68</v>
      </c>
      <c r="V78" s="125" t="s">
        <v>270</v>
      </c>
      <c r="X78" s="132" t="s">
        <v>271</v>
      </c>
    </row>
    <row r="79" spans="1:24" s="131" customFormat="1">
      <c r="A79" s="123">
        <v>78</v>
      </c>
      <c r="B79" s="125">
        <v>600</v>
      </c>
      <c r="C79" s="125" t="str">
        <f t="shared" si="9"/>
        <v>Sinus-Fahrt (schnell) Blaubasalt feucht/trocken 50 km/h</v>
      </c>
      <c r="D79" s="125" t="s">
        <v>272</v>
      </c>
      <c r="E79" s="131" t="s">
        <v>247</v>
      </c>
      <c r="F79" s="131">
        <v>1</v>
      </c>
      <c r="H79" s="125"/>
      <c r="I79" s="125" t="s">
        <v>273</v>
      </c>
      <c r="J79" s="114" t="str">
        <f t="shared" si="6"/>
        <v>15 s</v>
      </c>
      <c r="K79" s="127" t="s">
        <v>1831</v>
      </c>
      <c r="L79" s="125" t="s">
        <v>86</v>
      </c>
      <c r="M79" s="133" t="s">
        <v>244</v>
      </c>
      <c r="N79" s="131" t="s">
        <v>45</v>
      </c>
      <c r="P79" s="131" t="s">
        <v>27</v>
      </c>
      <c r="Q79" s="131" t="s">
        <v>27</v>
      </c>
      <c r="R79" s="123" t="str">
        <f t="shared" si="8"/>
        <v>0 m/s²</v>
      </c>
      <c r="S79" s="123" t="str">
        <f t="shared" si="7"/>
        <v>-</v>
      </c>
      <c r="T79" s="134" t="s">
        <v>27</v>
      </c>
      <c r="U79" s="131" t="s">
        <v>68</v>
      </c>
      <c r="V79" s="125" t="s">
        <v>274</v>
      </c>
      <c r="X79" s="132" t="s">
        <v>275</v>
      </c>
    </row>
    <row r="80" spans="1:24" s="131" customFormat="1">
      <c r="A80" s="123">
        <v>79</v>
      </c>
      <c r="B80" s="125">
        <v>609</v>
      </c>
      <c r="C80" s="125" t="str">
        <f t="shared" si="9"/>
        <v>Spurwechsel Asphalt feucht 50 km/h</v>
      </c>
      <c r="D80" s="125" t="s">
        <v>313</v>
      </c>
      <c r="E80" s="131" t="s">
        <v>247</v>
      </c>
      <c r="F80" s="131">
        <v>1</v>
      </c>
      <c r="H80" s="125"/>
      <c r="I80" s="125"/>
      <c r="J80" s="114" t="str">
        <f t="shared" si="6"/>
        <v>15 s</v>
      </c>
      <c r="K80" s="127" t="s">
        <v>1831</v>
      </c>
      <c r="L80" s="125" t="s">
        <v>24</v>
      </c>
      <c r="M80" s="125" t="s">
        <v>314</v>
      </c>
      <c r="N80" s="131" t="s">
        <v>45</v>
      </c>
      <c r="P80" s="131" t="s">
        <v>27</v>
      </c>
      <c r="Q80" s="131" t="s">
        <v>27</v>
      </c>
      <c r="R80" s="123" t="str">
        <f>IF(OR(M80="Konstantfahrt",M80="Stillstand Motor aus",M80="Stillstand Leerlauf",M80="Stillstand Drehzahl", M80="Rollen (Leerlauf)", M80="Motor aus", M80="µ-Split (Asphalt)", M80="µ-Split (Blaubasalt)", M80="Sinus-Fahrt (langsam)", M80="Sinus-Fahrt (schnell)",M80="Sweep",M80="Stat. Kreisfahrt (links)",M80="Stat. Kreisfahrt (rechts)",M80="Spurwechsel"),"0 m/s²")</f>
        <v>0 m/s²</v>
      </c>
      <c r="S80" s="123" t="str">
        <f t="shared" si="7"/>
        <v>-</v>
      </c>
      <c r="T80" s="134" t="s">
        <v>27</v>
      </c>
      <c r="U80" s="131" t="s">
        <v>40</v>
      </c>
      <c r="V80" s="125" t="s">
        <v>315</v>
      </c>
      <c r="X80" s="132" t="s">
        <v>316</v>
      </c>
    </row>
    <row r="81" spans="1:24" s="131" customFormat="1">
      <c r="A81" s="123">
        <v>80</v>
      </c>
      <c r="B81" s="125">
        <v>610</v>
      </c>
      <c r="C81" s="125" t="str">
        <f t="shared" si="9"/>
        <v>Spurwechsel Asphalt feucht 50 km/h</v>
      </c>
      <c r="D81" s="125" t="s">
        <v>317</v>
      </c>
      <c r="E81" s="131" t="s">
        <v>247</v>
      </c>
      <c r="F81" s="131">
        <v>1</v>
      </c>
      <c r="H81" s="125"/>
      <c r="I81" s="125"/>
      <c r="J81" s="114" t="str">
        <f t="shared" si="6"/>
        <v>15 s</v>
      </c>
      <c r="K81" s="127" t="s">
        <v>1831</v>
      </c>
      <c r="L81" s="125" t="s">
        <v>24</v>
      </c>
      <c r="M81" s="125" t="s">
        <v>314</v>
      </c>
      <c r="N81" s="131" t="s">
        <v>45</v>
      </c>
      <c r="P81" s="131" t="s">
        <v>27</v>
      </c>
      <c r="Q81" s="131" t="s">
        <v>27</v>
      </c>
      <c r="R81" s="123" t="str">
        <f t="shared" ref="R81:R87" si="10">IF(OR(M81="Konstantfahrt",M81="Stillstand Motor aus",M81="Stillstand Leerlauf",M81="Stillstand Drehzahl", M81="Rollen (Leerlauf)", M81="Motor aus", M81="µ-Split (Asphalt)", M81="µ-Split (Blaubasalt)", M81="Sinus-Fahrt (langsam)", M81="Sinus-Fahrt (schnell)",M81="Sweep",M81="Stat. Kreisfahrt (links)",M81="Stat. Kreisfahrt (rechts)",M81="Spurwechsel"),"0 m/s²")</f>
        <v>0 m/s²</v>
      </c>
      <c r="S81" s="123" t="str">
        <f t="shared" si="7"/>
        <v>-</v>
      </c>
      <c r="T81" s="134" t="s">
        <v>27</v>
      </c>
      <c r="U81" s="131" t="s">
        <v>40</v>
      </c>
      <c r="V81" s="125" t="s">
        <v>318</v>
      </c>
      <c r="X81" s="132" t="s">
        <v>319</v>
      </c>
    </row>
    <row r="82" spans="1:24" s="131" customFormat="1">
      <c r="A82" s="123">
        <v>81</v>
      </c>
      <c r="B82" s="125">
        <v>603</v>
      </c>
      <c r="C82" s="125" t="str">
        <f t="shared" si="9"/>
        <v>Spurwechsel Beton feucht 50 km/h</v>
      </c>
      <c r="D82" s="125" t="s">
        <v>320</v>
      </c>
      <c r="E82" s="131" t="s">
        <v>247</v>
      </c>
      <c r="F82" s="131">
        <v>1</v>
      </c>
      <c r="H82" s="125"/>
      <c r="I82" s="125"/>
      <c r="J82" s="114" t="str">
        <f t="shared" si="6"/>
        <v>15 s</v>
      </c>
      <c r="K82" s="127" t="s">
        <v>1831</v>
      </c>
      <c r="L82" s="125" t="s">
        <v>56</v>
      </c>
      <c r="M82" s="125" t="s">
        <v>314</v>
      </c>
      <c r="N82" s="131" t="s">
        <v>45</v>
      </c>
      <c r="P82" s="131" t="s">
        <v>27</v>
      </c>
      <c r="Q82" s="131" t="s">
        <v>27</v>
      </c>
      <c r="R82" s="123" t="str">
        <f t="shared" si="10"/>
        <v>0 m/s²</v>
      </c>
      <c r="S82" s="123" t="str">
        <f t="shared" si="7"/>
        <v>-</v>
      </c>
      <c r="T82" s="134" t="s">
        <v>27</v>
      </c>
      <c r="U82" s="131" t="s">
        <v>40</v>
      </c>
      <c r="V82" s="125"/>
      <c r="X82" s="132" t="s">
        <v>321</v>
      </c>
    </row>
    <row r="83" spans="1:24" s="131" customFormat="1">
      <c r="A83" s="123">
        <v>82</v>
      </c>
      <c r="B83" s="125">
        <v>604</v>
      </c>
      <c r="C83" s="125" t="str">
        <f t="shared" si="9"/>
        <v>Spurwechsel Beton feucht 50 km/h</v>
      </c>
      <c r="D83" s="125" t="s">
        <v>322</v>
      </c>
      <c r="E83" s="131" t="s">
        <v>247</v>
      </c>
      <c r="F83" s="131">
        <v>1</v>
      </c>
      <c r="H83" s="125"/>
      <c r="I83" s="125"/>
      <c r="J83" s="114" t="str">
        <f t="shared" si="6"/>
        <v>15 s</v>
      </c>
      <c r="K83" s="127" t="s">
        <v>1831</v>
      </c>
      <c r="L83" s="125" t="s">
        <v>56</v>
      </c>
      <c r="M83" s="125" t="s">
        <v>314</v>
      </c>
      <c r="N83" s="131" t="s">
        <v>45</v>
      </c>
      <c r="P83" s="131" t="s">
        <v>27</v>
      </c>
      <c r="Q83" s="131" t="s">
        <v>27</v>
      </c>
      <c r="R83" s="123" t="str">
        <f t="shared" si="10"/>
        <v>0 m/s²</v>
      </c>
      <c r="S83" s="123" t="str">
        <f t="shared" si="7"/>
        <v>-</v>
      </c>
      <c r="T83" s="134" t="s">
        <v>27</v>
      </c>
      <c r="U83" s="131" t="s">
        <v>40</v>
      </c>
      <c r="V83" s="125"/>
      <c r="X83" s="132" t="s">
        <v>236</v>
      </c>
    </row>
    <row r="84" spans="1:24" s="131" customFormat="1">
      <c r="A84" s="123">
        <v>83</v>
      </c>
      <c r="B84" s="125">
        <v>605</v>
      </c>
      <c r="C84" s="125" t="str">
        <f t="shared" si="9"/>
        <v>Spurwechsel Beton feucht 50 km/h</v>
      </c>
      <c r="D84" s="125" t="s">
        <v>323</v>
      </c>
      <c r="E84" s="131" t="s">
        <v>247</v>
      </c>
      <c r="F84" s="131">
        <v>1</v>
      </c>
      <c r="H84" s="125"/>
      <c r="I84" s="125"/>
      <c r="J84" s="114" t="str">
        <f t="shared" si="6"/>
        <v>15 s</v>
      </c>
      <c r="K84" s="127" t="s">
        <v>1831</v>
      </c>
      <c r="L84" s="125" t="s">
        <v>56</v>
      </c>
      <c r="M84" s="125" t="s">
        <v>314</v>
      </c>
      <c r="N84" s="131" t="s">
        <v>45</v>
      </c>
      <c r="P84" s="131" t="s">
        <v>27</v>
      </c>
      <c r="Q84" s="131" t="s">
        <v>27</v>
      </c>
      <c r="R84" s="123" t="str">
        <f t="shared" si="10"/>
        <v>0 m/s²</v>
      </c>
      <c r="S84" s="123" t="str">
        <f t="shared" si="7"/>
        <v>-</v>
      </c>
      <c r="T84" s="134" t="s">
        <v>27</v>
      </c>
      <c r="U84" s="131" t="s">
        <v>40</v>
      </c>
      <c r="V84" s="125"/>
      <c r="X84" s="132" t="s">
        <v>324</v>
      </c>
    </row>
    <row r="85" spans="1:24" s="131" customFormat="1">
      <c r="A85" s="123">
        <v>84</v>
      </c>
      <c r="B85" s="125">
        <v>606</v>
      </c>
      <c r="C85" s="125" t="str">
        <f t="shared" si="9"/>
        <v>Spurwechsel Beton trocken 50 km/h</v>
      </c>
      <c r="D85" s="125" t="s">
        <v>325</v>
      </c>
      <c r="E85" s="131" t="s">
        <v>247</v>
      </c>
      <c r="F85" s="131">
        <v>1</v>
      </c>
      <c r="H85" s="125"/>
      <c r="I85" s="125"/>
      <c r="J85" s="114" t="str">
        <f t="shared" si="6"/>
        <v>15 s</v>
      </c>
      <c r="K85" s="127" t="s">
        <v>1831</v>
      </c>
      <c r="L85" s="125" t="s">
        <v>56</v>
      </c>
      <c r="M85" s="125" t="s">
        <v>314</v>
      </c>
      <c r="N85" s="131" t="s">
        <v>45</v>
      </c>
      <c r="P85" s="131" t="s">
        <v>27</v>
      </c>
      <c r="Q85" s="131" t="s">
        <v>27</v>
      </c>
      <c r="R85" s="123" t="str">
        <f t="shared" si="10"/>
        <v>0 m/s²</v>
      </c>
      <c r="S85" s="123" t="str">
        <f t="shared" si="7"/>
        <v>-</v>
      </c>
      <c r="T85" s="134" t="s">
        <v>27</v>
      </c>
      <c r="U85" s="131" t="s">
        <v>28</v>
      </c>
      <c r="V85" s="125" t="s">
        <v>326</v>
      </c>
      <c r="X85" s="132" t="s">
        <v>327</v>
      </c>
    </row>
    <row r="86" spans="1:24" s="131" customFormat="1">
      <c r="A86" s="123">
        <v>85</v>
      </c>
      <c r="B86" s="125">
        <v>607</v>
      </c>
      <c r="C86" s="125" t="str">
        <f t="shared" si="9"/>
        <v>Spurwechsel Blaubasalt trocken 50 km/h</v>
      </c>
      <c r="D86" s="125" t="s">
        <v>328</v>
      </c>
      <c r="E86" s="131" t="s">
        <v>247</v>
      </c>
      <c r="F86" s="131">
        <v>1</v>
      </c>
      <c r="H86" s="125"/>
      <c r="I86" s="125"/>
      <c r="J86" s="114" t="str">
        <f t="shared" si="6"/>
        <v>15 s</v>
      </c>
      <c r="K86" s="127" t="s">
        <v>1831</v>
      </c>
      <c r="L86" s="125" t="s">
        <v>86</v>
      </c>
      <c r="M86" s="125" t="s">
        <v>314</v>
      </c>
      <c r="N86" s="131" t="s">
        <v>45</v>
      </c>
      <c r="P86" s="131" t="s">
        <v>27</v>
      </c>
      <c r="Q86" s="131" t="s">
        <v>27</v>
      </c>
      <c r="R86" s="123" t="str">
        <f t="shared" si="10"/>
        <v>0 m/s²</v>
      </c>
      <c r="S86" s="123" t="str">
        <f t="shared" si="7"/>
        <v>-</v>
      </c>
      <c r="T86" s="134" t="s">
        <v>27</v>
      </c>
      <c r="U86" s="131" t="s">
        <v>28</v>
      </c>
      <c r="V86" s="125" t="s">
        <v>329</v>
      </c>
      <c r="X86" s="132" t="s">
        <v>265</v>
      </c>
    </row>
    <row r="87" spans="1:24" s="131" customFormat="1">
      <c r="A87" s="123">
        <v>86</v>
      </c>
      <c r="B87" s="125">
        <v>608</v>
      </c>
      <c r="C87" s="125" t="str">
        <f t="shared" si="9"/>
        <v>Spurwechsel Blaubasalt trocken 50 km/h</v>
      </c>
      <c r="D87" s="125" t="s">
        <v>330</v>
      </c>
      <c r="E87" s="131" t="s">
        <v>247</v>
      </c>
      <c r="F87" s="131">
        <v>1</v>
      </c>
      <c r="H87" s="125"/>
      <c r="I87" s="125"/>
      <c r="J87" s="114" t="str">
        <f t="shared" si="6"/>
        <v>15 s</v>
      </c>
      <c r="K87" s="127" t="s">
        <v>1831</v>
      </c>
      <c r="L87" s="125" t="s">
        <v>86</v>
      </c>
      <c r="M87" s="125" t="s">
        <v>314</v>
      </c>
      <c r="N87" s="131" t="s">
        <v>45</v>
      </c>
      <c r="P87" s="131" t="s">
        <v>27</v>
      </c>
      <c r="Q87" s="131" t="s">
        <v>27</v>
      </c>
      <c r="R87" s="123" t="str">
        <f t="shared" si="10"/>
        <v>0 m/s²</v>
      </c>
      <c r="S87" s="123" t="str">
        <f t="shared" si="7"/>
        <v>-</v>
      </c>
      <c r="T87" s="134" t="s">
        <v>27</v>
      </c>
      <c r="U87" s="131" t="s">
        <v>28</v>
      </c>
      <c r="V87" s="125" t="s">
        <v>331</v>
      </c>
      <c r="X87" s="132" t="s">
        <v>332</v>
      </c>
    </row>
    <row r="88" spans="1:24" s="51" customFormat="1">
      <c r="A88" s="64">
        <v>87</v>
      </c>
      <c r="B88" s="18">
        <v>89</v>
      </c>
      <c r="C88" s="53" t="str">
        <f t="shared" si="9"/>
        <v>Konstantfahrt Asphalt nass 30 km/h 710 rpm</v>
      </c>
      <c r="D88" s="18" t="s">
        <v>334</v>
      </c>
      <c r="E88" s="18"/>
      <c r="F88" s="19">
        <v>2</v>
      </c>
      <c r="G88" s="19" t="s">
        <v>36</v>
      </c>
      <c r="H88" s="19" t="s">
        <v>37</v>
      </c>
      <c r="I88" s="19"/>
      <c r="J88" s="114" t="str">
        <f t="shared" si="6"/>
        <v>20 s</v>
      </c>
      <c r="K88" s="18" t="s">
        <v>1831</v>
      </c>
      <c r="L88" s="18" t="s">
        <v>24</v>
      </c>
      <c r="M88" s="18" t="s">
        <v>38</v>
      </c>
      <c r="N88" s="19" t="s">
        <v>39</v>
      </c>
      <c r="O88" s="19"/>
      <c r="P88" s="19" t="s">
        <v>31</v>
      </c>
      <c r="Q88" s="19">
        <v>10</v>
      </c>
      <c r="R88" s="64" t="str">
        <f t="shared" si="8"/>
        <v>0 m/s²</v>
      </c>
      <c r="S88" s="64" t="str">
        <f t="shared" si="7"/>
        <v>0 m/s²</v>
      </c>
      <c r="T88" s="66" t="s">
        <v>27</v>
      </c>
      <c r="U88" s="19" t="s">
        <v>333</v>
      </c>
      <c r="V88" s="53" t="s">
        <v>335</v>
      </c>
      <c r="W88" s="51" t="s">
        <v>36</v>
      </c>
      <c r="X88" s="94" t="s">
        <v>336</v>
      </c>
    </row>
    <row r="89" spans="1:24" s="51" customFormat="1">
      <c r="A89" s="64">
        <v>88</v>
      </c>
      <c r="B89" s="18" t="s">
        <v>337</v>
      </c>
      <c r="C89" s="53" t="str">
        <f t="shared" si="9"/>
        <v>Konstantfahrt Asphalt nass 30 km/h 710 rpm</v>
      </c>
      <c r="D89" s="18" t="s">
        <v>338</v>
      </c>
      <c r="E89" s="18"/>
      <c r="F89" s="19">
        <v>1</v>
      </c>
      <c r="G89" s="19" t="s">
        <v>37</v>
      </c>
      <c r="H89" s="19" t="s">
        <v>37</v>
      </c>
      <c r="I89" s="19"/>
      <c r="J89" s="114" t="str">
        <f t="shared" si="6"/>
        <v>20 s</v>
      </c>
      <c r="K89" s="18" t="s">
        <v>1831</v>
      </c>
      <c r="L89" s="18" t="s">
        <v>24</v>
      </c>
      <c r="M89" s="18" t="s">
        <v>38</v>
      </c>
      <c r="N89" s="19" t="s">
        <v>39</v>
      </c>
      <c r="O89" s="19"/>
      <c r="P89" s="19" t="s">
        <v>31</v>
      </c>
      <c r="Q89" s="19">
        <v>10</v>
      </c>
      <c r="R89" s="64" t="str">
        <f t="shared" si="8"/>
        <v>0 m/s²</v>
      </c>
      <c r="S89" s="64" t="str">
        <f t="shared" si="7"/>
        <v>0 m/s²</v>
      </c>
      <c r="T89" s="66" t="s">
        <v>27</v>
      </c>
      <c r="U89" s="19" t="s">
        <v>333</v>
      </c>
      <c r="V89" s="53" t="s">
        <v>339</v>
      </c>
      <c r="X89" s="94" t="s">
        <v>340</v>
      </c>
    </row>
    <row r="90" spans="1:24" s="51" customFormat="1">
      <c r="A90" s="64">
        <v>89</v>
      </c>
      <c r="B90" s="18" t="s">
        <v>341</v>
      </c>
      <c r="C90" s="53" t="str">
        <f t="shared" si="9"/>
        <v>Konstantfahrt Asphalt nass 30 km/h 710 rpm</v>
      </c>
      <c r="D90" s="18" t="s">
        <v>342</v>
      </c>
      <c r="E90" s="18"/>
      <c r="F90" s="19">
        <v>2</v>
      </c>
      <c r="G90" s="19" t="s">
        <v>36</v>
      </c>
      <c r="H90" s="19" t="s">
        <v>37</v>
      </c>
      <c r="I90" s="19"/>
      <c r="J90" s="114" t="str">
        <f t="shared" si="6"/>
        <v>20 s</v>
      </c>
      <c r="K90" s="18" t="s">
        <v>1831</v>
      </c>
      <c r="L90" s="18" t="s">
        <v>24</v>
      </c>
      <c r="M90" s="18" t="s">
        <v>38</v>
      </c>
      <c r="N90" s="19" t="s">
        <v>39</v>
      </c>
      <c r="O90" s="19"/>
      <c r="P90" s="19" t="s">
        <v>31</v>
      </c>
      <c r="Q90" s="19">
        <v>10</v>
      </c>
      <c r="R90" s="64" t="str">
        <f t="shared" si="8"/>
        <v>0 m/s²</v>
      </c>
      <c r="S90" s="64" t="str">
        <f t="shared" si="7"/>
        <v>0 m/s²</v>
      </c>
      <c r="T90" s="66" t="s">
        <v>27</v>
      </c>
      <c r="U90" s="19" t="s">
        <v>333</v>
      </c>
      <c r="V90" s="53" t="s">
        <v>343</v>
      </c>
      <c r="W90" s="51" t="s">
        <v>36</v>
      </c>
      <c r="X90" s="94" t="s">
        <v>344</v>
      </c>
    </row>
    <row r="91" spans="1:24" s="51" customFormat="1">
      <c r="A91" s="64">
        <v>90</v>
      </c>
      <c r="B91" s="20">
        <v>90</v>
      </c>
      <c r="C91" s="53" t="str">
        <f t="shared" si="9"/>
        <v>Konstantfahrt Asphalt nass 30 km/h 930 rpm</v>
      </c>
      <c r="D91" s="18" t="s">
        <v>345</v>
      </c>
      <c r="E91" s="18"/>
      <c r="F91" s="19">
        <v>1</v>
      </c>
      <c r="G91" s="19" t="s">
        <v>37</v>
      </c>
      <c r="H91" s="19" t="s">
        <v>37</v>
      </c>
      <c r="I91" s="21"/>
      <c r="J91" s="114" t="str">
        <f t="shared" si="6"/>
        <v>20 s</v>
      </c>
      <c r="K91" s="20" t="s">
        <v>1831</v>
      </c>
      <c r="L91" s="20" t="s">
        <v>24</v>
      </c>
      <c r="M91" s="20" t="s">
        <v>38</v>
      </c>
      <c r="N91" s="21" t="s">
        <v>39</v>
      </c>
      <c r="O91" s="21"/>
      <c r="P91" s="21" t="s">
        <v>33</v>
      </c>
      <c r="Q91" s="21">
        <v>9</v>
      </c>
      <c r="R91" s="64" t="str">
        <f t="shared" si="8"/>
        <v>0 m/s²</v>
      </c>
      <c r="S91" s="64" t="str">
        <f t="shared" si="7"/>
        <v>0 m/s²</v>
      </c>
      <c r="T91" s="66" t="s">
        <v>27</v>
      </c>
      <c r="U91" s="19" t="s">
        <v>333</v>
      </c>
      <c r="V91" s="53" t="s">
        <v>346</v>
      </c>
      <c r="W91" s="51" t="s">
        <v>347</v>
      </c>
      <c r="X91" s="94" t="s">
        <v>348</v>
      </c>
    </row>
    <row r="92" spans="1:24" s="51" customFormat="1">
      <c r="A92" s="64">
        <v>91</v>
      </c>
      <c r="B92" s="20">
        <v>91</v>
      </c>
      <c r="C92" s="53" t="str">
        <f t="shared" si="9"/>
        <v>Konstantfahrt Asphalt nass 50 km/h 890 rpm</v>
      </c>
      <c r="D92" s="18" t="s">
        <v>349</v>
      </c>
      <c r="E92" s="18"/>
      <c r="F92" s="19">
        <v>2</v>
      </c>
      <c r="G92" s="19" t="s">
        <v>36</v>
      </c>
      <c r="H92" s="19" t="s">
        <v>37</v>
      </c>
      <c r="I92" s="21"/>
      <c r="J92" s="114" t="str">
        <f t="shared" si="6"/>
        <v>15 s</v>
      </c>
      <c r="K92" s="20" t="s">
        <v>1831</v>
      </c>
      <c r="L92" s="20" t="s">
        <v>24</v>
      </c>
      <c r="M92" s="20" t="s">
        <v>38</v>
      </c>
      <c r="N92" s="21" t="s">
        <v>45</v>
      </c>
      <c r="O92" s="21"/>
      <c r="P92" s="21" t="s">
        <v>32</v>
      </c>
      <c r="Q92" s="21">
        <v>11</v>
      </c>
      <c r="R92" s="64" t="str">
        <f t="shared" si="8"/>
        <v>0 m/s²</v>
      </c>
      <c r="S92" s="64" t="str">
        <f t="shared" si="7"/>
        <v>0 m/s²</v>
      </c>
      <c r="T92" s="66" t="s">
        <v>27</v>
      </c>
      <c r="U92" s="19" t="s">
        <v>333</v>
      </c>
      <c r="V92" s="53" t="s">
        <v>350</v>
      </c>
      <c r="X92" s="94" t="s">
        <v>351</v>
      </c>
    </row>
    <row r="93" spans="1:24" s="51" customFormat="1">
      <c r="A93" s="64">
        <v>92</v>
      </c>
      <c r="B93" s="20" t="s">
        <v>352</v>
      </c>
      <c r="C93" s="53" t="str">
        <f t="shared" si="9"/>
        <v>Konstantfahrt Asphalt nass 50 km/h 930 rpm</v>
      </c>
      <c r="D93" s="18" t="s">
        <v>353</v>
      </c>
      <c r="E93" s="18"/>
      <c r="F93" s="19">
        <v>1</v>
      </c>
      <c r="G93" s="19" t="s">
        <v>37</v>
      </c>
      <c r="H93" s="19" t="s">
        <v>37</v>
      </c>
      <c r="I93" s="21"/>
      <c r="J93" s="114" t="str">
        <f t="shared" si="6"/>
        <v>15 s</v>
      </c>
      <c r="K93" s="20" t="s">
        <v>1831</v>
      </c>
      <c r="L93" s="20" t="s">
        <v>24</v>
      </c>
      <c r="M93" s="20" t="s">
        <v>38</v>
      </c>
      <c r="N93" s="21" t="s">
        <v>45</v>
      </c>
      <c r="O93" s="21"/>
      <c r="P93" s="21" t="s">
        <v>33</v>
      </c>
      <c r="Q93" s="21">
        <v>11</v>
      </c>
      <c r="R93" s="64" t="str">
        <f t="shared" si="8"/>
        <v>0 m/s²</v>
      </c>
      <c r="S93" s="64" t="str">
        <f t="shared" si="7"/>
        <v>0 m/s²</v>
      </c>
      <c r="T93" s="66" t="s">
        <v>27</v>
      </c>
      <c r="U93" s="19" t="s">
        <v>333</v>
      </c>
      <c r="V93" s="53" t="s">
        <v>354</v>
      </c>
      <c r="W93" s="51" t="s">
        <v>249</v>
      </c>
      <c r="X93" s="94" t="s">
        <v>355</v>
      </c>
    </row>
    <row r="94" spans="1:24" s="66" customFormat="1">
      <c r="A94" s="64">
        <v>93</v>
      </c>
      <c r="B94" s="20" t="s">
        <v>356</v>
      </c>
      <c r="C94" s="53" t="str">
        <f t="shared" si="9"/>
        <v>Konstantfahrt Asphalt nass 50 km/h 890 rpm</v>
      </c>
      <c r="D94" s="18" t="s">
        <v>357</v>
      </c>
      <c r="E94" s="18"/>
      <c r="F94" s="19">
        <v>2</v>
      </c>
      <c r="G94" s="19" t="s">
        <v>36</v>
      </c>
      <c r="H94" s="19" t="s">
        <v>37</v>
      </c>
      <c r="I94" s="21"/>
      <c r="J94" s="114" t="str">
        <f t="shared" si="6"/>
        <v>15 s</v>
      </c>
      <c r="K94" s="20" t="s">
        <v>1831</v>
      </c>
      <c r="L94" s="20" t="s">
        <v>24</v>
      </c>
      <c r="M94" s="20" t="s">
        <v>38</v>
      </c>
      <c r="N94" s="21" t="s">
        <v>45</v>
      </c>
      <c r="O94" s="21"/>
      <c r="P94" s="21" t="s">
        <v>32</v>
      </c>
      <c r="Q94" s="21">
        <v>11</v>
      </c>
      <c r="R94" s="64" t="str">
        <f t="shared" si="8"/>
        <v>0 m/s²</v>
      </c>
      <c r="S94" s="64" t="str">
        <f t="shared" si="7"/>
        <v>0 m/s²</v>
      </c>
      <c r="T94" s="66" t="s">
        <v>27</v>
      </c>
      <c r="U94" s="19" t="s">
        <v>333</v>
      </c>
      <c r="V94" s="97" t="s">
        <v>358</v>
      </c>
      <c r="X94" s="98" t="s">
        <v>359</v>
      </c>
    </row>
    <row r="95" spans="1:24" s="68" customFormat="1" ht="15" thickBot="1">
      <c r="A95" s="64">
        <v>94</v>
      </c>
      <c r="B95" s="20">
        <v>92</v>
      </c>
      <c r="C95" s="53" t="str">
        <f t="shared" si="9"/>
        <v>Konstantfahrt Asphalt nass 50 km/h 930 rpm</v>
      </c>
      <c r="D95" s="18" t="s">
        <v>360</v>
      </c>
      <c r="E95" s="18"/>
      <c r="F95" s="19">
        <v>1</v>
      </c>
      <c r="G95" s="19" t="s">
        <v>37</v>
      </c>
      <c r="H95" s="19" t="s">
        <v>37</v>
      </c>
      <c r="I95" s="21"/>
      <c r="J95" s="114" t="str">
        <f t="shared" si="6"/>
        <v>15 s</v>
      </c>
      <c r="K95" s="20" t="s">
        <v>1831</v>
      </c>
      <c r="L95" s="20" t="s">
        <v>24</v>
      </c>
      <c r="M95" s="20" t="s">
        <v>38</v>
      </c>
      <c r="N95" s="21" t="s">
        <v>45</v>
      </c>
      <c r="O95" s="21"/>
      <c r="P95" s="21" t="s">
        <v>33</v>
      </c>
      <c r="Q95" s="21">
        <v>11</v>
      </c>
      <c r="R95" s="64" t="str">
        <f t="shared" si="8"/>
        <v>0 m/s²</v>
      </c>
      <c r="S95" s="64" t="str">
        <f t="shared" si="7"/>
        <v>0 m/s²</v>
      </c>
      <c r="T95" s="66" t="s">
        <v>27</v>
      </c>
      <c r="U95" s="19" t="s">
        <v>333</v>
      </c>
      <c r="V95" s="67"/>
      <c r="W95" s="68" t="s">
        <v>249</v>
      </c>
      <c r="X95" s="99" t="s">
        <v>361</v>
      </c>
    </row>
    <row r="96" spans="1:24" s="64" customFormat="1">
      <c r="A96" s="64">
        <v>95</v>
      </c>
      <c r="B96" s="20">
        <v>93</v>
      </c>
      <c r="C96" s="53" t="str">
        <f t="shared" si="9"/>
        <v>Konstantfahrt Asphalt nass 80 km/h 1075 rpm</v>
      </c>
      <c r="D96" s="18" t="s">
        <v>362</v>
      </c>
      <c r="E96" s="18"/>
      <c r="F96" s="19">
        <v>2</v>
      </c>
      <c r="G96" s="19" t="s">
        <v>36</v>
      </c>
      <c r="H96" s="19" t="s">
        <v>37</v>
      </c>
      <c r="I96" s="21"/>
      <c r="J96" s="114" t="str">
        <f t="shared" si="6"/>
        <v>10 s</v>
      </c>
      <c r="K96" s="20" t="s">
        <v>1831</v>
      </c>
      <c r="L96" s="20" t="s">
        <v>24</v>
      </c>
      <c r="M96" s="20" t="s">
        <v>38</v>
      </c>
      <c r="N96" s="21" t="s">
        <v>50</v>
      </c>
      <c r="O96" s="21"/>
      <c r="P96" s="21" t="s">
        <v>34</v>
      </c>
      <c r="Q96" s="21">
        <v>12</v>
      </c>
      <c r="R96" s="64" t="str">
        <f t="shared" si="8"/>
        <v>0 m/s²</v>
      </c>
      <c r="S96" s="64" t="str">
        <f t="shared" si="7"/>
        <v>0 m/s²</v>
      </c>
      <c r="T96" s="66" t="s">
        <v>27</v>
      </c>
      <c r="U96" s="19" t="s">
        <v>333</v>
      </c>
      <c r="V96" s="65" t="s">
        <v>363</v>
      </c>
      <c r="X96" s="91" t="s">
        <v>364</v>
      </c>
    </row>
    <row r="97" spans="1:24" s="51" customFormat="1">
      <c r="A97" s="64">
        <v>96</v>
      </c>
      <c r="B97" s="20" t="s">
        <v>365</v>
      </c>
      <c r="C97" s="53" t="str">
        <f t="shared" si="9"/>
        <v>Konstantfahrt Asphalt nass 80 km/h 1170 rpm</v>
      </c>
      <c r="D97" s="18" t="s">
        <v>366</v>
      </c>
      <c r="E97" s="18"/>
      <c r="F97" s="19">
        <v>1</v>
      </c>
      <c r="G97" s="19" t="s">
        <v>37</v>
      </c>
      <c r="H97" s="19" t="s">
        <v>37</v>
      </c>
      <c r="I97" s="21"/>
      <c r="J97" s="114" t="str">
        <f t="shared" si="6"/>
        <v>10 s</v>
      </c>
      <c r="K97" s="20" t="s">
        <v>1831</v>
      </c>
      <c r="L97" s="20" t="s">
        <v>24</v>
      </c>
      <c r="M97" s="20" t="s">
        <v>38</v>
      </c>
      <c r="N97" s="21" t="s">
        <v>50</v>
      </c>
      <c r="O97" s="21"/>
      <c r="P97" s="21" t="s">
        <v>1917</v>
      </c>
      <c r="Q97" s="21">
        <v>12</v>
      </c>
      <c r="R97" s="64" t="str">
        <f t="shared" si="8"/>
        <v>0 m/s²</v>
      </c>
      <c r="S97" s="64" t="str">
        <f t="shared" si="7"/>
        <v>0 m/s²</v>
      </c>
      <c r="T97" s="66" t="s">
        <v>27</v>
      </c>
      <c r="U97" s="19" t="s">
        <v>333</v>
      </c>
      <c r="V97" s="53" t="s">
        <v>367</v>
      </c>
      <c r="W97" s="51" t="s">
        <v>249</v>
      </c>
      <c r="X97" s="94" t="s">
        <v>368</v>
      </c>
    </row>
    <row r="98" spans="1:24" s="66" customFormat="1">
      <c r="A98" s="64">
        <v>97</v>
      </c>
      <c r="B98" s="20" t="s">
        <v>369</v>
      </c>
      <c r="C98" s="53" t="str">
        <f t="shared" si="9"/>
        <v>Konstantfahrt Asphalt nass 80 km/h 1075 rpm</v>
      </c>
      <c r="D98" s="18" t="s">
        <v>370</v>
      </c>
      <c r="E98" s="18"/>
      <c r="F98" s="19">
        <v>1</v>
      </c>
      <c r="G98" s="19" t="s">
        <v>36</v>
      </c>
      <c r="H98" s="19" t="s">
        <v>37</v>
      </c>
      <c r="I98" s="21"/>
      <c r="J98" s="114" t="str">
        <f t="shared" si="6"/>
        <v>10 s</v>
      </c>
      <c r="K98" s="20" t="s">
        <v>1831</v>
      </c>
      <c r="L98" s="20" t="s">
        <v>24</v>
      </c>
      <c r="M98" s="20" t="s">
        <v>38</v>
      </c>
      <c r="N98" s="21" t="s">
        <v>50</v>
      </c>
      <c r="O98" s="21"/>
      <c r="P98" s="21" t="s">
        <v>34</v>
      </c>
      <c r="Q98" s="21">
        <v>12</v>
      </c>
      <c r="R98" s="64" t="str">
        <f t="shared" si="8"/>
        <v>0 m/s²</v>
      </c>
      <c r="S98" s="64" t="str">
        <f t="shared" si="7"/>
        <v>0 m/s²</v>
      </c>
      <c r="T98" s="66" t="s">
        <v>27</v>
      </c>
      <c r="U98" s="19" t="s">
        <v>333</v>
      </c>
      <c r="V98" s="97" t="s">
        <v>371</v>
      </c>
      <c r="X98" s="98" t="s">
        <v>1918</v>
      </c>
    </row>
    <row r="99" spans="1:24" s="68" customFormat="1" ht="15" thickBot="1">
      <c r="A99" s="64">
        <v>98</v>
      </c>
      <c r="B99" s="20">
        <v>94</v>
      </c>
      <c r="C99" s="53" t="str">
        <f t="shared" si="9"/>
        <v>Konstantfahrt Asphalt nass 80 km/h 1150 rpm</v>
      </c>
      <c r="D99" s="18" t="s">
        <v>373</v>
      </c>
      <c r="E99" s="18"/>
      <c r="F99" s="19">
        <v>1</v>
      </c>
      <c r="G99" s="19" t="s">
        <v>36</v>
      </c>
      <c r="H99" s="19" t="s">
        <v>37</v>
      </c>
      <c r="I99" s="21"/>
      <c r="J99" s="114" t="str">
        <f t="shared" si="6"/>
        <v>10 s</v>
      </c>
      <c r="K99" s="20" t="s">
        <v>1831</v>
      </c>
      <c r="L99" s="20" t="s">
        <v>24</v>
      </c>
      <c r="M99" s="20" t="s">
        <v>38</v>
      </c>
      <c r="N99" s="21" t="s">
        <v>50</v>
      </c>
      <c r="O99" s="21"/>
      <c r="P99" s="21" t="s">
        <v>35</v>
      </c>
      <c r="Q99" s="21">
        <v>12</v>
      </c>
      <c r="R99" s="64" t="str">
        <f t="shared" si="8"/>
        <v>0 m/s²</v>
      </c>
      <c r="S99" s="64" t="str">
        <f t="shared" si="7"/>
        <v>0 m/s²</v>
      </c>
      <c r="T99" s="66" t="s">
        <v>27</v>
      </c>
      <c r="U99" s="19" t="s">
        <v>333</v>
      </c>
      <c r="V99" s="67"/>
      <c r="X99" s="99" t="s">
        <v>374</v>
      </c>
    </row>
    <row r="100" spans="1:24" s="64" customFormat="1">
      <c r="A100" s="64">
        <v>99</v>
      </c>
      <c r="B100" s="20" t="s">
        <v>375</v>
      </c>
      <c r="C100" s="53" t="str">
        <f t="shared" si="9"/>
        <v>Konstantfahrt Asphalt nass 80 km/h 1150 rpm</v>
      </c>
      <c r="D100" s="18" t="s">
        <v>376</v>
      </c>
      <c r="E100" s="18"/>
      <c r="F100" s="19">
        <v>1</v>
      </c>
      <c r="G100" s="19" t="s">
        <v>37</v>
      </c>
      <c r="H100" s="19" t="s">
        <v>37</v>
      </c>
      <c r="I100" s="21"/>
      <c r="J100" s="114" t="str">
        <f t="shared" si="6"/>
        <v>10 s</v>
      </c>
      <c r="K100" s="20" t="s">
        <v>1831</v>
      </c>
      <c r="L100" s="20" t="s">
        <v>24</v>
      </c>
      <c r="M100" s="20" t="s">
        <v>38</v>
      </c>
      <c r="N100" s="21" t="s">
        <v>50</v>
      </c>
      <c r="O100" s="21"/>
      <c r="P100" s="21" t="s">
        <v>35</v>
      </c>
      <c r="Q100" s="21">
        <v>12</v>
      </c>
      <c r="R100" s="64" t="str">
        <f t="shared" si="8"/>
        <v>0 m/s²</v>
      </c>
      <c r="S100" s="64" t="str">
        <f t="shared" si="7"/>
        <v>0 m/s²</v>
      </c>
      <c r="T100" s="66" t="s">
        <v>27</v>
      </c>
      <c r="U100" s="19" t="s">
        <v>333</v>
      </c>
      <c r="V100" s="65"/>
      <c r="W100" s="64" t="s">
        <v>249</v>
      </c>
      <c r="X100" s="91" t="s">
        <v>377</v>
      </c>
    </row>
    <row r="101" spans="1:24" s="51" customFormat="1">
      <c r="A101" s="64">
        <v>100</v>
      </c>
      <c r="B101" s="20">
        <v>95</v>
      </c>
      <c r="C101" s="53" t="str">
        <f t="shared" si="9"/>
        <v>Konstantfahrt Beton nass 30 km/h 710 rpm</v>
      </c>
      <c r="D101" s="18" t="s">
        <v>378</v>
      </c>
      <c r="E101" s="18"/>
      <c r="F101" s="19">
        <v>2</v>
      </c>
      <c r="G101" s="19" t="s">
        <v>36</v>
      </c>
      <c r="H101" s="19" t="s">
        <v>37</v>
      </c>
      <c r="I101" s="21"/>
      <c r="J101" s="114" t="str">
        <f t="shared" si="6"/>
        <v>20 s</v>
      </c>
      <c r="K101" s="20" t="s">
        <v>1831</v>
      </c>
      <c r="L101" s="20" t="s">
        <v>56</v>
      </c>
      <c r="M101" s="20" t="s">
        <v>38</v>
      </c>
      <c r="N101" s="21" t="s">
        <v>39</v>
      </c>
      <c r="O101" s="21"/>
      <c r="P101" s="21" t="s">
        <v>31</v>
      </c>
      <c r="Q101" s="21">
        <v>10</v>
      </c>
      <c r="R101" s="64" t="str">
        <f t="shared" si="8"/>
        <v>0 m/s²</v>
      </c>
      <c r="S101" s="64" t="str">
        <f t="shared" si="7"/>
        <v>0 m/s²</v>
      </c>
      <c r="T101" s="66" t="s">
        <v>27</v>
      </c>
      <c r="U101" s="19" t="s">
        <v>333</v>
      </c>
      <c r="V101" s="53" t="s">
        <v>379</v>
      </c>
      <c r="W101" s="51" t="s">
        <v>47</v>
      </c>
      <c r="X101" s="94" t="s">
        <v>380</v>
      </c>
    </row>
    <row r="102" spans="1:24" s="51" customFormat="1">
      <c r="A102" s="64">
        <v>101</v>
      </c>
      <c r="B102" s="20" t="s">
        <v>381</v>
      </c>
      <c r="C102" s="53" t="str">
        <f t="shared" si="9"/>
        <v>Konstantfahrt Beton nass 30 km/h 710 rpm</v>
      </c>
      <c r="D102" s="18" t="s">
        <v>382</v>
      </c>
      <c r="E102" s="18"/>
      <c r="F102" s="19">
        <v>1</v>
      </c>
      <c r="G102" s="19" t="s">
        <v>37</v>
      </c>
      <c r="H102" s="19" t="s">
        <v>37</v>
      </c>
      <c r="I102" s="21"/>
      <c r="J102" s="114" t="str">
        <f t="shared" si="6"/>
        <v>20 s</v>
      </c>
      <c r="K102" s="20" t="s">
        <v>1831</v>
      </c>
      <c r="L102" s="20" t="s">
        <v>56</v>
      </c>
      <c r="M102" s="20" t="s">
        <v>38</v>
      </c>
      <c r="N102" s="21" t="s">
        <v>39</v>
      </c>
      <c r="O102" s="21"/>
      <c r="P102" s="21" t="s">
        <v>31</v>
      </c>
      <c r="Q102" s="21">
        <v>10</v>
      </c>
      <c r="R102" s="64" t="str">
        <f t="shared" si="8"/>
        <v>0 m/s²</v>
      </c>
      <c r="S102" s="64" t="str">
        <f t="shared" si="7"/>
        <v>0 m/s²</v>
      </c>
      <c r="T102" s="66" t="s">
        <v>27</v>
      </c>
      <c r="U102" s="19" t="s">
        <v>333</v>
      </c>
      <c r="V102" s="53"/>
      <c r="W102" s="51" t="s">
        <v>249</v>
      </c>
      <c r="X102" s="94" t="s">
        <v>383</v>
      </c>
    </row>
    <row r="103" spans="1:24" s="51" customFormat="1">
      <c r="A103" s="64">
        <v>102</v>
      </c>
      <c r="B103" s="20" t="s">
        <v>384</v>
      </c>
      <c r="C103" s="53" t="str">
        <f t="shared" si="9"/>
        <v>Konstantfahrt Beton nass 30 km/h 710 rpm</v>
      </c>
      <c r="D103" s="18" t="s">
        <v>385</v>
      </c>
      <c r="E103" s="18"/>
      <c r="F103" s="19">
        <v>1</v>
      </c>
      <c r="G103" s="19" t="s">
        <v>36</v>
      </c>
      <c r="H103" s="19" t="s">
        <v>37</v>
      </c>
      <c r="I103" s="21"/>
      <c r="J103" s="114" t="str">
        <f t="shared" si="6"/>
        <v>20 s</v>
      </c>
      <c r="K103" s="20" t="s">
        <v>1831</v>
      </c>
      <c r="L103" s="20" t="s">
        <v>56</v>
      </c>
      <c r="M103" s="20" t="s">
        <v>38</v>
      </c>
      <c r="N103" s="21" t="s">
        <v>39</v>
      </c>
      <c r="O103" s="21"/>
      <c r="P103" s="21" t="s">
        <v>31</v>
      </c>
      <c r="Q103" s="21">
        <v>10</v>
      </c>
      <c r="R103" s="64" t="str">
        <f t="shared" si="8"/>
        <v>0 m/s²</v>
      </c>
      <c r="S103" s="64" t="str">
        <f t="shared" si="7"/>
        <v>0 m/s²</v>
      </c>
      <c r="T103" s="66" t="s">
        <v>27</v>
      </c>
      <c r="U103" s="19" t="s">
        <v>333</v>
      </c>
      <c r="V103" s="53" t="s">
        <v>386</v>
      </c>
      <c r="X103" s="94" t="s">
        <v>387</v>
      </c>
    </row>
    <row r="104" spans="1:24" s="51" customFormat="1">
      <c r="A104" s="64">
        <v>103</v>
      </c>
      <c r="B104" s="20">
        <v>96</v>
      </c>
      <c r="C104" s="53" t="str">
        <f t="shared" si="9"/>
        <v>Konstantfahrt Beton nass 30 km/h 930 rpm</v>
      </c>
      <c r="D104" s="18" t="s">
        <v>388</v>
      </c>
      <c r="E104" s="18"/>
      <c r="F104" s="19">
        <v>1</v>
      </c>
      <c r="G104" s="19" t="s">
        <v>37</v>
      </c>
      <c r="H104" s="19" t="s">
        <v>37</v>
      </c>
      <c r="I104" s="21"/>
      <c r="J104" s="114" t="str">
        <f t="shared" si="6"/>
        <v>20 s</v>
      </c>
      <c r="K104" s="20" t="s">
        <v>1831</v>
      </c>
      <c r="L104" s="20" t="s">
        <v>56</v>
      </c>
      <c r="M104" s="20" t="s">
        <v>38</v>
      </c>
      <c r="N104" s="21" t="s">
        <v>39</v>
      </c>
      <c r="O104" s="21"/>
      <c r="P104" s="21" t="s">
        <v>33</v>
      </c>
      <c r="Q104" s="21">
        <v>9</v>
      </c>
      <c r="R104" s="64" t="str">
        <f t="shared" si="8"/>
        <v>0 m/s²</v>
      </c>
      <c r="S104" s="64" t="str">
        <f t="shared" si="7"/>
        <v>0 m/s²</v>
      </c>
      <c r="T104" s="66" t="s">
        <v>27</v>
      </c>
      <c r="U104" s="19" t="s">
        <v>333</v>
      </c>
      <c r="V104" s="53"/>
      <c r="X104" s="94" t="s">
        <v>389</v>
      </c>
    </row>
    <row r="105" spans="1:24" s="51" customFormat="1">
      <c r="A105" s="64">
        <v>104</v>
      </c>
      <c r="B105" s="20">
        <v>97</v>
      </c>
      <c r="C105" s="53" t="str">
        <f t="shared" si="9"/>
        <v>Konstantfahrt Beton nass 50 km/h 890 rpm</v>
      </c>
      <c r="D105" s="18" t="s">
        <v>390</v>
      </c>
      <c r="E105" s="18"/>
      <c r="F105" s="19">
        <v>2</v>
      </c>
      <c r="G105" s="19" t="s">
        <v>36</v>
      </c>
      <c r="H105" s="19" t="s">
        <v>37</v>
      </c>
      <c r="I105" s="21"/>
      <c r="J105" s="114" t="str">
        <f t="shared" si="6"/>
        <v>15 s</v>
      </c>
      <c r="K105" s="20" t="s">
        <v>1831</v>
      </c>
      <c r="L105" s="20" t="s">
        <v>56</v>
      </c>
      <c r="M105" s="20" t="s">
        <v>38</v>
      </c>
      <c r="N105" s="21" t="s">
        <v>45</v>
      </c>
      <c r="O105" s="21"/>
      <c r="P105" s="21" t="s">
        <v>32</v>
      </c>
      <c r="Q105" s="21">
        <v>11</v>
      </c>
      <c r="R105" s="64" t="str">
        <f t="shared" si="8"/>
        <v>0 m/s²</v>
      </c>
      <c r="S105" s="64" t="str">
        <f t="shared" si="7"/>
        <v>0 m/s²</v>
      </c>
      <c r="T105" s="66" t="s">
        <v>27</v>
      </c>
      <c r="U105" s="19" t="s">
        <v>333</v>
      </c>
      <c r="V105" s="53" t="s">
        <v>391</v>
      </c>
      <c r="W105" s="51" t="s">
        <v>47</v>
      </c>
      <c r="X105" s="94" t="s">
        <v>392</v>
      </c>
    </row>
    <row r="106" spans="1:24" s="51" customFormat="1">
      <c r="A106" s="64">
        <v>105</v>
      </c>
      <c r="B106" s="20" t="s">
        <v>393</v>
      </c>
      <c r="C106" s="53" t="str">
        <f t="shared" si="9"/>
        <v>Konstantfahrt Beton nass 50 km/h 890 rpm</v>
      </c>
      <c r="D106" s="18" t="s">
        <v>394</v>
      </c>
      <c r="E106" s="18"/>
      <c r="F106" s="19">
        <v>1</v>
      </c>
      <c r="G106" s="19" t="s">
        <v>37</v>
      </c>
      <c r="H106" s="19" t="s">
        <v>37</v>
      </c>
      <c r="I106" s="21"/>
      <c r="J106" s="114" t="str">
        <f t="shared" si="6"/>
        <v>15 s</v>
      </c>
      <c r="K106" s="20" t="s">
        <v>1831</v>
      </c>
      <c r="L106" s="20" t="s">
        <v>56</v>
      </c>
      <c r="M106" s="20" t="s">
        <v>38</v>
      </c>
      <c r="N106" s="21" t="s">
        <v>45</v>
      </c>
      <c r="O106" s="21"/>
      <c r="P106" s="21" t="s">
        <v>32</v>
      </c>
      <c r="Q106" s="21">
        <v>11</v>
      </c>
      <c r="R106" s="64" t="str">
        <f t="shared" si="8"/>
        <v>0 m/s²</v>
      </c>
      <c r="S106" s="64" t="str">
        <f t="shared" si="7"/>
        <v>0 m/s²</v>
      </c>
      <c r="T106" s="66" t="s">
        <v>27</v>
      </c>
      <c r="U106" s="19" t="s">
        <v>333</v>
      </c>
      <c r="V106" s="53" t="s">
        <v>395</v>
      </c>
      <c r="X106" s="94" t="s">
        <v>396</v>
      </c>
    </row>
    <row r="107" spans="1:24" s="51" customFormat="1">
      <c r="A107" s="64">
        <v>106</v>
      </c>
      <c r="B107" s="20" t="s">
        <v>397</v>
      </c>
      <c r="C107" s="53" t="str">
        <f t="shared" si="9"/>
        <v>Konstantfahrt Beton nass 50 km/h 890 rpm</v>
      </c>
      <c r="D107" s="18" t="s">
        <v>398</v>
      </c>
      <c r="E107" s="18"/>
      <c r="F107" s="19">
        <v>1</v>
      </c>
      <c r="G107" s="19" t="s">
        <v>37</v>
      </c>
      <c r="H107" s="19" t="s">
        <v>37</v>
      </c>
      <c r="I107" s="21"/>
      <c r="J107" s="114" t="str">
        <f t="shared" si="6"/>
        <v>15 s</v>
      </c>
      <c r="K107" s="20" t="s">
        <v>1831</v>
      </c>
      <c r="L107" s="20" t="s">
        <v>56</v>
      </c>
      <c r="M107" s="20" t="s">
        <v>38</v>
      </c>
      <c r="N107" s="21" t="s">
        <v>45</v>
      </c>
      <c r="O107" s="21"/>
      <c r="P107" s="21" t="s">
        <v>32</v>
      </c>
      <c r="Q107" s="21">
        <v>11</v>
      </c>
      <c r="R107" s="64" t="str">
        <f t="shared" si="8"/>
        <v>0 m/s²</v>
      </c>
      <c r="S107" s="64" t="str">
        <f t="shared" si="7"/>
        <v>0 m/s²</v>
      </c>
      <c r="T107" s="66" t="s">
        <v>27</v>
      </c>
      <c r="U107" s="19" t="s">
        <v>333</v>
      </c>
      <c r="V107" s="53" t="s">
        <v>399</v>
      </c>
      <c r="W107" s="51" t="s">
        <v>249</v>
      </c>
      <c r="X107" s="94" t="s">
        <v>400</v>
      </c>
    </row>
    <row r="108" spans="1:24" s="51" customFormat="1">
      <c r="A108" s="64">
        <v>107</v>
      </c>
      <c r="B108" s="20" t="s">
        <v>401</v>
      </c>
      <c r="C108" s="53" t="str">
        <f t="shared" si="9"/>
        <v>Konstantfahrt Beton nass 50 km/h 890 rpm</v>
      </c>
      <c r="D108" s="18" t="s">
        <v>402</v>
      </c>
      <c r="E108" s="18"/>
      <c r="F108" s="19">
        <v>1</v>
      </c>
      <c r="G108" s="19" t="s">
        <v>36</v>
      </c>
      <c r="H108" s="19" t="s">
        <v>37</v>
      </c>
      <c r="I108" s="21"/>
      <c r="J108" s="114" t="str">
        <f t="shared" si="6"/>
        <v>15 s</v>
      </c>
      <c r="K108" s="20" t="s">
        <v>1831</v>
      </c>
      <c r="L108" s="20" t="s">
        <v>56</v>
      </c>
      <c r="M108" s="20" t="s">
        <v>38</v>
      </c>
      <c r="N108" s="21" t="s">
        <v>45</v>
      </c>
      <c r="O108" s="21"/>
      <c r="P108" s="21" t="s">
        <v>32</v>
      </c>
      <c r="Q108" s="21">
        <v>11</v>
      </c>
      <c r="R108" s="64" t="str">
        <f t="shared" si="8"/>
        <v>0 m/s²</v>
      </c>
      <c r="S108" s="64" t="str">
        <f t="shared" si="7"/>
        <v>0 m/s²</v>
      </c>
      <c r="T108" s="66" t="s">
        <v>27</v>
      </c>
      <c r="U108" s="19" t="s">
        <v>333</v>
      </c>
      <c r="V108" s="53" t="s">
        <v>403</v>
      </c>
      <c r="W108" s="51" t="s">
        <v>249</v>
      </c>
      <c r="X108" s="94" t="s">
        <v>404</v>
      </c>
    </row>
    <row r="109" spans="1:24" s="51" customFormat="1">
      <c r="A109" s="64">
        <v>108</v>
      </c>
      <c r="B109" s="20" t="s">
        <v>406</v>
      </c>
      <c r="C109" s="53" t="str">
        <f t="shared" si="9"/>
        <v>Konstantfahrt Beton nass 50 km/h 930 rpm</v>
      </c>
      <c r="D109" s="20" t="s">
        <v>407</v>
      </c>
      <c r="E109" s="31"/>
      <c r="F109" s="32">
        <v>1</v>
      </c>
      <c r="G109" s="32" t="s">
        <v>37</v>
      </c>
      <c r="H109" s="32" t="s">
        <v>37</v>
      </c>
      <c r="I109" s="21"/>
      <c r="J109" s="114" t="str">
        <f t="shared" si="6"/>
        <v>15 s</v>
      </c>
      <c r="K109" s="20" t="s">
        <v>1831</v>
      </c>
      <c r="L109" s="20" t="s">
        <v>56</v>
      </c>
      <c r="M109" s="20" t="s">
        <v>38</v>
      </c>
      <c r="N109" s="21" t="s">
        <v>45</v>
      </c>
      <c r="O109" s="21"/>
      <c r="P109" s="21" t="s">
        <v>33</v>
      </c>
      <c r="Q109" s="21">
        <v>11</v>
      </c>
      <c r="R109" s="64" t="str">
        <f t="shared" si="8"/>
        <v>0 m/s²</v>
      </c>
      <c r="S109" s="64" t="str">
        <f t="shared" si="7"/>
        <v>0 m/s²</v>
      </c>
      <c r="T109" s="66" t="s">
        <v>27</v>
      </c>
      <c r="U109" s="19" t="s">
        <v>333</v>
      </c>
      <c r="V109" s="53"/>
      <c r="X109" s="94" t="s">
        <v>408</v>
      </c>
    </row>
    <row r="110" spans="1:24" s="68" customFormat="1" ht="15" thickBot="1">
      <c r="A110" s="64">
        <v>109</v>
      </c>
      <c r="B110" s="20">
        <v>99</v>
      </c>
      <c r="C110" s="53" t="str">
        <f t="shared" si="9"/>
        <v>Konstantfahrt Beton nass 80 km/h 1075 rpm</v>
      </c>
      <c r="D110" s="20" t="s">
        <v>409</v>
      </c>
      <c r="E110" s="20"/>
      <c r="F110" s="21">
        <v>3</v>
      </c>
      <c r="G110" s="21" t="s">
        <v>36</v>
      </c>
      <c r="H110" s="32" t="s">
        <v>37</v>
      </c>
      <c r="I110" s="21"/>
      <c r="J110" s="114" t="str">
        <f t="shared" si="6"/>
        <v>10 s</v>
      </c>
      <c r="K110" s="20" t="s">
        <v>1831</v>
      </c>
      <c r="L110" s="20" t="s">
        <v>56</v>
      </c>
      <c r="M110" s="20" t="s">
        <v>38</v>
      </c>
      <c r="N110" s="21" t="s">
        <v>50</v>
      </c>
      <c r="O110" s="21"/>
      <c r="P110" s="21" t="s">
        <v>34</v>
      </c>
      <c r="Q110" s="21">
        <v>12</v>
      </c>
      <c r="R110" s="64" t="str">
        <f t="shared" si="8"/>
        <v>0 m/s²</v>
      </c>
      <c r="S110" s="64" t="str">
        <f t="shared" si="7"/>
        <v>0 m/s²</v>
      </c>
      <c r="T110" s="66" t="s">
        <v>27</v>
      </c>
      <c r="U110" s="19" t="s">
        <v>333</v>
      </c>
      <c r="V110" s="67" t="s">
        <v>410</v>
      </c>
      <c r="X110" s="99" t="s">
        <v>411</v>
      </c>
    </row>
    <row r="111" spans="1:24" s="101" customFormat="1">
      <c r="A111" s="64">
        <v>110</v>
      </c>
      <c r="B111" s="20" t="s">
        <v>412</v>
      </c>
      <c r="C111" s="53" t="str">
        <f t="shared" si="9"/>
        <v>Konstantfahrt Beton nass 80 km/h 1075 rpm</v>
      </c>
      <c r="D111" s="20" t="s">
        <v>413</v>
      </c>
      <c r="E111" s="20"/>
      <c r="F111" s="21"/>
      <c r="G111" s="21"/>
      <c r="H111" s="32"/>
      <c r="I111" s="21"/>
      <c r="J111" s="114" t="str">
        <f t="shared" si="6"/>
        <v>10 s</v>
      </c>
      <c r="K111" s="20" t="s">
        <v>1831</v>
      </c>
      <c r="L111" s="20" t="s">
        <v>56</v>
      </c>
      <c r="M111" s="20" t="s">
        <v>38</v>
      </c>
      <c r="N111" s="21" t="s">
        <v>50</v>
      </c>
      <c r="O111" s="21"/>
      <c r="P111" s="21" t="s">
        <v>34</v>
      </c>
      <c r="Q111" s="21">
        <v>12</v>
      </c>
      <c r="R111" s="64" t="str">
        <f t="shared" si="8"/>
        <v>0 m/s²</v>
      </c>
      <c r="S111" s="64" t="str">
        <f t="shared" si="7"/>
        <v>0 m/s²</v>
      </c>
      <c r="T111" s="66" t="s">
        <v>27</v>
      </c>
      <c r="U111" s="19" t="s">
        <v>333</v>
      </c>
      <c r="V111" s="100"/>
      <c r="X111" s="102" t="s">
        <v>414</v>
      </c>
    </row>
    <row r="112" spans="1:24" s="101" customFormat="1">
      <c r="A112" s="64">
        <v>111</v>
      </c>
      <c r="B112" s="20" t="s">
        <v>415</v>
      </c>
      <c r="C112" s="53" t="str">
        <f t="shared" si="9"/>
        <v>Konstantfahrt Beton nass 80 km/h 1075 rpm</v>
      </c>
      <c r="D112" s="20" t="s">
        <v>416</v>
      </c>
      <c r="E112" s="20"/>
      <c r="F112" s="21"/>
      <c r="G112" s="21"/>
      <c r="H112" s="32"/>
      <c r="I112" s="21"/>
      <c r="J112" s="114" t="str">
        <f t="shared" si="6"/>
        <v>10 s</v>
      </c>
      <c r="K112" s="20" t="s">
        <v>1831</v>
      </c>
      <c r="L112" s="20" t="s">
        <v>56</v>
      </c>
      <c r="M112" s="20" t="s">
        <v>38</v>
      </c>
      <c r="N112" s="21" t="s">
        <v>50</v>
      </c>
      <c r="O112" s="21"/>
      <c r="P112" s="21" t="s">
        <v>34</v>
      </c>
      <c r="Q112" s="21">
        <v>12</v>
      </c>
      <c r="R112" s="64" t="str">
        <f t="shared" si="8"/>
        <v>0 m/s²</v>
      </c>
      <c r="S112" s="64" t="str">
        <f t="shared" si="7"/>
        <v>0 m/s²</v>
      </c>
      <c r="T112" s="66" t="s">
        <v>27</v>
      </c>
      <c r="U112" s="19" t="s">
        <v>333</v>
      </c>
      <c r="V112" s="100"/>
      <c r="X112" s="102" t="s">
        <v>417</v>
      </c>
    </row>
    <row r="113" spans="1:24" s="64" customFormat="1">
      <c r="A113" s="64">
        <v>112</v>
      </c>
      <c r="B113" s="20" t="s">
        <v>418</v>
      </c>
      <c r="C113" s="53" t="str">
        <f t="shared" si="9"/>
        <v>Konstantfahrt Beton nass 80 km/h 1075 rpm</v>
      </c>
      <c r="D113" s="20" t="s">
        <v>419</v>
      </c>
      <c r="E113" s="20"/>
      <c r="F113" s="21">
        <v>1</v>
      </c>
      <c r="G113" s="21" t="s">
        <v>37</v>
      </c>
      <c r="H113" s="32" t="s">
        <v>37</v>
      </c>
      <c r="I113" s="21"/>
      <c r="J113" s="114" t="str">
        <f t="shared" si="6"/>
        <v>10 s</v>
      </c>
      <c r="K113" s="20" t="s">
        <v>1831</v>
      </c>
      <c r="L113" s="20" t="s">
        <v>56</v>
      </c>
      <c r="M113" s="20" t="s">
        <v>38</v>
      </c>
      <c r="N113" s="21" t="s">
        <v>50</v>
      </c>
      <c r="O113" s="21"/>
      <c r="P113" s="21" t="s">
        <v>34</v>
      </c>
      <c r="Q113" s="21">
        <v>12</v>
      </c>
      <c r="R113" s="64" t="str">
        <f t="shared" si="8"/>
        <v>0 m/s²</v>
      </c>
      <c r="S113" s="64" t="str">
        <f t="shared" si="7"/>
        <v>0 m/s²</v>
      </c>
      <c r="T113" s="66" t="s">
        <v>27</v>
      </c>
      <c r="U113" s="19" t="s">
        <v>333</v>
      </c>
      <c r="V113" s="65"/>
      <c r="X113" s="91" t="s">
        <v>420</v>
      </c>
    </row>
    <row r="114" spans="1:24" s="64" customFormat="1">
      <c r="A114" s="64">
        <v>113</v>
      </c>
      <c r="B114" s="20" t="s">
        <v>421</v>
      </c>
      <c r="C114" s="53" t="str">
        <f t="shared" si="9"/>
        <v>Konstantfahrt Beton nass 80 km/h 1075 rpm</v>
      </c>
      <c r="D114" s="20" t="s">
        <v>422</v>
      </c>
      <c r="E114" s="20"/>
      <c r="F114" s="21"/>
      <c r="G114" s="21"/>
      <c r="H114" s="32"/>
      <c r="I114" s="21"/>
      <c r="J114" s="114" t="str">
        <f t="shared" si="6"/>
        <v>10 s</v>
      </c>
      <c r="K114" s="20" t="s">
        <v>1831</v>
      </c>
      <c r="L114" s="20" t="s">
        <v>56</v>
      </c>
      <c r="M114" s="20" t="s">
        <v>38</v>
      </c>
      <c r="N114" s="21" t="s">
        <v>50</v>
      </c>
      <c r="O114" s="21"/>
      <c r="P114" s="21" t="s">
        <v>34</v>
      </c>
      <c r="Q114" s="21">
        <v>12</v>
      </c>
      <c r="R114" s="64" t="str">
        <f t="shared" si="8"/>
        <v>0 m/s²</v>
      </c>
      <c r="S114" s="64" t="str">
        <f t="shared" si="7"/>
        <v>0 m/s²</v>
      </c>
      <c r="T114" s="66" t="s">
        <v>27</v>
      </c>
      <c r="U114" s="19" t="s">
        <v>333</v>
      </c>
      <c r="V114" s="65" t="s">
        <v>371</v>
      </c>
      <c r="X114" s="91" t="s">
        <v>423</v>
      </c>
    </row>
    <row r="115" spans="1:24" s="64" customFormat="1">
      <c r="A115" s="64">
        <v>114</v>
      </c>
      <c r="B115" s="20" t="s">
        <v>424</v>
      </c>
      <c r="C115" s="53" t="str">
        <f t="shared" si="9"/>
        <v>Konstantfahrt Beton nass 80 km/h 1075 rpm</v>
      </c>
      <c r="D115" s="20" t="s">
        <v>425</v>
      </c>
      <c r="E115" s="20"/>
      <c r="F115" s="21"/>
      <c r="G115" s="21"/>
      <c r="H115" s="32"/>
      <c r="I115" s="21"/>
      <c r="J115" s="114" t="str">
        <f t="shared" si="6"/>
        <v>10 s</v>
      </c>
      <c r="K115" s="20" t="s">
        <v>1831</v>
      </c>
      <c r="L115" s="20" t="s">
        <v>56</v>
      </c>
      <c r="M115" s="20" t="s">
        <v>38</v>
      </c>
      <c r="N115" s="21" t="s">
        <v>50</v>
      </c>
      <c r="O115" s="21"/>
      <c r="P115" s="21" t="s">
        <v>34</v>
      </c>
      <c r="Q115" s="21">
        <v>12</v>
      </c>
      <c r="R115" s="64" t="str">
        <f t="shared" si="8"/>
        <v>0 m/s²</v>
      </c>
      <c r="S115" s="64" t="str">
        <f t="shared" si="7"/>
        <v>0 m/s²</v>
      </c>
      <c r="T115" s="66" t="s">
        <v>27</v>
      </c>
      <c r="U115" s="19" t="s">
        <v>333</v>
      </c>
      <c r="V115" s="65" t="s">
        <v>371</v>
      </c>
      <c r="X115" s="91" t="s">
        <v>426</v>
      </c>
    </row>
    <row r="116" spans="1:24" s="64" customFormat="1">
      <c r="A116" s="64">
        <v>115</v>
      </c>
      <c r="B116" s="20" t="s">
        <v>427</v>
      </c>
      <c r="C116" s="53" t="str">
        <f t="shared" si="9"/>
        <v>Konstantfahrt Beton nass 80 km/h 1075 rpm</v>
      </c>
      <c r="D116" s="20" t="s">
        <v>428</v>
      </c>
      <c r="E116" s="20"/>
      <c r="F116" s="21"/>
      <c r="G116" s="21"/>
      <c r="H116" s="32"/>
      <c r="I116" s="21"/>
      <c r="J116" s="114" t="str">
        <f t="shared" si="6"/>
        <v>10 s</v>
      </c>
      <c r="K116" s="20" t="s">
        <v>1831</v>
      </c>
      <c r="L116" s="20" t="s">
        <v>56</v>
      </c>
      <c r="M116" s="20" t="s">
        <v>38</v>
      </c>
      <c r="N116" s="21" t="s">
        <v>50</v>
      </c>
      <c r="O116" s="21"/>
      <c r="P116" s="21" t="s">
        <v>34</v>
      </c>
      <c r="Q116" s="21">
        <v>12</v>
      </c>
      <c r="R116" s="64" t="str">
        <f t="shared" si="8"/>
        <v>0 m/s²</v>
      </c>
      <c r="S116" s="64" t="str">
        <f t="shared" si="7"/>
        <v>0 m/s²</v>
      </c>
      <c r="T116" s="66" t="s">
        <v>27</v>
      </c>
      <c r="U116" s="19" t="s">
        <v>333</v>
      </c>
      <c r="V116" s="65" t="s">
        <v>429</v>
      </c>
      <c r="W116" s="64" t="s">
        <v>36</v>
      </c>
      <c r="X116" s="91" t="s">
        <v>430</v>
      </c>
    </row>
    <row r="117" spans="1:24" s="64" customFormat="1">
      <c r="A117" s="64">
        <v>116</v>
      </c>
      <c r="B117" s="20" t="s">
        <v>431</v>
      </c>
      <c r="C117" s="53" t="str">
        <f t="shared" si="9"/>
        <v>Konstantfahrt Beton nass 80 km/h 1075 rpm</v>
      </c>
      <c r="D117" s="20" t="s">
        <v>432</v>
      </c>
      <c r="E117" s="20"/>
      <c r="F117" s="21"/>
      <c r="G117" s="21" t="s">
        <v>36</v>
      </c>
      <c r="H117" s="32"/>
      <c r="I117" s="21"/>
      <c r="J117" s="114" t="str">
        <f t="shared" si="6"/>
        <v>10 s</v>
      </c>
      <c r="K117" s="20" t="s">
        <v>1831</v>
      </c>
      <c r="L117" s="20" t="s">
        <v>56</v>
      </c>
      <c r="M117" s="20" t="s">
        <v>38</v>
      </c>
      <c r="N117" s="21" t="s">
        <v>50</v>
      </c>
      <c r="O117" s="21"/>
      <c r="P117" s="21" t="s">
        <v>34</v>
      </c>
      <c r="Q117" s="21">
        <v>12</v>
      </c>
      <c r="R117" s="64" t="str">
        <f t="shared" si="8"/>
        <v>0 m/s²</v>
      </c>
      <c r="S117" s="64" t="str">
        <f t="shared" si="7"/>
        <v>0 m/s²</v>
      </c>
      <c r="T117" s="66" t="s">
        <v>27</v>
      </c>
      <c r="U117" s="19" t="s">
        <v>333</v>
      </c>
      <c r="V117" s="65" t="s">
        <v>433</v>
      </c>
      <c r="X117" s="91" t="s">
        <v>434</v>
      </c>
    </row>
    <row r="118" spans="1:24" s="51" customFormat="1">
      <c r="A118" s="64">
        <v>117</v>
      </c>
      <c r="B118" s="20">
        <v>100</v>
      </c>
      <c r="C118" s="53" t="str">
        <f t="shared" si="9"/>
        <v>Konstantfahrt Beton nass 80 km/h 1150 rpm</v>
      </c>
      <c r="D118" s="20" t="s">
        <v>435</v>
      </c>
      <c r="E118" s="20"/>
      <c r="F118" s="21">
        <v>1</v>
      </c>
      <c r="G118" s="21" t="s">
        <v>36</v>
      </c>
      <c r="H118" s="32" t="s">
        <v>37</v>
      </c>
      <c r="I118" s="21"/>
      <c r="J118" s="114" t="str">
        <f t="shared" si="6"/>
        <v>10 s</v>
      </c>
      <c r="K118" s="20" t="s">
        <v>1831</v>
      </c>
      <c r="L118" s="20" t="s">
        <v>56</v>
      </c>
      <c r="M118" s="20" t="s">
        <v>38</v>
      </c>
      <c r="N118" s="21" t="s">
        <v>50</v>
      </c>
      <c r="O118" s="21"/>
      <c r="P118" s="21" t="s">
        <v>35</v>
      </c>
      <c r="Q118" s="21">
        <v>12</v>
      </c>
      <c r="R118" s="64" t="str">
        <f t="shared" si="8"/>
        <v>0 m/s²</v>
      </c>
      <c r="S118" s="64" t="str">
        <f t="shared" si="7"/>
        <v>0 m/s²</v>
      </c>
      <c r="T118" s="66" t="s">
        <v>27</v>
      </c>
      <c r="U118" s="19" t="s">
        <v>333</v>
      </c>
      <c r="V118" s="53" t="s">
        <v>436</v>
      </c>
      <c r="W118" s="51" t="s">
        <v>249</v>
      </c>
      <c r="X118" s="94" t="s">
        <v>437</v>
      </c>
    </row>
    <row r="119" spans="1:24" s="51" customFormat="1">
      <c r="A119" s="64">
        <v>118</v>
      </c>
      <c r="B119" s="20" t="s">
        <v>438</v>
      </c>
      <c r="C119" s="53" t="str">
        <f t="shared" si="9"/>
        <v>Konstantfahrt Beton nass 80 km/h 1150 rpm</v>
      </c>
      <c r="D119" s="20" t="s">
        <v>439</v>
      </c>
      <c r="E119" s="20"/>
      <c r="F119" s="21">
        <v>1</v>
      </c>
      <c r="G119" s="21" t="s">
        <v>37</v>
      </c>
      <c r="H119" s="32" t="s">
        <v>37</v>
      </c>
      <c r="I119" s="21"/>
      <c r="J119" s="114" t="str">
        <f t="shared" si="6"/>
        <v>10 s</v>
      </c>
      <c r="K119" s="20" t="s">
        <v>1831</v>
      </c>
      <c r="L119" s="20" t="s">
        <v>56</v>
      </c>
      <c r="M119" s="20" t="s">
        <v>38</v>
      </c>
      <c r="N119" s="21" t="s">
        <v>50</v>
      </c>
      <c r="O119" s="21"/>
      <c r="P119" s="21" t="s">
        <v>35</v>
      </c>
      <c r="Q119" s="21">
        <v>12</v>
      </c>
      <c r="R119" s="64" t="str">
        <f t="shared" si="8"/>
        <v>0 m/s²</v>
      </c>
      <c r="S119" s="64" t="str">
        <f t="shared" si="7"/>
        <v>0 m/s²</v>
      </c>
      <c r="T119" s="66" t="s">
        <v>27</v>
      </c>
      <c r="U119" s="19" t="s">
        <v>333</v>
      </c>
      <c r="V119" s="53"/>
      <c r="X119" s="94" t="s">
        <v>440</v>
      </c>
    </row>
    <row r="120" spans="1:24" s="51" customFormat="1">
      <c r="A120" s="64">
        <v>119</v>
      </c>
      <c r="B120" s="20" t="s">
        <v>441</v>
      </c>
      <c r="C120" s="53" t="str">
        <f t="shared" si="9"/>
        <v>Konstantfahrt Beton nass 80 km/h 1075 rpm</v>
      </c>
      <c r="D120" s="20" t="s">
        <v>442</v>
      </c>
      <c r="E120" s="20"/>
      <c r="F120" s="21"/>
      <c r="G120" s="21"/>
      <c r="H120" s="32"/>
      <c r="I120" s="21"/>
      <c r="J120" s="114" t="str">
        <f t="shared" si="6"/>
        <v>10 s</v>
      </c>
      <c r="K120" s="20" t="s">
        <v>1831</v>
      </c>
      <c r="L120" s="20" t="s">
        <v>56</v>
      </c>
      <c r="M120" s="20" t="s">
        <v>38</v>
      </c>
      <c r="N120" s="21" t="s">
        <v>50</v>
      </c>
      <c r="O120" s="21"/>
      <c r="P120" s="21" t="s">
        <v>34</v>
      </c>
      <c r="Q120" s="21">
        <v>12</v>
      </c>
      <c r="R120" s="64" t="str">
        <f t="shared" si="8"/>
        <v>0 m/s²</v>
      </c>
      <c r="S120" s="64" t="str">
        <f t="shared" si="7"/>
        <v>0 m/s²</v>
      </c>
      <c r="T120" s="66" t="s">
        <v>27</v>
      </c>
      <c r="U120" s="19" t="s">
        <v>333</v>
      </c>
      <c r="V120" s="53"/>
      <c r="X120" s="94">
        <v>290</v>
      </c>
    </row>
    <row r="121" spans="1:24" s="51" customFormat="1">
      <c r="A121" s="64">
        <v>120</v>
      </c>
      <c r="B121" s="20">
        <v>101</v>
      </c>
      <c r="C121" s="53" t="str">
        <f t="shared" si="9"/>
        <v>Konstantfahrt Blaubasalt nass 30 km/h 710 rpm</v>
      </c>
      <c r="D121" s="20" t="s">
        <v>443</v>
      </c>
      <c r="E121" s="20" t="s">
        <v>444</v>
      </c>
      <c r="F121" s="21">
        <v>3</v>
      </c>
      <c r="G121" s="21" t="s">
        <v>36</v>
      </c>
      <c r="H121" s="32" t="s">
        <v>37</v>
      </c>
      <c r="I121" s="21"/>
      <c r="J121" s="114" t="str">
        <f t="shared" si="6"/>
        <v>20 s</v>
      </c>
      <c r="K121" s="20" t="s">
        <v>1831</v>
      </c>
      <c r="L121" s="20" t="s">
        <v>86</v>
      </c>
      <c r="M121" s="20" t="s">
        <v>38</v>
      </c>
      <c r="N121" s="21" t="s">
        <v>39</v>
      </c>
      <c r="O121" s="21"/>
      <c r="P121" s="21" t="s">
        <v>31</v>
      </c>
      <c r="Q121" s="21">
        <v>10</v>
      </c>
      <c r="R121" s="64" t="str">
        <f t="shared" si="8"/>
        <v>0 m/s²</v>
      </c>
      <c r="S121" s="64" t="str">
        <f t="shared" si="7"/>
        <v>0 m/s²</v>
      </c>
      <c r="T121" s="66" t="s">
        <v>27</v>
      </c>
      <c r="U121" s="19" t="s">
        <v>333</v>
      </c>
      <c r="V121" s="53" t="s">
        <v>445</v>
      </c>
      <c r="W121" s="51" t="s">
        <v>36</v>
      </c>
      <c r="X121" s="94" t="s">
        <v>446</v>
      </c>
    </row>
    <row r="122" spans="1:24" s="51" customFormat="1">
      <c r="A122" s="64">
        <v>121</v>
      </c>
      <c r="B122" s="20" t="s">
        <v>447</v>
      </c>
      <c r="C122" s="53" t="str">
        <f t="shared" si="9"/>
        <v>Konstantfahrt Blaubasalt nass 30 km/h 710 rpm</v>
      </c>
      <c r="D122" s="20" t="s">
        <v>448</v>
      </c>
      <c r="E122" s="20"/>
      <c r="F122" s="21">
        <v>1</v>
      </c>
      <c r="G122" s="21" t="s">
        <v>37</v>
      </c>
      <c r="H122" s="32" t="s">
        <v>37</v>
      </c>
      <c r="I122" s="21"/>
      <c r="J122" s="114" t="str">
        <f t="shared" si="6"/>
        <v>20 s</v>
      </c>
      <c r="K122" s="20" t="s">
        <v>1831</v>
      </c>
      <c r="L122" s="20" t="s">
        <v>86</v>
      </c>
      <c r="M122" s="20" t="s">
        <v>38</v>
      </c>
      <c r="N122" s="21" t="s">
        <v>39</v>
      </c>
      <c r="O122" s="21"/>
      <c r="P122" s="21" t="s">
        <v>31</v>
      </c>
      <c r="Q122" s="21">
        <v>10</v>
      </c>
      <c r="R122" s="64" t="str">
        <f t="shared" si="8"/>
        <v>0 m/s²</v>
      </c>
      <c r="S122" s="64" t="str">
        <f t="shared" si="7"/>
        <v>0 m/s²</v>
      </c>
      <c r="T122" s="66" t="s">
        <v>27</v>
      </c>
      <c r="U122" s="19" t="s">
        <v>333</v>
      </c>
      <c r="V122" s="53" t="s">
        <v>445</v>
      </c>
      <c r="W122" s="51" t="s">
        <v>36</v>
      </c>
      <c r="X122" s="94" t="s">
        <v>449</v>
      </c>
    </row>
    <row r="123" spans="1:24" s="51" customFormat="1">
      <c r="A123" s="64">
        <v>122</v>
      </c>
      <c r="B123" s="20" t="s">
        <v>450</v>
      </c>
      <c r="C123" s="53" t="str">
        <f t="shared" si="9"/>
        <v>Konstantfahrt Blaubasalt nass 30 km/h 930 rpm</v>
      </c>
      <c r="D123" s="20" t="s">
        <v>451</v>
      </c>
      <c r="E123" s="20"/>
      <c r="F123" s="21"/>
      <c r="G123" s="21"/>
      <c r="H123" s="32"/>
      <c r="I123" s="21"/>
      <c r="J123" s="114" t="str">
        <f t="shared" si="6"/>
        <v>20 s</v>
      </c>
      <c r="K123" s="20" t="s">
        <v>1831</v>
      </c>
      <c r="L123" s="20" t="s">
        <v>86</v>
      </c>
      <c r="M123" s="20" t="s">
        <v>38</v>
      </c>
      <c r="N123" s="21" t="s">
        <v>39</v>
      </c>
      <c r="O123" s="21"/>
      <c r="P123" s="21" t="s">
        <v>33</v>
      </c>
      <c r="Q123" s="21">
        <v>9</v>
      </c>
      <c r="R123" s="64" t="str">
        <f t="shared" si="8"/>
        <v>0 m/s²</v>
      </c>
      <c r="S123" s="64" t="str">
        <f t="shared" si="7"/>
        <v>0 m/s²</v>
      </c>
      <c r="T123" s="66" t="s">
        <v>27</v>
      </c>
      <c r="U123" s="19" t="s">
        <v>333</v>
      </c>
      <c r="V123" s="53" t="s">
        <v>452</v>
      </c>
      <c r="W123" s="51" t="s">
        <v>36</v>
      </c>
      <c r="X123" s="94" t="s">
        <v>453</v>
      </c>
    </row>
    <row r="124" spans="1:24" s="51" customFormat="1">
      <c r="A124" s="64">
        <v>123</v>
      </c>
      <c r="B124" s="20" t="s">
        <v>454</v>
      </c>
      <c r="C124" s="53" t="str">
        <f t="shared" si="9"/>
        <v>Konstantfahrt Blaubasalt nass 30 km/h 930 rpm</v>
      </c>
      <c r="D124" s="20" t="s">
        <v>455</v>
      </c>
      <c r="E124" s="20"/>
      <c r="F124" s="21"/>
      <c r="G124" s="21" t="s">
        <v>36</v>
      </c>
      <c r="H124" s="32"/>
      <c r="I124" s="21"/>
      <c r="J124" s="114" t="str">
        <f t="shared" si="6"/>
        <v>20 s</v>
      </c>
      <c r="K124" s="20" t="s">
        <v>1831</v>
      </c>
      <c r="L124" s="20" t="s">
        <v>86</v>
      </c>
      <c r="M124" s="20" t="s">
        <v>38</v>
      </c>
      <c r="N124" s="21" t="s">
        <v>39</v>
      </c>
      <c r="O124" s="21"/>
      <c r="P124" s="21" t="s">
        <v>33</v>
      </c>
      <c r="Q124" s="21">
        <v>9</v>
      </c>
      <c r="R124" s="64" t="str">
        <f t="shared" si="8"/>
        <v>0 m/s²</v>
      </c>
      <c r="S124" s="64" t="str">
        <f t="shared" si="7"/>
        <v>0 m/s²</v>
      </c>
      <c r="T124" s="66" t="s">
        <v>27</v>
      </c>
      <c r="U124" s="19" t="s">
        <v>333</v>
      </c>
      <c r="V124" s="53" t="s">
        <v>456</v>
      </c>
      <c r="X124" s="94" t="s">
        <v>457</v>
      </c>
    </row>
    <row r="125" spans="1:24" s="51" customFormat="1">
      <c r="A125" s="64">
        <v>124</v>
      </c>
      <c r="B125" s="20">
        <v>102</v>
      </c>
      <c r="C125" s="53" t="str">
        <f t="shared" si="9"/>
        <v>Konstantfahrt Blaubasalt nass 30 km/h 930 rpm</v>
      </c>
      <c r="D125" s="20" t="s">
        <v>458</v>
      </c>
      <c r="E125" s="20"/>
      <c r="F125" s="21">
        <v>1</v>
      </c>
      <c r="G125" s="21" t="s">
        <v>37</v>
      </c>
      <c r="H125" s="32" t="s">
        <v>37</v>
      </c>
      <c r="I125" s="21"/>
      <c r="J125" s="114" t="str">
        <f t="shared" si="6"/>
        <v>20 s</v>
      </c>
      <c r="K125" s="20" t="s">
        <v>1831</v>
      </c>
      <c r="L125" s="20" t="s">
        <v>86</v>
      </c>
      <c r="M125" s="20" t="s">
        <v>38</v>
      </c>
      <c r="N125" s="21" t="s">
        <v>39</v>
      </c>
      <c r="O125" s="21"/>
      <c r="P125" s="21" t="s">
        <v>33</v>
      </c>
      <c r="Q125" s="21">
        <v>9</v>
      </c>
      <c r="R125" s="64" t="str">
        <f t="shared" si="8"/>
        <v>0 m/s²</v>
      </c>
      <c r="S125" s="64" t="str">
        <f t="shared" si="7"/>
        <v>0 m/s²</v>
      </c>
      <c r="T125" s="66" t="s">
        <v>27</v>
      </c>
      <c r="U125" s="19" t="s">
        <v>333</v>
      </c>
      <c r="V125" s="53"/>
      <c r="X125" s="94" t="s">
        <v>459</v>
      </c>
    </row>
    <row r="126" spans="1:24" s="51" customFormat="1">
      <c r="A126" s="64">
        <v>125</v>
      </c>
      <c r="B126" s="20">
        <v>103</v>
      </c>
      <c r="C126" s="53" t="str">
        <f t="shared" si="9"/>
        <v>Konstantfahrt Blaubasalt nass 50 km/h 890 rpm</v>
      </c>
      <c r="D126" s="20" t="s">
        <v>460</v>
      </c>
      <c r="E126" s="20"/>
      <c r="F126" s="21">
        <v>2</v>
      </c>
      <c r="G126" s="21" t="s">
        <v>36</v>
      </c>
      <c r="H126" s="32" t="s">
        <v>37</v>
      </c>
      <c r="I126" s="21"/>
      <c r="J126" s="114" t="str">
        <f t="shared" si="6"/>
        <v>15 s</v>
      </c>
      <c r="K126" s="20" t="s">
        <v>1831</v>
      </c>
      <c r="L126" s="20" t="s">
        <v>86</v>
      </c>
      <c r="M126" s="20" t="s">
        <v>38</v>
      </c>
      <c r="N126" s="21" t="s">
        <v>45</v>
      </c>
      <c r="O126" s="21"/>
      <c r="P126" s="21" t="s">
        <v>32</v>
      </c>
      <c r="Q126" s="21">
        <v>11</v>
      </c>
      <c r="R126" s="64" t="str">
        <f t="shared" si="8"/>
        <v>0 m/s²</v>
      </c>
      <c r="S126" s="64" t="str">
        <f t="shared" si="7"/>
        <v>0 m/s²</v>
      </c>
      <c r="T126" s="66" t="s">
        <v>27</v>
      </c>
      <c r="U126" s="19" t="s">
        <v>333</v>
      </c>
      <c r="V126" s="53" t="s">
        <v>461</v>
      </c>
      <c r="W126" s="51" t="s">
        <v>47</v>
      </c>
      <c r="X126" s="94" t="s">
        <v>462</v>
      </c>
    </row>
    <row r="127" spans="1:24" s="51" customFormat="1">
      <c r="A127" s="64">
        <v>126</v>
      </c>
      <c r="B127" s="20" t="s">
        <v>463</v>
      </c>
      <c r="C127" s="53" t="str">
        <f t="shared" si="9"/>
        <v>Konstantfahrt Blaubasalt nass 50 km/h 890 rpm</v>
      </c>
      <c r="D127" s="20" t="s">
        <v>464</v>
      </c>
      <c r="E127" s="20"/>
      <c r="F127" s="21">
        <v>1</v>
      </c>
      <c r="G127" s="21" t="s">
        <v>37</v>
      </c>
      <c r="H127" s="32" t="s">
        <v>37</v>
      </c>
      <c r="I127" s="21"/>
      <c r="J127" s="114" t="str">
        <f t="shared" si="6"/>
        <v>15 s</v>
      </c>
      <c r="K127" s="20" t="s">
        <v>1831</v>
      </c>
      <c r="L127" s="20" t="s">
        <v>86</v>
      </c>
      <c r="M127" s="20" t="s">
        <v>38</v>
      </c>
      <c r="N127" s="21" t="s">
        <v>45</v>
      </c>
      <c r="O127" s="21"/>
      <c r="P127" s="21" t="s">
        <v>32</v>
      </c>
      <c r="Q127" s="21">
        <v>11</v>
      </c>
      <c r="R127" s="64" t="str">
        <f t="shared" si="8"/>
        <v>0 m/s²</v>
      </c>
      <c r="S127" s="64" t="str">
        <f t="shared" si="7"/>
        <v>0 m/s²</v>
      </c>
      <c r="T127" s="66" t="s">
        <v>27</v>
      </c>
      <c r="U127" s="19" t="s">
        <v>333</v>
      </c>
      <c r="V127" s="53" t="s">
        <v>465</v>
      </c>
      <c r="X127" s="94" t="s">
        <v>466</v>
      </c>
    </row>
    <row r="128" spans="1:24" s="51" customFormat="1">
      <c r="A128" s="64">
        <v>127</v>
      </c>
      <c r="B128" s="20" t="s">
        <v>467</v>
      </c>
      <c r="C128" s="53" t="str">
        <f t="shared" si="9"/>
        <v>Konstantfahrt Blaubasalt nass 50 km/h 890 rpm</v>
      </c>
      <c r="D128" s="20" t="s">
        <v>468</v>
      </c>
      <c r="E128" s="20"/>
      <c r="F128" s="21"/>
      <c r="G128" s="21" t="s">
        <v>36</v>
      </c>
      <c r="H128" s="32"/>
      <c r="I128" s="21"/>
      <c r="J128" s="114" t="str">
        <f t="shared" si="6"/>
        <v>15 s</v>
      </c>
      <c r="K128" s="20" t="s">
        <v>1831</v>
      </c>
      <c r="L128" s="20" t="s">
        <v>86</v>
      </c>
      <c r="M128" s="20" t="s">
        <v>38</v>
      </c>
      <c r="N128" s="21" t="s">
        <v>45</v>
      </c>
      <c r="O128" s="21"/>
      <c r="P128" s="21" t="s">
        <v>32</v>
      </c>
      <c r="Q128" s="21">
        <v>11</v>
      </c>
      <c r="R128" s="64" t="str">
        <f t="shared" si="8"/>
        <v>0 m/s²</v>
      </c>
      <c r="S128" s="64" t="str">
        <f t="shared" si="7"/>
        <v>0 m/s²</v>
      </c>
      <c r="T128" s="66" t="s">
        <v>27</v>
      </c>
      <c r="U128" s="19" t="s">
        <v>333</v>
      </c>
      <c r="V128" s="53" t="s">
        <v>469</v>
      </c>
      <c r="W128" s="51" t="s">
        <v>36</v>
      </c>
      <c r="X128" s="94" t="s">
        <v>470</v>
      </c>
    </row>
    <row r="129" spans="1:24" s="51" customFormat="1">
      <c r="A129" s="64">
        <v>128</v>
      </c>
      <c r="B129" s="20">
        <v>104</v>
      </c>
      <c r="C129" s="53" t="str">
        <f t="shared" si="9"/>
        <v>Konstantfahrt Blaubasalt nass 50 km/h 930 rpm</v>
      </c>
      <c r="D129" s="20" t="s">
        <v>471</v>
      </c>
      <c r="E129" s="20"/>
      <c r="F129" s="21">
        <v>1</v>
      </c>
      <c r="G129" s="21" t="s">
        <v>37</v>
      </c>
      <c r="H129" s="32" t="s">
        <v>37</v>
      </c>
      <c r="I129" s="21"/>
      <c r="J129" s="114" t="str">
        <f t="shared" si="6"/>
        <v>15 s</v>
      </c>
      <c r="K129" s="20" t="s">
        <v>1831</v>
      </c>
      <c r="L129" s="20" t="s">
        <v>86</v>
      </c>
      <c r="M129" s="20" t="s">
        <v>38</v>
      </c>
      <c r="N129" s="21" t="s">
        <v>45</v>
      </c>
      <c r="O129" s="21"/>
      <c r="P129" s="21" t="s">
        <v>33</v>
      </c>
      <c r="Q129" s="21">
        <v>11</v>
      </c>
      <c r="R129" s="64" t="str">
        <f t="shared" si="8"/>
        <v>0 m/s²</v>
      </c>
      <c r="S129" s="64" t="str">
        <f t="shared" si="7"/>
        <v>0 m/s²</v>
      </c>
      <c r="T129" s="66" t="s">
        <v>27</v>
      </c>
      <c r="U129" s="19" t="s">
        <v>333</v>
      </c>
      <c r="V129" s="53" t="s">
        <v>472</v>
      </c>
      <c r="W129" s="51" t="s">
        <v>36</v>
      </c>
      <c r="X129" s="94" t="s">
        <v>473</v>
      </c>
    </row>
    <row r="130" spans="1:24" s="51" customFormat="1">
      <c r="A130" s="64">
        <v>129</v>
      </c>
      <c r="B130" s="20">
        <v>105</v>
      </c>
      <c r="C130" s="53" t="str">
        <f t="shared" si="9"/>
        <v>Konstantfahrt Blaubasalt nass 80 km/h 1075 rpm</v>
      </c>
      <c r="D130" s="20" t="s">
        <v>474</v>
      </c>
      <c r="E130" s="20"/>
      <c r="F130" s="21">
        <v>3</v>
      </c>
      <c r="G130" s="21" t="s">
        <v>36</v>
      </c>
      <c r="H130" s="32" t="s">
        <v>37</v>
      </c>
      <c r="I130" s="21"/>
      <c r="J130" s="114" t="str">
        <f t="shared" si="6"/>
        <v>10 s</v>
      </c>
      <c r="K130" s="20" t="s">
        <v>1831</v>
      </c>
      <c r="L130" s="20" t="s">
        <v>86</v>
      </c>
      <c r="M130" s="20" t="s">
        <v>38</v>
      </c>
      <c r="N130" s="21" t="s">
        <v>50</v>
      </c>
      <c r="O130" s="21"/>
      <c r="P130" s="21" t="s">
        <v>34</v>
      </c>
      <c r="Q130" s="21">
        <v>12</v>
      </c>
      <c r="R130" s="64" t="str">
        <f t="shared" si="8"/>
        <v>0 m/s²</v>
      </c>
      <c r="S130" s="64" t="str">
        <f t="shared" si="7"/>
        <v>0 m/s²</v>
      </c>
      <c r="T130" s="66" t="s">
        <v>27</v>
      </c>
      <c r="U130" s="19" t="s">
        <v>333</v>
      </c>
      <c r="V130" s="53" t="s">
        <v>475</v>
      </c>
      <c r="W130" s="51" t="s">
        <v>47</v>
      </c>
      <c r="X130" s="94" t="s">
        <v>476</v>
      </c>
    </row>
    <row r="131" spans="1:24" s="51" customFormat="1">
      <c r="A131" s="64">
        <v>130</v>
      </c>
      <c r="B131" s="24" t="s">
        <v>477</v>
      </c>
      <c r="C131" s="53" t="str">
        <f t="shared" si="9"/>
        <v>Konstantfahrt Blaubasalt nass 80 km/h 1075 rpm</v>
      </c>
      <c r="D131" s="20" t="s">
        <v>478</v>
      </c>
      <c r="E131" s="20"/>
      <c r="F131" s="21">
        <v>1</v>
      </c>
      <c r="G131" s="21" t="s">
        <v>37</v>
      </c>
      <c r="H131" s="32" t="s">
        <v>37</v>
      </c>
      <c r="I131" s="21"/>
      <c r="J131" s="114" t="str">
        <f t="shared" ref="J131:J194" si="11">IF(N131="30 km/h","20 s",IF(N131="50 km/h","15 s",IF(N131="80 km/h","10 s",IF(N131="0 km/h","60 s","-"))))</f>
        <v>10 s</v>
      </c>
      <c r="K131" s="20" t="s">
        <v>1831</v>
      </c>
      <c r="L131" s="20" t="s">
        <v>86</v>
      </c>
      <c r="M131" s="20" t="s">
        <v>38</v>
      </c>
      <c r="N131" s="21" t="s">
        <v>50</v>
      </c>
      <c r="O131" s="21"/>
      <c r="P131" s="21" t="s">
        <v>34</v>
      </c>
      <c r="Q131" s="21">
        <v>12</v>
      </c>
      <c r="R131" s="64" t="str">
        <f t="shared" si="8"/>
        <v>0 m/s²</v>
      </c>
      <c r="S131" s="64" t="str">
        <f t="shared" ref="S131:S194" si="12">IF(OR(M131="Konstantfahrt",M131="Stillstand Motor aus",M131="Stillstand Leerlauf",M131="Stillstand Drehzahl",M131="Rollen (Leerlauf)",M131="Motor aus",M131="Beschleunigungsfahrt",M131="Verzögerungsfahrt",M131="µ-Split (Asphalt)",M131="µ-Split (Blaubasalt)"),"0 m/s²","-")</f>
        <v>0 m/s²</v>
      </c>
      <c r="T131" s="66" t="s">
        <v>27</v>
      </c>
      <c r="U131" s="19" t="s">
        <v>333</v>
      </c>
      <c r="V131" s="53" t="s">
        <v>479</v>
      </c>
      <c r="W131" s="51" t="s">
        <v>47</v>
      </c>
      <c r="X131" s="94" t="s">
        <v>462</v>
      </c>
    </row>
    <row r="132" spans="1:24" s="66" customFormat="1">
      <c r="A132" s="64">
        <v>131</v>
      </c>
      <c r="B132" s="24" t="s">
        <v>480</v>
      </c>
      <c r="C132" s="53" t="str">
        <f t="shared" si="9"/>
        <v>Konstantfahrt Blaubasalt nass 80 km/h 1075 rpm</v>
      </c>
      <c r="D132" s="24" t="s">
        <v>481</v>
      </c>
      <c r="E132" s="24"/>
      <c r="F132" s="25"/>
      <c r="G132" s="25"/>
      <c r="H132" s="33"/>
      <c r="I132" s="25"/>
      <c r="J132" s="114" t="str">
        <f t="shared" si="11"/>
        <v>10 s</v>
      </c>
      <c r="K132" s="20" t="s">
        <v>1831</v>
      </c>
      <c r="L132" s="20" t="s">
        <v>86</v>
      </c>
      <c r="M132" s="20" t="s">
        <v>38</v>
      </c>
      <c r="N132" s="21" t="s">
        <v>50</v>
      </c>
      <c r="O132" s="25"/>
      <c r="P132" s="21" t="s">
        <v>34</v>
      </c>
      <c r="Q132" s="21">
        <v>12</v>
      </c>
      <c r="R132" s="64" t="str">
        <f t="shared" si="8"/>
        <v>0 m/s²</v>
      </c>
      <c r="S132" s="64" t="str">
        <f t="shared" si="12"/>
        <v>0 m/s²</v>
      </c>
      <c r="T132" s="66" t="s">
        <v>27</v>
      </c>
      <c r="U132" s="19" t="s">
        <v>333</v>
      </c>
      <c r="V132" s="97" t="s">
        <v>482</v>
      </c>
      <c r="X132" s="98" t="s">
        <v>483</v>
      </c>
    </row>
    <row r="133" spans="1:24" s="66" customFormat="1">
      <c r="A133" s="64">
        <v>132</v>
      </c>
      <c r="B133" s="24" t="s">
        <v>484</v>
      </c>
      <c r="C133" s="53" t="str">
        <f t="shared" si="9"/>
        <v>Konstantfahrt Blaubasalt nass 80 km/h 1075 rpm</v>
      </c>
      <c r="D133" s="24" t="s">
        <v>485</v>
      </c>
      <c r="E133" s="24"/>
      <c r="F133" s="25"/>
      <c r="G133" s="25" t="s">
        <v>36</v>
      </c>
      <c r="H133" s="33"/>
      <c r="I133" s="25"/>
      <c r="J133" s="114" t="str">
        <f t="shared" si="11"/>
        <v>10 s</v>
      </c>
      <c r="K133" s="20" t="s">
        <v>1831</v>
      </c>
      <c r="L133" s="20" t="s">
        <v>86</v>
      </c>
      <c r="M133" s="20" t="s">
        <v>38</v>
      </c>
      <c r="N133" s="21" t="s">
        <v>50</v>
      </c>
      <c r="O133" s="25"/>
      <c r="P133" s="21" t="s">
        <v>34</v>
      </c>
      <c r="Q133" s="21">
        <v>12</v>
      </c>
      <c r="R133" s="64" t="str">
        <f t="shared" si="8"/>
        <v>0 m/s²</v>
      </c>
      <c r="S133" s="64" t="str">
        <f t="shared" si="12"/>
        <v>0 m/s²</v>
      </c>
      <c r="T133" s="66" t="s">
        <v>27</v>
      </c>
      <c r="U133" s="19" t="s">
        <v>333</v>
      </c>
      <c r="V133" s="97" t="s">
        <v>486</v>
      </c>
      <c r="X133" s="98" t="s">
        <v>487</v>
      </c>
    </row>
    <row r="134" spans="1:24" s="68" customFormat="1" ht="15" thickBot="1">
      <c r="A134" s="64">
        <v>133</v>
      </c>
      <c r="B134" s="24">
        <v>106</v>
      </c>
      <c r="C134" s="53" t="str">
        <f t="shared" si="9"/>
        <v>Konstantfahrt Blaubasalt nass 80 km/h 1150 rpm</v>
      </c>
      <c r="D134" s="24" t="s">
        <v>488</v>
      </c>
      <c r="E134" s="24"/>
      <c r="F134" s="25">
        <v>1</v>
      </c>
      <c r="G134" s="25" t="s">
        <v>36</v>
      </c>
      <c r="H134" s="33" t="s">
        <v>37</v>
      </c>
      <c r="I134" s="25"/>
      <c r="J134" s="114" t="str">
        <f t="shared" si="11"/>
        <v>10 s</v>
      </c>
      <c r="K134" s="24" t="s">
        <v>1831</v>
      </c>
      <c r="L134" s="24" t="s">
        <v>86</v>
      </c>
      <c r="M134" s="24" t="s">
        <v>38</v>
      </c>
      <c r="N134" s="25" t="s">
        <v>50</v>
      </c>
      <c r="O134" s="25"/>
      <c r="P134" s="25" t="s">
        <v>35</v>
      </c>
      <c r="Q134" s="25">
        <v>12</v>
      </c>
      <c r="R134" s="64" t="str">
        <f t="shared" ref="R134:R197" si="13">IF(OR(M134="Konstantfahrt",M134="Stillstand Motor aus",M134="Stillstand Leerlauf",M134="Stillstand Drehzahl", M134="Rollen (Leerlauf)", M134="Motor aus", M134="µ-Split (Asphalt)", M134="µ-Split (Blaubasalt)", M134="Sinus-Fahrt (langsam)", M134="Sinus-Fahrt (schnell)",M134="Sweep",M134="Stat. Kreisfahrt (links)",M134="Stat. Kreisfahrt (rechts)"),"0 m/s²")</f>
        <v>0 m/s²</v>
      </c>
      <c r="S134" s="64" t="str">
        <f t="shared" si="12"/>
        <v>0 m/s²</v>
      </c>
      <c r="T134" s="66" t="s">
        <v>27</v>
      </c>
      <c r="U134" s="19" t="s">
        <v>333</v>
      </c>
      <c r="V134" s="67" t="s">
        <v>489</v>
      </c>
      <c r="X134" s="99" t="s">
        <v>490</v>
      </c>
    </row>
    <row r="135" spans="1:24" s="64" customFormat="1" ht="15" thickBot="1">
      <c r="A135" s="64">
        <v>134</v>
      </c>
      <c r="B135" s="26" t="s">
        <v>491</v>
      </c>
      <c r="C135" s="53" t="str">
        <f t="shared" si="9"/>
        <v>Konstantfahrt Blaubasalt nass 80 km/h 1150 rpm</v>
      </c>
      <c r="D135" s="26" t="s">
        <v>492</v>
      </c>
      <c r="E135" s="26"/>
      <c r="F135" s="27">
        <v>1</v>
      </c>
      <c r="G135" s="27" t="s">
        <v>37</v>
      </c>
      <c r="H135" s="34" t="s">
        <v>37</v>
      </c>
      <c r="I135" s="27"/>
      <c r="J135" s="114" t="str">
        <f t="shared" si="11"/>
        <v>10 s</v>
      </c>
      <c r="K135" s="26" t="s">
        <v>1831</v>
      </c>
      <c r="L135" s="26" t="s">
        <v>86</v>
      </c>
      <c r="M135" s="26" t="s">
        <v>38</v>
      </c>
      <c r="N135" s="27" t="s">
        <v>50</v>
      </c>
      <c r="O135" s="27"/>
      <c r="P135" s="27" t="s">
        <v>35</v>
      </c>
      <c r="Q135" s="27">
        <v>12</v>
      </c>
      <c r="R135" s="64" t="str">
        <f t="shared" si="13"/>
        <v>0 m/s²</v>
      </c>
      <c r="S135" s="64" t="str">
        <f t="shared" si="12"/>
        <v>0 m/s²</v>
      </c>
      <c r="T135" s="66" t="s">
        <v>27</v>
      </c>
      <c r="U135" s="19" t="s">
        <v>333</v>
      </c>
      <c r="V135" s="65" t="s">
        <v>493</v>
      </c>
      <c r="W135" s="64" t="s">
        <v>36</v>
      </c>
      <c r="X135" s="91" t="s">
        <v>494</v>
      </c>
    </row>
    <row r="136" spans="1:24" s="51" customFormat="1">
      <c r="A136" s="64">
        <v>135</v>
      </c>
      <c r="B136" s="18">
        <v>107</v>
      </c>
      <c r="C136" s="53" t="str">
        <f t="shared" si="9"/>
        <v>Rollen (Leerlauf) Asphalt nass 80 km/h - x</v>
      </c>
      <c r="D136" s="18" t="s">
        <v>495</v>
      </c>
      <c r="E136" s="18"/>
      <c r="F136" s="19">
        <v>1</v>
      </c>
      <c r="G136" s="19" t="s">
        <v>37</v>
      </c>
      <c r="H136" s="35" t="s">
        <v>37</v>
      </c>
      <c r="I136" s="19"/>
      <c r="J136" s="114" t="str">
        <f t="shared" si="11"/>
        <v>-</v>
      </c>
      <c r="K136" s="18" t="s">
        <v>1831</v>
      </c>
      <c r="L136" s="18" t="s">
        <v>24</v>
      </c>
      <c r="M136" s="18" t="s">
        <v>99</v>
      </c>
      <c r="N136" s="19" t="s">
        <v>100</v>
      </c>
      <c r="O136" s="19" t="s">
        <v>496</v>
      </c>
      <c r="P136" s="19" t="s">
        <v>27</v>
      </c>
      <c r="Q136" s="19" t="s">
        <v>27</v>
      </c>
      <c r="R136" s="64" t="str">
        <f t="shared" si="13"/>
        <v>0 m/s²</v>
      </c>
      <c r="S136" s="64" t="str">
        <f t="shared" si="12"/>
        <v>0 m/s²</v>
      </c>
      <c r="T136" s="66" t="s">
        <v>27</v>
      </c>
      <c r="U136" s="19" t="s">
        <v>333</v>
      </c>
      <c r="V136" s="53" t="s">
        <v>497</v>
      </c>
      <c r="X136" s="94" t="s">
        <v>498</v>
      </c>
    </row>
    <row r="137" spans="1:24" s="51" customFormat="1">
      <c r="A137" s="64">
        <v>136</v>
      </c>
      <c r="B137" s="18" t="s">
        <v>499</v>
      </c>
      <c r="C137" s="53" t="str">
        <f t="shared" ref="C137:C200" si="14">IF(OR(M137="Stillstand Motor aus",M137="Stillstand Leerlauf"),M137&amp;" "&amp;U137,IF(OR(M137="Stillstand Drehzahl"),M137&amp;" "&amp;U137&amp;" "&amp;P137,M137&amp;IF(NOT(K137="Fahrdyn.Fl.")," "&amp;L137,)&amp;" "&amp;U137&amp;IF(NOT(OR(M137="Beschleunigungsfahrt",M137="Verzögerungsfahrt",M137="Stat. Kreisfahrt (links)",M137="Stat. Kreisfahrt (rechts)"))," "&amp;N137,)&amp;IF(NOT(P137="-")," "&amp;P137,)&amp;IF(NOT(R137="0 m/s²")," "&amp;R137,)&amp;IF(NOT((OR(S137="0 m/s²",S137="-")))," "&amp;S137,)))</f>
        <v>Rollen (Leerlauf) Asphalt nass 50 km/h - x</v>
      </c>
      <c r="D137" s="18" t="s">
        <v>500</v>
      </c>
      <c r="E137" s="18"/>
      <c r="F137" s="19">
        <v>1</v>
      </c>
      <c r="G137" s="19" t="s">
        <v>37</v>
      </c>
      <c r="H137" s="35" t="s">
        <v>37</v>
      </c>
      <c r="I137" s="19"/>
      <c r="J137" s="114" t="str">
        <f t="shared" si="11"/>
        <v>-</v>
      </c>
      <c r="K137" s="18" t="s">
        <v>1831</v>
      </c>
      <c r="L137" s="18" t="s">
        <v>24</v>
      </c>
      <c r="M137" s="18" t="s">
        <v>99</v>
      </c>
      <c r="N137" s="19" t="s">
        <v>137</v>
      </c>
      <c r="O137" s="19" t="s">
        <v>299</v>
      </c>
      <c r="P137" s="19" t="s">
        <v>27</v>
      </c>
      <c r="Q137" s="19" t="s">
        <v>27</v>
      </c>
      <c r="R137" s="64" t="str">
        <f t="shared" si="13"/>
        <v>0 m/s²</v>
      </c>
      <c r="S137" s="64" t="str">
        <f t="shared" si="12"/>
        <v>0 m/s²</v>
      </c>
      <c r="T137" s="66" t="s">
        <v>27</v>
      </c>
      <c r="U137" s="19" t="s">
        <v>333</v>
      </c>
      <c r="V137" s="53"/>
      <c r="X137" s="94" t="s">
        <v>501</v>
      </c>
    </row>
    <row r="138" spans="1:24" s="51" customFormat="1">
      <c r="A138" s="64">
        <v>137</v>
      </c>
      <c r="B138" s="18" t="s">
        <v>502</v>
      </c>
      <c r="C138" s="53" t="str">
        <f t="shared" si="14"/>
        <v>Rollen (Leerlauf) Asphalt nass 40 km/h - x</v>
      </c>
      <c r="D138" s="18" t="s">
        <v>503</v>
      </c>
      <c r="E138" s="18"/>
      <c r="F138" s="19">
        <v>1</v>
      </c>
      <c r="G138" s="19" t="s">
        <v>37</v>
      </c>
      <c r="H138" s="35" t="s">
        <v>37</v>
      </c>
      <c r="I138" s="19"/>
      <c r="J138" s="114" t="str">
        <f t="shared" si="11"/>
        <v>-</v>
      </c>
      <c r="K138" s="18" t="s">
        <v>1831</v>
      </c>
      <c r="L138" s="18" t="s">
        <v>24</v>
      </c>
      <c r="M138" s="18" t="s">
        <v>99</v>
      </c>
      <c r="N138" s="19" t="s">
        <v>125</v>
      </c>
      <c r="O138" s="19" t="s">
        <v>126</v>
      </c>
      <c r="P138" s="19" t="s">
        <v>27</v>
      </c>
      <c r="Q138" s="19" t="s">
        <v>27</v>
      </c>
      <c r="R138" s="64" t="str">
        <f t="shared" si="13"/>
        <v>0 m/s²</v>
      </c>
      <c r="S138" s="64" t="str">
        <f t="shared" si="12"/>
        <v>0 m/s²</v>
      </c>
      <c r="T138" s="66" t="s">
        <v>27</v>
      </c>
      <c r="U138" s="19" t="s">
        <v>333</v>
      </c>
      <c r="V138" s="53" t="s">
        <v>504</v>
      </c>
      <c r="X138" s="94" t="s">
        <v>505</v>
      </c>
    </row>
    <row r="139" spans="1:24" s="51" customFormat="1">
      <c r="A139" s="64">
        <v>138</v>
      </c>
      <c r="B139" s="18" t="s">
        <v>506</v>
      </c>
      <c r="C139" s="53" t="str">
        <f t="shared" si="14"/>
        <v>Rollen (Leerlauf) Asphalt nass 80 km/h - x</v>
      </c>
      <c r="D139" s="18" t="s">
        <v>507</v>
      </c>
      <c r="E139" s="18"/>
      <c r="F139" s="19">
        <v>1</v>
      </c>
      <c r="G139" s="19" t="s">
        <v>36</v>
      </c>
      <c r="H139" s="35" t="s">
        <v>37</v>
      </c>
      <c r="I139" s="19"/>
      <c r="J139" s="114" t="str">
        <f t="shared" si="11"/>
        <v>-</v>
      </c>
      <c r="K139" s="18" t="s">
        <v>1831</v>
      </c>
      <c r="L139" s="18" t="s">
        <v>24</v>
      </c>
      <c r="M139" s="18" t="s">
        <v>99</v>
      </c>
      <c r="N139" s="19" t="s">
        <v>100</v>
      </c>
      <c r="O139" s="19" t="s">
        <v>115</v>
      </c>
      <c r="P139" s="19" t="s">
        <v>27</v>
      </c>
      <c r="Q139" s="19" t="s">
        <v>27</v>
      </c>
      <c r="R139" s="64" t="str">
        <f t="shared" si="13"/>
        <v>0 m/s²</v>
      </c>
      <c r="S139" s="64" t="str">
        <f t="shared" si="12"/>
        <v>0 m/s²</v>
      </c>
      <c r="T139" s="66" t="s">
        <v>27</v>
      </c>
      <c r="U139" s="19" t="s">
        <v>333</v>
      </c>
      <c r="V139" s="53"/>
      <c r="X139" s="94" t="s">
        <v>508</v>
      </c>
    </row>
    <row r="140" spans="1:24" s="51" customFormat="1">
      <c r="A140" s="64">
        <v>139</v>
      </c>
      <c r="B140" s="18" t="s">
        <v>509</v>
      </c>
      <c r="C140" s="53" t="str">
        <f t="shared" si="14"/>
        <v>Rollen (Leerlauf) Asphalt nass 70 km/h - x</v>
      </c>
      <c r="D140" s="18" t="s">
        <v>510</v>
      </c>
      <c r="E140" s="18"/>
      <c r="F140" s="19">
        <v>1</v>
      </c>
      <c r="G140" s="19" t="s">
        <v>36</v>
      </c>
      <c r="H140" s="35" t="s">
        <v>37</v>
      </c>
      <c r="I140" s="19"/>
      <c r="J140" s="114" t="str">
        <f t="shared" si="11"/>
        <v>-</v>
      </c>
      <c r="K140" s="18" t="s">
        <v>1831</v>
      </c>
      <c r="L140" s="18" t="s">
        <v>24</v>
      </c>
      <c r="M140" s="18" t="s">
        <v>99</v>
      </c>
      <c r="N140" s="19" t="s">
        <v>104</v>
      </c>
      <c r="O140" s="19" t="s">
        <v>112</v>
      </c>
      <c r="P140" s="19" t="s">
        <v>27</v>
      </c>
      <c r="Q140" s="19" t="s">
        <v>27</v>
      </c>
      <c r="R140" s="64" t="str">
        <f t="shared" si="13"/>
        <v>0 m/s²</v>
      </c>
      <c r="S140" s="64" t="str">
        <f t="shared" si="12"/>
        <v>0 m/s²</v>
      </c>
      <c r="T140" s="66" t="s">
        <v>27</v>
      </c>
      <c r="U140" s="19" t="s">
        <v>333</v>
      </c>
      <c r="V140" s="53"/>
      <c r="X140" s="94" t="s">
        <v>511</v>
      </c>
    </row>
    <row r="141" spans="1:24" s="51" customFormat="1">
      <c r="A141" s="64">
        <v>140</v>
      </c>
      <c r="B141" s="18" t="s">
        <v>512</v>
      </c>
      <c r="C141" s="53" t="str">
        <f t="shared" si="14"/>
        <v>Rollen (Leerlauf) Asphalt nass 60 km/h - x</v>
      </c>
      <c r="D141" s="18" t="s">
        <v>513</v>
      </c>
      <c r="E141" s="18"/>
      <c r="F141" s="19">
        <v>1</v>
      </c>
      <c r="G141" s="19" t="s">
        <v>36</v>
      </c>
      <c r="H141" s="35" t="s">
        <v>37</v>
      </c>
      <c r="I141" s="19"/>
      <c r="J141" s="114" t="str">
        <f t="shared" si="11"/>
        <v>-</v>
      </c>
      <c r="K141" s="18" t="s">
        <v>1831</v>
      </c>
      <c r="L141" s="18" t="s">
        <v>24</v>
      </c>
      <c r="M141" s="18" t="s">
        <v>99</v>
      </c>
      <c r="N141" s="19" t="s">
        <v>110</v>
      </c>
      <c r="O141" s="19" t="s">
        <v>45</v>
      </c>
      <c r="P141" s="19" t="s">
        <v>27</v>
      </c>
      <c r="Q141" s="19" t="s">
        <v>27</v>
      </c>
      <c r="R141" s="64" t="str">
        <f t="shared" si="13"/>
        <v>0 m/s²</v>
      </c>
      <c r="S141" s="64" t="str">
        <f t="shared" si="12"/>
        <v>0 m/s²</v>
      </c>
      <c r="T141" s="66" t="s">
        <v>27</v>
      </c>
      <c r="U141" s="19" t="s">
        <v>333</v>
      </c>
      <c r="V141" s="53"/>
      <c r="X141" s="94" t="s">
        <v>514</v>
      </c>
    </row>
    <row r="142" spans="1:24" s="51" customFormat="1">
      <c r="A142" s="64">
        <v>141</v>
      </c>
      <c r="B142" s="20">
        <v>108</v>
      </c>
      <c r="C142" s="53" t="str">
        <f t="shared" si="14"/>
        <v>Rollen (Leerlauf) Beton nass 80 km/h - x</v>
      </c>
      <c r="D142" s="20" t="s">
        <v>515</v>
      </c>
      <c r="E142" s="20"/>
      <c r="F142" s="21">
        <v>1</v>
      </c>
      <c r="G142" s="21" t="s">
        <v>37</v>
      </c>
      <c r="H142" s="32" t="s">
        <v>37</v>
      </c>
      <c r="I142" s="21"/>
      <c r="J142" s="114" t="str">
        <f t="shared" si="11"/>
        <v>-</v>
      </c>
      <c r="K142" s="20" t="s">
        <v>1831</v>
      </c>
      <c r="L142" s="20" t="s">
        <v>56</v>
      </c>
      <c r="M142" s="20" t="s">
        <v>99</v>
      </c>
      <c r="N142" s="21" t="s">
        <v>100</v>
      </c>
      <c r="O142" s="21" t="s">
        <v>516</v>
      </c>
      <c r="P142" s="21" t="s">
        <v>27</v>
      </c>
      <c r="Q142" s="21" t="s">
        <v>27</v>
      </c>
      <c r="R142" s="64" t="str">
        <f t="shared" si="13"/>
        <v>0 m/s²</v>
      </c>
      <c r="S142" s="64" t="str">
        <f t="shared" si="12"/>
        <v>0 m/s²</v>
      </c>
      <c r="T142" s="66" t="s">
        <v>27</v>
      </c>
      <c r="U142" s="19" t="s">
        <v>333</v>
      </c>
      <c r="V142" s="53" t="s">
        <v>504</v>
      </c>
      <c r="W142" s="51" t="s">
        <v>517</v>
      </c>
      <c r="X142" s="94" t="s">
        <v>518</v>
      </c>
    </row>
    <row r="143" spans="1:24" s="51" customFormat="1">
      <c r="A143" s="64">
        <v>142</v>
      </c>
      <c r="B143" s="24" t="s">
        <v>519</v>
      </c>
      <c r="C143" s="53" t="str">
        <f t="shared" si="14"/>
        <v>Rollen (Leerlauf) Beton nass 35 km/h - x</v>
      </c>
      <c r="D143" s="20" t="s">
        <v>520</v>
      </c>
      <c r="E143" s="20"/>
      <c r="F143" s="21">
        <v>1</v>
      </c>
      <c r="G143" s="21" t="s">
        <v>37</v>
      </c>
      <c r="H143" s="32" t="s">
        <v>37</v>
      </c>
      <c r="I143" s="21"/>
      <c r="J143" s="114" t="str">
        <f t="shared" si="11"/>
        <v>-</v>
      </c>
      <c r="K143" s="20" t="s">
        <v>1831</v>
      </c>
      <c r="L143" s="20" t="s">
        <v>56</v>
      </c>
      <c r="M143" s="20" t="s">
        <v>99</v>
      </c>
      <c r="N143" s="21" t="s">
        <v>521</v>
      </c>
      <c r="O143" s="21" t="s">
        <v>522</v>
      </c>
      <c r="P143" s="21" t="s">
        <v>27</v>
      </c>
      <c r="Q143" s="21" t="s">
        <v>27</v>
      </c>
      <c r="R143" s="64" t="str">
        <f t="shared" si="13"/>
        <v>0 m/s²</v>
      </c>
      <c r="S143" s="64" t="str">
        <f t="shared" si="12"/>
        <v>0 m/s²</v>
      </c>
      <c r="T143" s="66" t="s">
        <v>27</v>
      </c>
      <c r="U143" s="19" t="s">
        <v>333</v>
      </c>
      <c r="V143" s="53"/>
      <c r="X143" s="94" t="s">
        <v>523</v>
      </c>
    </row>
    <row r="144" spans="1:24" s="51" customFormat="1">
      <c r="A144" s="64">
        <v>143</v>
      </c>
      <c r="B144" s="24" t="s">
        <v>524</v>
      </c>
      <c r="C144" s="53" t="str">
        <f t="shared" si="14"/>
        <v>Rollen (Leerlauf) Beton nass 80 km/h - x</v>
      </c>
      <c r="D144" s="20" t="s">
        <v>525</v>
      </c>
      <c r="E144" s="20"/>
      <c r="F144" s="21">
        <v>1</v>
      </c>
      <c r="G144" s="21" t="s">
        <v>36</v>
      </c>
      <c r="H144" s="32" t="s">
        <v>37</v>
      </c>
      <c r="I144" s="21"/>
      <c r="J144" s="114" t="str">
        <f t="shared" si="11"/>
        <v>-</v>
      </c>
      <c r="K144" s="20" t="s">
        <v>1831</v>
      </c>
      <c r="L144" s="20" t="s">
        <v>56</v>
      </c>
      <c r="M144" s="20" t="s">
        <v>99</v>
      </c>
      <c r="N144" s="21" t="s">
        <v>100</v>
      </c>
      <c r="O144" s="21" t="s">
        <v>526</v>
      </c>
      <c r="P144" s="21" t="s">
        <v>27</v>
      </c>
      <c r="Q144" s="21" t="s">
        <v>27</v>
      </c>
      <c r="R144" s="64" t="str">
        <f t="shared" si="13"/>
        <v>0 m/s²</v>
      </c>
      <c r="S144" s="64" t="str">
        <f t="shared" si="12"/>
        <v>0 m/s²</v>
      </c>
      <c r="T144" s="66" t="s">
        <v>27</v>
      </c>
      <c r="U144" s="19" t="s">
        <v>333</v>
      </c>
      <c r="V144" s="53"/>
      <c r="X144" s="94" t="s">
        <v>527</v>
      </c>
    </row>
    <row r="145" spans="1:24" s="51" customFormat="1">
      <c r="A145" s="64">
        <v>144</v>
      </c>
      <c r="B145" s="24" t="s">
        <v>528</v>
      </c>
      <c r="C145" s="53" t="str">
        <f t="shared" si="14"/>
        <v>Rollen (Leerlauf) Beton nass 70 km/h - x</v>
      </c>
      <c r="D145" s="20" t="s">
        <v>529</v>
      </c>
      <c r="E145" s="20"/>
      <c r="F145" s="21">
        <v>1</v>
      </c>
      <c r="G145" s="21" t="s">
        <v>36</v>
      </c>
      <c r="H145" s="32" t="s">
        <v>37</v>
      </c>
      <c r="I145" s="21"/>
      <c r="J145" s="114" t="str">
        <f t="shared" si="11"/>
        <v>-</v>
      </c>
      <c r="K145" s="20" t="s">
        <v>1831</v>
      </c>
      <c r="L145" s="20" t="s">
        <v>56</v>
      </c>
      <c r="M145" s="20" t="s">
        <v>99</v>
      </c>
      <c r="N145" s="21" t="s">
        <v>104</v>
      </c>
      <c r="O145" s="21" t="s">
        <v>112</v>
      </c>
      <c r="P145" s="21" t="s">
        <v>27</v>
      </c>
      <c r="Q145" s="21" t="s">
        <v>27</v>
      </c>
      <c r="R145" s="64" t="str">
        <f t="shared" si="13"/>
        <v>0 m/s²</v>
      </c>
      <c r="S145" s="64" t="str">
        <f t="shared" si="12"/>
        <v>0 m/s²</v>
      </c>
      <c r="T145" s="66" t="s">
        <v>27</v>
      </c>
      <c r="U145" s="19" t="s">
        <v>333</v>
      </c>
      <c r="V145" s="53" t="s">
        <v>530</v>
      </c>
      <c r="X145" s="94" t="s">
        <v>531</v>
      </c>
    </row>
    <row r="146" spans="1:24" s="68" customFormat="1" ht="15" thickBot="1">
      <c r="A146" s="64">
        <v>145</v>
      </c>
      <c r="B146" s="24" t="s">
        <v>532</v>
      </c>
      <c r="C146" s="53" t="str">
        <f t="shared" si="14"/>
        <v>Rollen (Leerlauf) Beton nass 60 km/h - x</v>
      </c>
      <c r="D146" s="20" t="s">
        <v>533</v>
      </c>
      <c r="E146" s="20"/>
      <c r="F146" s="21">
        <v>1</v>
      </c>
      <c r="G146" s="21" t="s">
        <v>36</v>
      </c>
      <c r="H146" s="32" t="s">
        <v>37</v>
      </c>
      <c r="I146" s="21"/>
      <c r="J146" s="114" t="str">
        <f t="shared" si="11"/>
        <v>-</v>
      </c>
      <c r="K146" s="20" t="s">
        <v>1831</v>
      </c>
      <c r="L146" s="20" t="s">
        <v>56</v>
      </c>
      <c r="M146" s="20" t="s">
        <v>99</v>
      </c>
      <c r="N146" s="21" t="s">
        <v>110</v>
      </c>
      <c r="O146" s="21" t="s">
        <v>45</v>
      </c>
      <c r="P146" s="21" t="s">
        <v>27</v>
      </c>
      <c r="Q146" s="21" t="s">
        <v>27</v>
      </c>
      <c r="R146" s="64" t="str">
        <f t="shared" si="13"/>
        <v>0 m/s²</v>
      </c>
      <c r="S146" s="64" t="str">
        <f t="shared" si="12"/>
        <v>0 m/s²</v>
      </c>
      <c r="T146" s="66" t="s">
        <v>27</v>
      </c>
      <c r="U146" s="19" t="s">
        <v>333</v>
      </c>
      <c r="V146" s="53" t="s">
        <v>530</v>
      </c>
      <c r="X146" s="99" t="s">
        <v>534</v>
      </c>
    </row>
    <row r="147" spans="1:24" s="64" customFormat="1">
      <c r="A147" s="64">
        <v>146</v>
      </c>
      <c r="B147" s="24">
        <v>109</v>
      </c>
      <c r="C147" s="53" t="str">
        <f t="shared" si="14"/>
        <v>Rollen (Leerlauf) Blaubasalt nass 72 km/h - x</v>
      </c>
      <c r="D147" s="24" t="s">
        <v>535</v>
      </c>
      <c r="E147" s="24"/>
      <c r="F147" s="25">
        <v>1</v>
      </c>
      <c r="G147" s="25" t="s">
        <v>37</v>
      </c>
      <c r="H147" s="25" t="s">
        <v>37</v>
      </c>
      <c r="I147" s="25" t="s">
        <v>536</v>
      </c>
      <c r="J147" s="114" t="str">
        <f t="shared" si="11"/>
        <v>-</v>
      </c>
      <c r="K147" s="24" t="s">
        <v>1831</v>
      </c>
      <c r="L147" s="24" t="s">
        <v>86</v>
      </c>
      <c r="M147" s="24" t="s">
        <v>99</v>
      </c>
      <c r="N147" s="25" t="s">
        <v>537</v>
      </c>
      <c r="O147" s="25" t="s">
        <v>105</v>
      </c>
      <c r="P147" s="25" t="s">
        <v>27</v>
      </c>
      <c r="Q147" s="25" t="s">
        <v>27</v>
      </c>
      <c r="R147" s="64" t="str">
        <f t="shared" si="13"/>
        <v>0 m/s²</v>
      </c>
      <c r="S147" s="64" t="str">
        <f t="shared" si="12"/>
        <v>0 m/s²</v>
      </c>
      <c r="T147" s="66" t="s">
        <v>27</v>
      </c>
      <c r="U147" s="19" t="s">
        <v>333</v>
      </c>
      <c r="V147" s="65" t="s">
        <v>538</v>
      </c>
      <c r="X147" s="91" t="s">
        <v>539</v>
      </c>
    </row>
    <row r="148" spans="1:24" s="51" customFormat="1">
      <c r="A148" s="64">
        <v>147</v>
      </c>
      <c r="B148" s="20" t="s">
        <v>540</v>
      </c>
      <c r="C148" s="53" t="str">
        <f t="shared" si="14"/>
        <v>Rollen (Leerlauf) Blaubasalt nass 60 km/h - x</v>
      </c>
      <c r="D148" s="24" t="s">
        <v>541</v>
      </c>
      <c r="E148" s="24"/>
      <c r="F148" s="25">
        <v>1</v>
      </c>
      <c r="G148" s="25" t="s">
        <v>37</v>
      </c>
      <c r="H148" s="25" t="s">
        <v>37</v>
      </c>
      <c r="I148" s="25"/>
      <c r="J148" s="114" t="str">
        <f t="shared" si="11"/>
        <v>-</v>
      </c>
      <c r="K148" s="24" t="s">
        <v>1831</v>
      </c>
      <c r="L148" s="24" t="s">
        <v>86</v>
      </c>
      <c r="M148" s="24" t="s">
        <v>99</v>
      </c>
      <c r="N148" s="25" t="s">
        <v>110</v>
      </c>
      <c r="O148" s="25" t="s">
        <v>542</v>
      </c>
      <c r="P148" s="25" t="s">
        <v>27</v>
      </c>
      <c r="Q148" s="25" t="s">
        <v>27</v>
      </c>
      <c r="R148" s="64" t="str">
        <f t="shared" si="13"/>
        <v>0 m/s²</v>
      </c>
      <c r="S148" s="64" t="str">
        <f t="shared" si="12"/>
        <v>0 m/s²</v>
      </c>
      <c r="T148" s="66" t="s">
        <v>27</v>
      </c>
      <c r="U148" s="19" t="s">
        <v>333</v>
      </c>
      <c r="V148" s="53"/>
      <c r="X148" s="94" t="s">
        <v>543</v>
      </c>
    </row>
    <row r="149" spans="1:24" s="51" customFormat="1">
      <c r="A149" s="64">
        <v>148</v>
      </c>
      <c r="B149" s="20" t="s">
        <v>544</v>
      </c>
      <c r="C149" s="53" t="str">
        <f t="shared" si="14"/>
        <v>Rollen (Leerlauf) Blaubasalt nass 80 km/h - x</v>
      </c>
      <c r="D149" s="24" t="s">
        <v>545</v>
      </c>
      <c r="E149" s="24"/>
      <c r="F149" s="25">
        <v>1</v>
      </c>
      <c r="G149" s="25" t="s">
        <v>36</v>
      </c>
      <c r="H149" s="25" t="s">
        <v>37</v>
      </c>
      <c r="I149" s="25"/>
      <c r="J149" s="114" t="str">
        <f t="shared" si="11"/>
        <v>-</v>
      </c>
      <c r="K149" s="24" t="s">
        <v>1831</v>
      </c>
      <c r="L149" s="24" t="s">
        <v>86</v>
      </c>
      <c r="M149" s="24" t="s">
        <v>99</v>
      </c>
      <c r="N149" s="25" t="s">
        <v>100</v>
      </c>
      <c r="O149" s="25" t="s">
        <v>130</v>
      </c>
      <c r="P149" s="25" t="s">
        <v>27</v>
      </c>
      <c r="Q149" s="25" t="s">
        <v>27</v>
      </c>
      <c r="R149" s="64" t="str">
        <f t="shared" si="13"/>
        <v>0 m/s²</v>
      </c>
      <c r="S149" s="64" t="str">
        <f t="shared" si="12"/>
        <v>0 m/s²</v>
      </c>
      <c r="T149" s="66" t="s">
        <v>27</v>
      </c>
      <c r="U149" s="19" t="s">
        <v>333</v>
      </c>
      <c r="V149" s="53"/>
      <c r="X149" s="94" t="s">
        <v>476</v>
      </c>
    </row>
    <row r="150" spans="1:24" s="51" customFormat="1">
      <c r="A150" s="64">
        <v>149</v>
      </c>
      <c r="B150" s="20" t="s">
        <v>546</v>
      </c>
      <c r="C150" s="53" t="str">
        <f t="shared" si="14"/>
        <v>Rollen (Leerlauf) Blaubasalt nass 65 km/h - x</v>
      </c>
      <c r="D150" s="24" t="s">
        <v>547</v>
      </c>
      <c r="E150" s="24"/>
      <c r="F150" s="25">
        <v>1</v>
      </c>
      <c r="G150" s="25" t="s">
        <v>36</v>
      </c>
      <c r="H150" s="25" t="s">
        <v>37</v>
      </c>
      <c r="I150" s="25"/>
      <c r="J150" s="114" t="str">
        <f t="shared" si="11"/>
        <v>-</v>
      </c>
      <c r="K150" s="24" t="s">
        <v>1831</v>
      </c>
      <c r="L150" s="24" t="s">
        <v>86</v>
      </c>
      <c r="M150" s="24" t="s">
        <v>99</v>
      </c>
      <c r="N150" s="25" t="s">
        <v>134</v>
      </c>
      <c r="O150" s="25" t="s">
        <v>45</v>
      </c>
      <c r="P150" s="25" t="s">
        <v>27</v>
      </c>
      <c r="Q150" s="25" t="s">
        <v>27</v>
      </c>
      <c r="R150" s="64" t="str">
        <f t="shared" si="13"/>
        <v>0 m/s²</v>
      </c>
      <c r="S150" s="64" t="str">
        <f t="shared" si="12"/>
        <v>0 m/s²</v>
      </c>
      <c r="T150" s="66" t="s">
        <v>27</v>
      </c>
      <c r="U150" s="19" t="s">
        <v>333</v>
      </c>
      <c r="V150" s="53"/>
      <c r="X150" s="94" t="s">
        <v>548</v>
      </c>
    </row>
    <row r="151" spans="1:24" s="51" customFormat="1" ht="15" thickBot="1">
      <c r="A151" s="64">
        <v>150</v>
      </c>
      <c r="B151" s="26" t="s">
        <v>549</v>
      </c>
      <c r="C151" s="53" t="str">
        <f t="shared" si="14"/>
        <v>Rollen (Leerlauf) Blaubasalt nass 50 km/h - x</v>
      </c>
      <c r="D151" s="26" t="s">
        <v>550</v>
      </c>
      <c r="E151" s="26"/>
      <c r="F151" s="27">
        <v>1</v>
      </c>
      <c r="G151" s="27" t="s">
        <v>36</v>
      </c>
      <c r="H151" s="27" t="s">
        <v>37</v>
      </c>
      <c r="I151" s="27"/>
      <c r="J151" s="114" t="str">
        <f t="shared" si="11"/>
        <v>-</v>
      </c>
      <c r="K151" s="26" t="s">
        <v>1831</v>
      </c>
      <c r="L151" s="26" t="s">
        <v>86</v>
      </c>
      <c r="M151" s="26" t="s">
        <v>99</v>
      </c>
      <c r="N151" s="27" t="s">
        <v>137</v>
      </c>
      <c r="O151" s="27" t="s">
        <v>138</v>
      </c>
      <c r="P151" s="27" t="s">
        <v>27</v>
      </c>
      <c r="Q151" s="27" t="s">
        <v>27</v>
      </c>
      <c r="R151" s="64" t="str">
        <f t="shared" si="13"/>
        <v>0 m/s²</v>
      </c>
      <c r="S151" s="64" t="str">
        <f t="shared" si="12"/>
        <v>0 m/s²</v>
      </c>
      <c r="T151" s="66" t="s">
        <v>27</v>
      </c>
      <c r="U151" s="19" t="s">
        <v>333</v>
      </c>
      <c r="V151" s="53" t="s">
        <v>551</v>
      </c>
      <c r="X151" s="94" t="s">
        <v>552</v>
      </c>
    </row>
    <row r="152" spans="1:24" s="51" customFormat="1">
      <c r="A152" s="64">
        <v>151</v>
      </c>
      <c r="B152" s="20">
        <v>113</v>
      </c>
      <c r="C152" s="53" t="str">
        <f t="shared" si="14"/>
        <v xml:space="preserve">Motor aus Beton nass 35 km/h - x </v>
      </c>
      <c r="D152" s="20" t="s">
        <v>556</v>
      </c>
      <c r="E152" s="20"/>
      <c r="F152" s="21">
        <v>1</v>
      </c>
      <c r="G152" s="21" t="s">
        <v>37</v>
      </c>
      <c r="H152" s="19" t="s">
        <v>37</v>
      </c>
      <c r="I152" s="21"/>
      <c r="J152" s="114" t="str">
        <f t="shared" si="11"/>
        <v>-</v>
      </c>
      <c r="K152" s="20" t="s">
        <v>1831</v>
      </c>
      <c r="L152" s="20" t="s">
        <v>56</v>
      </c>
      <c r="M152" s="20" t="s">
        <v>140</v>
      </c>
      <c r="N152" s="21" t="s">
        <v>141</v>
      </c>
      <c r="O152" s="21" t="s">
        <v>557</v>
      </c>
      <c r="P152" s="21" t="s">
        <v>27</v>
      </c>
      <c r="Q152" s="21" t="s">
        <v>27</v>
      </c>
      <c r="R152" s="64" t="str">
        <f t="shared" si="13"/>
        <v>0 m/s²</v>
      </c>
      <c r="S152" s="64" t="str">
        <f t="shared" si="12"/>
        <v>0 m/s²</v>
      </c>
      <c r="T152" s="66" t="s">
        <v>27</v>
      </c>
      <c r="U152" s="19" t="s">
        <v>333</v>
      </c>
      <c r="V152" s="53" t="s">
        <v>558</v>
      </c>
      <c r="W152" s="51" t="s">
        <v>36</v>
      </c>
      <c r="X152" s="94" t="s">
        <v>559</v>
      </c>
    </row>
    <row r="153" spans="1:24" s="68" customFormat="1" ht="15" thickBot="1">
      <c r="A153" s="64">
        <v>152</v>
      </c>
      <c r="B153" s="20">
        <v>116</v>
      </c>
      <c r="C153" s="53" t="str">
        <f t="shared" si="14"/>
        <v xml:space="preserve">Motor aus Blaubasalt nass 35 km/h - x </v>
      </c>
      <c r="D153" s="20" t="s">
        <v>560</v>
      </c>
      <c r="E153" s="20"/>
      <c r="F153" s="21">
        <v>1</v>
      </c>
      <c r="G153" s="21" t="s">
        <v>37</v>
      </c>
      <c r="H153" s="19" t="s">
        <v>37</v>
      </c>
      <c r="I153" s="21"/>
      <c r="J153" s="114" t="str">
        <f t="shared" si="11"/>
        <v>-</v>
      </c>
      <c r="K153" s="20" t="s">
        <v>1831</v>
      </c>
      <c r="L153" s="20" t="s">
        <v>86</v>
      </c>
      <c r="M153" s="20" t="s">
        <v>140</v>
      </c>
      <c r="N153" s="21" t="s">
        <v>141</v>
      </c>
      <c r="O153" s="21"/>
      <c r="P153" s="21" t="s">
        <v>27</v>
      </c>
      <c r="Q153" s="21" t="s">
        <v>27</v>
      </c>
      <c r="R153" s="64" t="str">
        <f t="shared" si="13"/>
        <v>0 m/s²</v>
      </c>
      <c r="S153" s="64" t="str">
        <f t="shared" si="12"/>
        <v>0 m/s²</v>
      </c>
      <c r="T153" s="66" t="s">
        <v>27</v>
      </c>
      <c r="U153" s="19" t="s">
        <v>333</v>
      </c>
      <c r="V153" s="67" t="s">
        <v>504</v>
      </c>
      <c r="X153" s="99" t="s">
        <v>561</v>
      </c>
    </row>
    <row r="154" spans="1:24" s="51" customFormat="1">
      <c r="A154" s="64">
        <v>153</v>
      </c>
      <c r="B154" s="18">
        <v>119</v>
      </c>
      <c r="C154" s="53" t="str">
        <f t="shared" si="14"/>
        <v>Beschleunigungsfahrt Asphalt nass 1 m/s²</v>
      </c>
      <c r="D154" s="18" t="s">
        <v>562</v>
      </c>
      <c r="E154" s="18" t="s">
        <v>563</v>
      </c>
      <c r="F154" s="19">
        <v>2</v>
      </c>
      <c r="G154" s="19" t="s">
        <v>36</v>
      </c>
      <c r="H154" s="19" t="s">
        <v>37</v>
      </c>
      <c r="I154" s="19"/>
      <c r="J154" s="114" t="str">
        <f t="shared" si="11"/>
        <v>-</v>
      </c>
      <c r="K154" s="18" t="s">
        <v>1831</v>
      </c>
      <c r="L154" s="18" t="s">
        <v>24</v>
      </c>
      <c r="M154" s="18" t="s">
        <v>145</v>
      </c>
      <c r="N154" s="19" t="s">
        <v>146</v>
      </c>
      <c r="O154" s="19" t="s">
        <v>564</v>
      </c>
      <c r="P154" s="19" t="s">
        <v>27</v>
      </c>
      <c r="Q154" s="19" t="s">
        <v>27</v>
      </c>
      <c r="R154" s="64" t="s">
        <v>565</v>
      </c>
      <c r="S154" s="64" t="str">
        <f t="shared" si="12"/>
        <v>0 m/s²</v>
      </c>
      <c r="T154" s="66" t="s">
        <v>27</v>
      </c>
      <c r="U154" s="19" t="s">
        <v>333</v>
      </c>
      <c r="V154" s="53" t="s">
        <v>566</v>
      </c>
      <c r="X154" s="94" t="s">
        <v>567</v>
      </c>
    </row>
    <row r="155" spans="1:24" s="68" customFormat="1" ht="15" thickBot="1">
      <c r="A155" s="64">
        <v>154</v>
      </c>
      <c r="B155" s="18" t="s">
        <v>568</v>
      </c>
      <c r="C155" s="53" t="str">
        <f t="shared" si="14"/>
        <v>Beschleunigungsfahrt Asphalt nass 1 m/s²</v>
      </c>
      <c r="D155" s="18" t="s">
        <v>569</v>
      </c>
      <c r="E155" s="18" t="s">
        <v>563</v>
      </c>
      <c r="F155" s="19">
        <v>1</v>
      </c>
      <c r="G155" s="19" t="s">
        <v>37</v>
      </c>
      <c r="H155" s="19" t="s">
        <v>37</v>
      </c>
      <c r="I155" s="19"/>
      <c r="J155" s="114" t="str">
        <f t="shared" si="11"/>
        <v>-</v>
      </c>
      <c r="K155" s="18" t="s">
        <v>1831</v>
      </c>
      <c r="L155" s="18" t="s">
        <v>24</v>
      </c>
      <c r="M155" s="18" t="s">
        <v>145</v>
      </c>
      <c r="N155" s="19" t="s">
        <v>146</v>
      </c>
      <c r="O155" s="19" t="s">
        <v>570</v>
      </c>
      <c r="P155" s="19" t="s">
        <v>27</v>
      </c>
      <c r="Q155" s="19" t="s">
        <v>27</v>
      </c>
      <c r="R155" s="64" t="s">
        <v>565</v>
      </c>
      <c r="S155" s="64" t="str">
        <f t="shared" si="12"/>
        <v>0 m/s²</v>
      </c>
      <c r="T155" s="66" t="s">
        <v>27</v>
      </c>
      <c r="U155" s="19" t="s">
        <v>333</v>
      </c>
      <c r="V155" s="67" t="s">
        <v>571</v>
      </c>
      <c r="X155" s="99" t="s">
        <v>572</v>
      </c>
    </row>
    <row r="156" spans="1:24" s="101" customFormat="1">
      <c r="A156" s="64">
        <v>155</v>
      </c>
      <c r="B156" s="18" t="s">
        <v>573</v>
      </c>
      <c r="C156" s="53" t="str">
        <f t="shared" si="14"/>
        <v>Beschleunigungsfahrt Asphalt nass  1 m/s²</v>
      </c>
      <c r="D156" s="18" t="s">
        <v>574</v>
      </c>
      <c r="E156" s="18"/>
      <c r="F156" s="19"/>
      <c r="G156" s="19" t="s">
        <v>36</v>
      </c>
      <c r="H156" s="19"/>
      <c r="I156" s="19"/>
      <c r="J156" s="114" t="str">
        <f t="shared" si="11"/>
        <v>-</v>
      </c>
      <c r="K156" s="18" t="s">
        <v>1831</v>
      </c>
      <c r="L156" s="18" t="s">
        <v>24</v>
      </c>
      <c r="M156" s="18" t="s">
        <v>145</v>
      </c>
      <c r="N156" s="19" t="s">
        <v>146</v>
      </c>
      <c r="O156" s="19" t="s">
        <v>564</v>
      </c>
      <c r="P156" s="19"/>
      <c r="Q156" s="19"/>
      <c r="R156" s="64" t="s">
        <v>565</v>
      </c>
      <c r="S156" s="64" t="str">
        <f t="shared" si="12"/>
        <v>0 m/s²</v>
      </c>
      <c r="T156" s="66" t="s">
        <v>27</v>
      </c>
      <c r="U156" s="19" t="s">
        <v>333</v>
      </c>
      <c r="V156" s="100"/>
      <c r="X156" s="102" t="s">
        <v>575</v>
      </c>
    </row>
    <row r="157" spans="1:24" s="64" customFormat="1">
      <c r="A157" s="64">
        <v>156</v>
      </c>
      <c r="B157" s="20">
        <v>120</v>
      </c>
      <c r="C157" s="53" t="str">
        <f t="shared" si="14"/>
        <v>Beschleunigungsfahrt Asphalt nass 2 m/s²</v>
      </c>
      <c r="D157" s="20" t="s">
        <v>576</v>
      </c>
      <c r="E157" s="20"/>
      <c r="F157" s="21">
        <v>2</v>
      </c>
      <c r="G157" s="21" t="s">
        <v>36</v>
      </c>
      <c r="H157" s="21" t="s">
        <v>37</v>
      </c>
      <c r="I157" s="21"/>
      <c r="J157" s="114" t="str">
        <f t="shared" si="11"/>
        <v>-</v>
      </c>
      <c r="K157" s="20" t="s">
        <v>1831</v>
      </c>
      <c r="L157" s="20" t="s">
        <v>24</v>
      </c>
      <c r="M157" s="20" t="s">
        <v>145</v>
      </c>
      <c r="N157" s="21" t="s">
        <v>146</v>
      </c>
      <c r="O157" s="21" t="s">
        <v>577</v>
      </c>
      <c r="P157" s="21" t="s">
        <v>27</v>
      </c>
      <c r="Q157" s="21" t="s">
        <v>27</v>
      </c>
      <c r="R157" s="64" t="s">
        <v>578</v>
      </c>
      <c r="S157" s="64" t="str">
        <f t="shared" si="12"/>
        <v>0 m/s²</v>
      </c>
      <c r="T157" s="66" t="s">
        <v>27</v>
      </c>
      <c r="U157" s="19" t="s">
        <v>333</v>
      </c>
      <c r="V157" s="65" t="s">
        <v>579</v>
      </c>
      <c r="X157" s="91" t="s">
        <v>580</v>
      </c>
    </row>
    <row r="158" spans="1:24" s="64" customFormat="1">
      <c r="A158" s="64">
        <v>157</v>
      </c>
      <c r="B158" s="20" t="s">
        <v>581</v>
      </c>
      <c r="C158" s="53" t="str">
        <f t="shared" si="14"/>
        <v>Beschleunigungsfahrt Asphalt nass  2 m/s²</v>
      </c>
      <c r="D158" s="20" t="s">
        <v>582</v>
      </c>
      <c r="E158" s="20"/>
      <c r="F158" s="21"/>
      <c r="G158" s="21"/>
      <c r="H158" s="21"/>
      <c r="I158" s="21"/>
      <c r="J158" s="114" t="str">
        <f t="shared" si="11"/>
        <v>-</v>
      </c>
      <c r="K158" s="20" t="s">
        <v>1831</v>
      </c>
      <c r="L158" s="20" t="s">
        <v>24</v>
      </c>
      <c r="M158" s="20" t="s">
        <v>145</v>
      </c>
      <c r="N158" s="21" t="s">
        <v>146</v>
      </c>
      <c r="O158" s="21"/>
      <c r="P158" s="21"/>
      <c r="Q158" s="21"/>
      <c r="R158" s="64" t="s">
        <v>578</v>
      </c>
      <c r="S158" s="64" t="str">
        <f t="shared" si="12"/>
        <v>0 m/s²</v>
      </c>
      <c r="T158" s="66" t="s">
        <v>27</v>
      </c>
      <c r="U158" s="19" t="s">
        <v>333</v>
      </c>
      <c r="V158" s="65"/>
      <c r="X158" s="91"/>
    </row>
    <row r="159" spans="1:24" s="131" customFormat="1">
      <c r="A159" s="123">
        <v>158</v>
      </c>
      <c r="B159" s="125">
        <v>122</v>
      </c>
      <c r="C159" s="125" t="str">
        <f t="shared" si="14"/>
        <v>Beschleunigungsfahrt Asphalt nass 2 m/s²</v>
      </c>
      <c r="D159" s="125" t="s">
        <v>584</v>
      </c>
      <c r="E159" s="125"/>
      <c r="F159" s="131">
        <v>2</v>
      </c>
      <c r="G159" s="131" t="s">
        <v>36</v>
      </c>
      <c r="H159" s="131" t="s">
        <v>37</v>
      </c>
      <c r="J159" s="114" t="str">
        <f t="shared" si="11"/>
        <v>-</v>
      </c>
      <c r="K159" s="125" t="s">
        <v>1831</v>
      </c>
      <c r="L159" s="125" t="s">
        <v>24</v>
      </c>
      <c r="M159" s="125" t="s">
        <v>145</v>
      </c>
      <c r="N159" s="131" t="s">
        <v>146</v>
      </c>
      <c r="O159" s="131" t="s">
        <v>585</v>
      </c>
      <c r="P159" s="131" t="s">
        <v>27</v>
      </c>
      <c r="Q159" s="131" t="s">
        <v>27</v>
      </c>
      <c r="R159" s="123" t="s">
        <v>578</v>
      </c>
      <c r="S159" s="123" t="str">
        <f t="shared" si="12"/>
        <v>0 m/s²</v>
      </c>
      <c r="T159" s="134" t="s">
        <v>27</v>
      </c>
      <c r="U159" s="129" t="s">
        <v>333</v>
      </c>
      <c r="V159" s="125" t="s">
        <v>587</v>
      </c>
      <c r="X159" s="132" t="s">
        <v>588</v>
      </c>
    </row>
    <row r="160" spans="1:24" s="134" customFormat="1">
      <c r="A160" s="123">
        <v>159</v>
      </c>
      <c r="B160" s="125" t="s">
        <v>589</v>
      </c>
      <c r="C160" s="125" t="str">
        <f t="shared" si="14"/>
        <v>Beschleunigungsfahrt Asphalt nass  2 m/s²</v>
      </c>
      <c r="D160" s="125" t="s">
        <v>590</v>
      </c>
      <c r="E160" s="125"/>
      <c r="F160" s="131"/>
      <c r="G160" s="131"/>
      <c r="H160" s="131"/>
      <c r="I160" s="131"/>
      <c r="J160" s="114" t="str">
        <f t="shared" si="11"/>
        <v>-</v>
      </c>
      <c r="K160" s="125" t="s">
        <v>1831</v>
      </c>
      <c r="L160" s="125" t="s">
        <v>24</v>
      </c>
      <c r="M160" s="125" t="s">
        <v>145</v>
      </c>
      <c r="N160" s="131" t="s">
        <v>146</v>
      </c>
      <c r="O160" s="131" t="s">
        <v>591</v>
      </c>
      <c r="P160" s="131"/>
      <c r="Q160" s="131"/>
      <c r="R160" s="123" t="s">
        <v>578</v>
      </c>
      <c r="S160" s="123" t="str">
        <f t="shared" si="12"/>
        <v>0 m/s²</v>
      </c>
      <c r="T160" s="134" t="s">
        <v>27</v>
      </c>
      <c r="U160" s="129" t="s">
        <v>333</v>
      </c>
      <c r="V160" s="135"/>
      <c r="W160" s="134" t="s">
        <v>592</v>
      </c>
      <c r="X160" s="136" t="s">
        <v>593</v>
      </c>
    </row>
    <row r="161" spans="1:24" s="134" customFormat="1">
      <c r="A161" s="123">
        <v>160</v>
      </c>
      <c r="B161" s="125" t="s">
        <v>597</v>
      </c>
      <c r="C161" s="125" t="str">
        <f t="shared" si="14"/>
        <v>Beschleunigungsfahrt Asphalt nass  2 m/s²</v>
      </c>
      <c r="D161" s="125" t="s">
        <v>598</v>
      </c>
      <c r="E161" s="125"/>
      <c r="F161" s="131"/>
      <c r="G161" s="131"/>
      <c r="H161" s="131"/>
      <c r="I161" s="131"/>
      <c r="J161" s="114" t="str">
        <f t="shared" si="11"/>
        <v>-</v>
      </c>
      <c r="K161" s="125" t="s">
        <v>1831</v>
      </c>
      <c r="L161" s="125" t="s">
        <v>24</v>
      </c>
      <c r="M161" s="125" t="s">
        <v>145</v>
      </c>
      <c r="N161" s="131" t="s">
        <v>146</v>
      </c>
      <c r="O161" s="131"/>
      <c r="P161" s="131"/>
      <c r="Q161" s="131"/>
      <c r="R161" s="123" t="s">
        <v>578</v>
      </c>
      <c r="S161" s="123" t="str">
        <f t="shared" si="12"/>
        <v>0 m/s²</v>
      </c>
      <c r="T161" s="134" t="s">
        <v>27</v>
      </c>
      <c r="U161" s="129" t="s">
        <v>333</v>
      </c>
      <c r="V161" s="135"/>
      <c r="X161" s="136" t="s">
        <v>599</v>
      </c>
    </row>
    <row r="162" spans="1:24" s="68" customFormat="1" ht="15" thickBot="1">
      <c r="A162" s="64">
        <v>161</v>
      </c>
      <c r="B162" s="20">
        <v>123</v>
      </c>
      <c r="C162" s="53" t="str">
        <f t="shared" si="14"/>
        <v>Beschleunigungsfahrt Beton nass 1 m/s²</v>
      </c>
      <c r="D162" s="20" t="s">
        <v>600</v>
      </c>
      <c r="E162" s="20" t="s">
        <v>601</v>
      </c>
      <c r="F162" s="21">
        <v>2</v>
      </c>
      <c r="G162" s="21" t="s">
        <v>36</v>
      </c>
      <c r="H162" s="21" t="s">
        <v>37</v>
      </c>
      <c r="I162" s="21"/>
      <c r="J162" s="114" t="str">
        <f t="shared" si="11"/>
        <v>-</v>
      </c>
      <c r="K162" s="20" t="s">
        <v>1831</v>
      </c>
      <c r="L162" s="20" t="s">
        <v>56</v>
      </c>
      <c r="M162" s="20" t="s">
        <v>145</v>
      </c>
      <c r="N162" s="21" t="s">
        <v>146</v>
      </c>
      <c r="O162" s="21" t="s">
        <v>602</v>
      </c>
      <c r="P162" s="21" t="s">
        <v>27</v>
      </c>
      <c r="Q162" s="21" t="s">
        <v>27</v>
      </c>
      <c r="R162" s="64" t="s">
        <v>565</v>
      </c>
      <c r="S162" s="64" t="str">
        <f t="shared" si="12"/>
        <v>0 m/s²</v>
      </c>
      <c r="T162" s="66" t="s">
        <v>27</v>
      </c>
      <c r="U162" s="19" t="s">
        <v>333</v>
      </c>
      <c r="V162" s="67" t="s">
        <v>603</v>
      </c>
      <c r="X162" s="99" t="s">
        <v>604</v>
      </c>
    </row>
    <row r="163" spans="1:24" s="64" customFormat="1">
      <c r="A163" s="64">
        <v>162</v>
      </c>
      <c r="B163" s="20" t="s">
        <v>605</v>
      </c>
      <c r="C163" s="53" t="str">
        <f t="shared" si="14"/>
        <v>Beschleunigungsfahrt Beton nass 1 m/s²</v>
      </c>
      <c r="D163" s="20" t="s">
        <v>606</v>
      </c>
      <c r="E163" s="20" t="s">
        <v>607</v>
      </c>
      <c r="F163" s="21">
        <v>1</v>
      </c>
      <c r="G163" s="21" t="s">
        <v>37</v>
      </c>
      <c r="H163" s="21" t="s">
        <v>37</v>
      </c>
      <c r="I163" s="21"/>
      <c r="J163" s="114" t="str">
        <f t="shared" si="11"/>
        <v>-</v>
      </c>
      <c r="K163" s="20" t="s">
        <v>1831</v>
      </c>
      <c r="L163" s="20" t="s">
        <v>56</v>
      </c>
      <c r="M163" s="20" t="s">
        <v>145</v>
      </c>
      <c r="N163" s="21" t="s">
        <v>146</v>
      </c>
      <c r="O163" s="21" t="s">
        <v>496</v>
      </c>
      <c r="P163" s="21" t="s">
        <v>27</v>
      </c>
      <c r="Q163" s="21" t="s">
        <v>27</v>
      </c>
      <c r="R163" s="64" t="s">
        <v>565</v>
      </c>
      <c r="S163" s="64" t="str">
        <f t="shared" si="12"/>
        <v>0 m/s²</v>
      </c>
      <c r="T163" s="66" t="s">
        <v>27</v>
      </c>
      <c r="U163" s="19" t="s">
        <v>333</v>
      </c>
      <c r="V163" s="65" t="s">
        <v>608</v>
      </c>
      <c r="X163" s="91" t="s">
        <v>609</v>
      </c>
    </row>
    <row r="164" spans="1:24" s="64" customFormat="1">
      <c r="A164" s="64">
        <v>163</v>
      </c>
      <c r="B164" s="20" t="s">
        <v>610</v>
      </c>
      <c r="C164" s="53" t="str">
        <f t="shared" si="14"/>
        <v>Beschleunigungsfahrt Beton nass  1 m/s²</v>
      </c>
      <c r="D164" s="20" t="s">
        <v>611</v>
      </c>
      <c r="E164" s="20"/>
      <c r="F164" s="21"/>
      <c r="G164" s="21"/>
      <c r="H164" s="21"/>
      <c r="I164" s="21"/>
      <c r="J164" s="114" t="str">
        <f t="shared" si="11"/>
        <v>-</v>
      </c>
      <c r="K164" s="20" t="s">
        <v>1831</v>
      </c>
      <c r="L164" s="20" t="s">
        <v>56</v>
      </c>
      <c r="M164" s="20" t="s">
        <v>145</v>
      </c>
      <c r="N164" s="21" t="s">
        <v>146</v>
      </c>
      <c r="O164" s="21" t="s">
        <v>612</v>
      </c>
      <c r="P164" s="21"/>
      <c r="Q164" s="21"/>
      <c r="R164" s="64" t="s">
        <v>565</v>
      </c>
      <c r="S164" s="64" t="str">
        <f t="shared" si="12"/>
        <v>0 m/s²</v>
      </c>
      <c r="T164" s="66" t="s">
        <v>27</v>
      </c>
      <c r="U164" s="19" t="s">
        <v>333</v>
      </c>
      <c r="V164" s="65" t="s">
        <v>613</v>
      </c>
      <c r="X164" s="91" t="s">
        <v>614</v>
      </c>
    </row>
    <row r="165" spans="1:24" s="51" customFormat="1">
      <c r="A165" s="64">
        <v>164</v>
      </c>
      <c r="B165" s="20">
        <v>124</v>
      </c>
      <c r="C165" s="53" t="str">
        <f t="shared" si="14"/>
        <v>Beschleunigungsfahrt Beton nass 2 m/s²</v>
      </c>
      <c r="D165" s="20" t="s">
        <v>615</v>
      </c>
      <c r="E165" s="20" t="s">
        <v>616</v>
      </c>
      <c r="F165" s="21">
        <v>2</v>
      </c>
      <c r="G165" s="21" t="s">
        <v>36</v>
      </c>
      <c r="H165" s="21" t="s">
        <v>37</v>
      </c>
      <c r="I165" s="21"/>
      <c r="J165" s="114" t="str">
        <f t="shared" si="11"/>
        <v>-</v>
      </c>
      <c r="K165" s="20" t="s">
        <v>1831</v>
      </c>
      <c r="L165" s="20" t="s">
        <v>56</v>
      </c>
      <c r="M165" s="20" t="s">
        <v>145</v>
      </c>
      <c r="N165" s="21" t="s">
        <v>146</v>
      </c>
      <c r="O165" s="21" t="s">
        <v>115</v>
      </c>
      <c r="P165" s="21" t="s">
        <v>27</v>
      </c>
      <c r="Q165" s="21" t="s">
        <v>27</v>
      </c>
      <c r="R165" s="64" t="s">
        <v>578</v>
      </c>
      <c r="S165" s="64" t="str">
        <f t="shared" si="12"/>
        <v>0 m/s²</v>
      </c>
      <c r="T165" s="66" t="s">
        <v>27</v>
      </c>
      <c r="U165" s="19" t="s">
        <v>333</v>
      </c>
      <c r="V165" s="53" t="s">
        <v>617</v>
      </c>
      <c r="X165" s="94" t="s">
        <v>618</v>
      </c>
    </row>
    <row r="166" spans="1:24" s="51" customFormat="1">
      <c r="A166" s="64">
        <v>165</v>
      </c>
      <c r="B166" s="20" t="s">
        <v>619</v>
      </c>
      <c r="C166" s="53" t="str">
        <f t="shared" si="14"/>
        <v>Beschleunigungsfahrt Beton nass  2 m/s²</v>
      </c>
      <c r="D166" s="20" t="s">
        <v>620</v>
      </c>
      <c r="E166" s="20"/>
      <c r="F166" s="21"/>
      <c r="G166" s="21"/>
      <c r="H166" s="21"/>
      <c r="I166" s="21"/>
      <c r="J166" s="114" t="str">
        <f t="shared" si="11"/>
        <v>-</v>
      </c>
      <c r="K166" s="20" t="s">
        <v>1831</v>
      </c>
      <c r="L166" s="20" t="s">
        <v>56</v>
      </c>
      <c r="M166" s="20" t="s">
        <v>145</v>
      </c>
      <c r="N166" s="21" t="s">
        <v>146</v>
      </c>
      <c r="O166" s="21" t="s">
        <v>130</v>
      </c>
      <c r="P166" s="21"/>
      <c r="Q166" s="21"/>
      <c r="R166" s="64" t="s">
        <v>578</v>
      </c>
      <c r="S166" s="64" t="str">
        <f t="shared" si="12"/>
        <v>0 m/s²</v>
      </c>
      <c r="T166" s="66" t="s">
        <v>27</v>
      </c>
      <c r="U166" s="19" t="s">
        <v>333</v>
      </c>
      <c r="V166" s="53" t="s">
        <v>613</v>
      </c>
      <c r="X166" s="94" t="s">
        <v>621</v>
      </c>
    </row>
    <row r="167" spans="1:24" s="131" customFormat="1">
      <c r="A167" s="123">
        <v>166</v>
      </c>
      <c r="B167" s="125">
        <v>126</v>
      </c>
      <c r="C167" s="125" t="str">
        <f t="shared" si="14"/>
        <v>Beschleunigungsfahrt Beton nass 2 m/s²</v>
      </c>
      <c r="D167" s="125" t="s">
        <v>622</v>
      </c>
      <c r="E167" s="125" t="s">
        <v>623</v>
      </c>
      <c r="F167" s="131">
        <v>2</v>
      </c>
      <c r="G167" s="131" t="s">
        <v>36</v>
      </c>
      <c r="H167" s="131" t="s">
        <v>37</v>
      </c>
      <c r="J167" s="114" t="str">
        <f t="shared" si="11"/>
        <v>-</v>
      </c>
      <c r="K167" s="125" t="s">
        <v>1831</v>
      </c>
      <c r="L167" s="125" t="s">
        <v>56</v>
      </c>
      <c r="M167" s="125" t="s">
        <v>145</v>
      </c>
      <c r="N167" s="131" t="s">
        <v>146</v>
      </c>
      <c r="O167" s="131" t="s">
        <v>165</v>
      </c>
      <c r="P167" s="131" t="s">
        <v>27</v>
      </c>
      <c r="Q167" s="131" t="s">
        <v>27</v>
      </c>
      <c r="R167" s="123" t="s">
        <v>578</v>
      </c>
      <c r="S167" s="123" t="str">
        <f t="shared" si="12"/>
        <v>0 m/s²</v>
      </c>
      <c r="T167" s="134" t="s">
        <v>27</v>
      </c>
      <c r="U167" s="129" t="s">
        <v>333</v>
      </c>
      <c r="V167" s="125" t="s">
        <v>1919</v>
      </c>
      <c r="X167" s="132" t="s">
        <v>625</v>
      </c>
    </row>
    <row r="168" spans="1:24" s="131" customFormat="1">
      <c r="A168" s="123">
        <v>167</v>
      </c>
      <c r="B168" s="125" t="s">
        <v>626</v>
      </c>
      <c r="C168" s="125" t="str">
        <f t="shared" si="14"/>
        <v>Beschleunigungsfahrt Beton nass 2 m/s²</v>
      </c>
      <c r="D168" s="125" t="s">
        <v>627</v>
      </c>
      <c r="E168" s="125"/>
      <c r="F168" s="131">
        <v>1</v>
      </c>
      <c r="G168" s="131" t="s">
        <v>37</v>
      </c>
      <c r="H168" s="131" t="s">
        <v>37</v>
      </c>
      <c r="J168" s="114" t="str">
        <f t="shared" si="11"/>
        <v>-</v>
      </c>
      <c r="K168" s="125" t="s">
        <v>1831</v>
      </c>
      <c r="L168" s="125" t="s">
        <v>56</v>
      </c>
      <c r="M168" s="125" t="s">
        <v>145</v>
      </c>
      <c r="N168" s="131" t="s">
        <v>146</v>
      </c>
      <c r="O168" s="131" t="s">
        <v>628</v>
      </c>
      <c r="P168" s="131" t="s">
        <v>27</v>
      </c>
      <c r="Q168" s="131" t="s">
        <v>27</v>
      </c>
      <c r="R168" s="123" t="s">
        <v>578</v>
      </c>
      <c r="S168" s="123" t="str">
        <f t="shared" si="12"/>
        <v>0 m/s²</v>
      </c>
      <c r="T168" s="134" t="s">
        <v>27</v>
      </c>
      <c r="U168" s="129" t="s">
        <v>333</v>
      </c>
      <c r="V168" s="125"/>
      <c r="W168" s="131" t="s">
        <v>629</v>
      </c>
      <c r="X168" s="132" t="s">
        <v>630</v>
      </c>
    </row>
    <row r="169" spans="1:24" s="131" customFormat="1">
      <c r="A169" s="123">
        <v>168</v>
      </c>
      <c r="B169" s="125" t="s">
        <v>631</v>
      </c>
      <c r="C169" s="125" t="str">
        <f t="shared" si="14"/>
        <v>Beschleunigungsfahrt Beton nass  2 m/s²</v>
      </c>
      <c r="D169" s="125" t="s">
        <v>632</v>
      </c>
      <c r="E169" s="125"/>
      <c r="J169" s="114" t="str">
        <f t="shared" si="11"/>
        <v>-</v>
      </c>
      <c r="K169" s="125" t="s">
        <v>1831</v>
      </c>
      <c r="L169" s="125" t="s">
        <v>56</v>
      </c>
      <c r="M169" s="125" t="s">
        <v>145</v>
      </c>
      <c r="N169" s="131" t="s">
        <v>146</v>
      </c>
      <c r="O169" s="131" t="s">
        <v>165</v>
      </c>
      <c r="R169" s="123" t="s">
        <v>578</v>
      </c>
      <c r="S169" s="123" t="str">
        <f t="shared" si="12"/>
        <v>0 m/s²</v>
      </c>
      <c r="T169" s="134" t="s">
        <v>27</v>
      </c>
      <c r="U169" s="129" t="s">
        <v>333</v>
      </c>
      <c r="V169" s="125" t="s">
        <v>1920</v>
      </c>
      <c r="X169" s="132" t="s">
        <v>633</v>
      </c>
    </row>
    <row r="170" spans="1:24" s="51" customFormat="1">
      <c r="A170" s="64">
        <v>169</v>
      </c>
      <c r="B170" s="20">
        <v>127</v>
      </c>
      <c r="C170" s="53" t="str">
        <f t="shared" si="14"/>
        <v>Beschleunigungsfahrt Blaubasalt nass 1 m/s²</v>
      </c>
      <c r="D170" s="20" t="s">
        <v>634</v>
      </c>
      <c r="E170" s="20" t="s">
        <v>635</v>
      </c>
      <c r="F170" s="21">
        <v>1</v>
      </c>
      <c r="G170" s="21" t="s">
        <v>37</v>
      </c>
      <c r="H170" s="21" t="s">
        <v>37</v>
      </c>
      <c r="I170" s="21"/>
      <c r="J170" s="114" t="str">
        <f t="shared" si="11"/>
        <v>-</v>
      </c>
      <c r="K170" s="20" t="s">
        <v>1831</v>
      </c>
      <c r="L170" s="20" t="s">
        <v>86</v>
      </c>
      <c r="M170" s="20" t="s">
        <v>145</v>
      </c>
      <c r="N170" s="21" t="s">
        <v>146</v>
      </c>
      <c r="O170" s="21" t="s">
        <v>636</v>
      </c>
      <c r="P170" s="21" t="s">
        <v>27</v>
      </c>
      <c r="Q170" s="21" t="s">
        <v>27</v>
      </c>
      <c r="R170" s="64" t="s">
        <v>565</v>
      </c>
      <c r="S170" s="64" t="str">
        <f t="shared" si="12"/>
        <v>0 m/s²</v>
      </c>
      <c r="T170" s="66" t="s">
        <v>27</v>
      </c>
      <c r="U170" s="19" t="s">
        <v>333</v>
      </c>
      <c r="V170" s="53"/>
      <c r="X170" s="94" t="s">
        <v>637</v>
      </c>
    </row>
    <row r="171" spans="1:24" s="51" customFormat="1" ht="15" thickBot="1">
      <c r="A171" s="64">
        <v>170</v>
      </c>
      <c r="B171" s="26">
        <v>130</v>
      </c>
      <c r="C171" s="53" t="str">
        <f t="shared" si="14"/>
        <v>Beschleunigungsfahrt Blaubasalt nass max m/s²</v>
      </c>
      <c r="D171" s="26" t="s">
        <v>638</v>
      </c>
      <c r="E171" s="26"/>
      <c r="F171" s="27">
        <v>1</v>
      </c>
      <c r="G171" s="27" t="s">
        <v>37</v>
      </c>
      <c r="H171" s="27" t="s">
        <v>37</v>
      </c>
      <c r="I171" s="27"/>
      <c r="J171" s="114" t="str">
        <f t="shared" si="11"/>
        <v>-</v>
      </c>
      <c r="K171" s="26" t="s">
        <v>1831</v>
      </c>
      <c r="L171" s="26" t="s">
        <v>86</v>
      </c>
      <c r="M171" s="26" t="s">
        <v>145</v>
      </c>
      <c r="N171" s="27" t="s">
        <v>146</v>
      </c>
      <c r="O171" s="27" t="s">
        <v>45</v>
      </c>
      <c r="P171" s="27" t="s">
        <v>27</v>
      </c>
      <c r="Q171" s="27" t="s">
        <v>27</v>
      </c>
      <c r="R171" s="64" t="s">
        <v>586</v>
      </c>
      <c r="S171" s="64" t="str">
        <f t="shared" si="12"/>
        <v>0 m/s²</v>
      </c>
      <c r="T171" s="66" t="s">
        <v>27</v>
      </c>
      <c r="U171" s="19" t="s">
        <v>333</v>
      </c>
      <c r="V171" s="53" t="s">
        <v>1921</v>
      </c>
      <c r="X171" s="94" t="s">
        <v>639</v>
      </c>
    </row>
    <row r="172" spans="1:24" s="51" customFormat="1">
      <c r="A172" s="64">
        <v>171</v>
      </c>
      <c r="B172" s="18">
        <v>131</v>
      </c>
      <c r="C172" s="53" t="str">
        <f t="shared" si="14"/>
        <v>Verzögerungsfahrt Asphalt nass  -1 m/s²</v>
      </c>
      <c r="D172" s="49" t="s">
        <v>640</v>
      </c>
      <c r="E172" s="49"/>
      <c r="F172" s="50"/>
      <c r="G172" s="50"/>
      <c r="H172" s="50"/>
      <c r="I172" s="50"/>
      <c r="J172" s="114" t="str">
        <f t="shared" si="11"/>
        <v>-</v>
      </c>
      <c r="K172" s="18" t="s">
        <v>1831</v>
      </c>
      <c r="L172" s="18" t="s">
        <v>24</v>
      </c>
      <c r="M172" s="18" t="s">
        <v>200</v>
      </c>
      <c r="N172" s="19" t="s">
        <v>201</v>
      </c>
      <c r="O172" s="50"/>
      <c r="P172" s="50"/>
      <c r="Q172" s="50"/>
      <c r="R172" s="103" t="s">
        <v>641</v>
      </c>
      <c r="S172" s="64" t="str">
        <f t="shared" si="12"/>
        <v>0 m/s²</v>
      </c>
      <c r="T172" s="66" t="s">
        <v>27</v>
      </c>
      <c r="U172" s="19" t="s">
        <v>333</v>
      </c>
      <c r="V172" s="53" t="s">
        <v>642</v>
      </c>
      <c r="X172" s="94" t="s">
        <v>643</v>
      </c>
    </row>
    <row r="173" spans="1:24" s="51" customFormat="1">
      <c r="A173" s="64">
        <v>172</v>
      </c>
      <c r="B173" s="18" t="s">
        <v>644</v>
      </c>
      <c r="C173" s="53" t="str">
        <f t="shared" si="14"/>
        <v>Verzögerungsfahrt Asphalt nass -1 m/s²</v>
      </c>
      <c r="D173" s="18" t="s">
        <v>645</v>
      </c>
      <c r="E173" s="18" t="s">
        <v>646</v>
      </c>
      <c r="F173" s="19">
        <v>5</v>
      </c>
      <c r="G173" s="19" t="s">
        <v>36</v>
      </c>
      <c r="H173" s="19" t="s">
        <v>37</v>
      </c>
      <c r="I173" s="19"/>
      <c r="J173" s="114" t="str">
        <f t="shared" si="11"/>
        <v>-</v>
      </c>
      <c r="K173" s="18" t="s">
        <v>1831</v>
      </c>
      <c r="L173" s="18" t="s">
        <v>24</v>
      </c>
      <c r="M173" s="18" t="s">
        <v>200</v>
      </c>
      <c r="N173" s="19" t="s">
        <v>201</v>
      </c>
      <c r="O173" s="19"/>
      <c r="P173" s="19" t="s">
        <v>27</v>
      </c>
      <c r="Q173" s="19" t="s">
        <v>27</v>
      </c>
      <c r="R173" s="103" t="s">
        <v>641</v>
      </c>
      <c r="S173" s="64" t="str">
        <f t="shared" si="12"/>
        <v>0 m/s²</v>
      </c>
      <c r="T173" s="66" t="s">
        <v>27</v>
      </c>
      <c r="U173" s="19" t="s">
        <v>333</v>
      </c>
      <c r="V173" s="53" t="s">
        <v>642</v>
      </c>
      <c r="X173" s="94" t="s">
        <v>647</v>
      </c>
    </row>
    <row r="174" spans="1:24" s="51" customFormat="1">
      <c r="A174" s="64">
        <v>173</v>
      </c>
      <c r="B174" s="18" t="s">
        <v>648</v>
      </c>
      <c r="C174" s="53" t="str">
        <f t="shared" si="14"/>
        <v>Verzögerungsfahrt Asphalt nass  -1 m/s²</v>
      </c>
      <c r="D174" s="18" t="s">
        <v>649</v>
      </c>
      <c r="E174" s="18"/>
      <c r="F174" s="19"/>
      <c r="G174" s="19"/>
      <c r="H174" s="19"/>
      <c r="I174" s="19"/>
      <c r="J174" s="114" t="str">
        <f t="shared" si="11"/>
        <v>-</v>
      </c>
      <c r="K174" s="18" t="s">
        <v>1831</v>
      </c>
      <c r="L174" s="18" t="s">
        <v>24</v>
      </c>
      <c r="M174" s="18" t="s">
        <v>200</v>
      </c>
      <c r="N174" s="19" t="s">
        <v>201</v>
      </c>
      <c r="P174" s="19"/>
      <c r="Q174" s="19"/>
      <c r="R174" s="103" t="s">
        <v>641</v>
      </c>
      <c r="S174" s="64" t="str">
        <f t="shared" si="12"/>
        <v>0 m/s²</v>
      </c>
      <c r="T174" s="66" t="s">
        <v>27</v>
      </c>
      <c r="U174" s="19" t="s">
        <v>333</v>
      </c>
      <c r="V174" s="53"/>
      <c r="W174" s="51" t="s">
        <v>249</v>
      </c>
      <c r="X174" s="94" t="s">
        <v>650</v>
      </c>
    </row>
    <row r="175" spans="1:24" s="51" customFormat="1">
      <c r="A175" s="64">
        <v>174</v>
      </c>
      <c r="B175" s="18" t="s">
        <v>651</v>
      </c>
      <c r="C175" s="53" t="str">
        <f t="shared" si="14"/>
        <v>Verzögerungsfahrt Asphalt nass  -1  m/s²</v>
      </c>
      <c r="D175" s="18" t="s">
        <v>652</v>
      </c>
      <c r="E175" s="18"/>
      <c r="F175" s="19"/>
      <c r="G175" s="19"/>
      <c r="H175" s="19"/>
      <c r="I175" s="19"/>
      <c r="J175" s="114" t="str">
        <f t="shared" si="11"/>
        <v>-</v>
      </c>
      <c r="K175" s="18" t="s">
        <v>1831</v>
      </c>
      <c r="L175" s="18" t="s">
        <v>24</v>
      </c>
      <c r="M175" s="18" t="s">
        <v>200</v>
      </c>
      <c r="N175" s="19" t="s">
        <v>201</v>
      </c>
      <c r="P175" s="19"/>
      <c r="Q175" s="19"/>
      <c r="R175" s="103" t="s">
        <v>1922</v>
      </c>
      <c r="S175" s="64" t="str">
        <f t="shared" si="12"/>
        <v>0 m/s²</v>
      </c>
      <c r="T175" s="66" t="s">
        <v>27</v>
      </c>
      <c r="U175" s="19" t="s">
        <v>333</v>
      </c>
      <c r="V175" s="53"/>
      <c r="X175" s="94" t="s">
        <v>1923</v>
      </c>
    </row>
    <row r="176" spans="1:24" s="51" customFormat="1">
      <c r="A176" s="64">
        <v>175</v>
      </c>
      <c r="B176" s="20" t="s">
        <v>660</v>
      </c>
      <c r="C176" s="53" t="str">
        <f t="shared" si="14"/>
        <v xml:space="preserve">Verzögerungsfahrt Asphalt nass  -2 m/s² </v>
      </c>
      <c r="D176" s="20" t="s">
        <v>661</v>
      </c>
      <c r="E176" s="20"/>
      <c r="F176" s="21"/>
      <c r="G176" s="21"/>
      <c r="H176" s="19"/>
      <c r="I176" s="21"/>
      <c r="J176" s="114" t="str">
        <f t="shared" si="11"/>
        <v>-</v>
      </c>
      <c r="K176" s="18" t="s">
        <v>1831</v>
      </c>
      <c r="L176" s="18" t="s">
        <v>24</v>
      </c>
      <c r="M176" s="18" t="s">
        <v>200</v>
      </c>
      <c r="N176" s="19" t="s">
        <v>201</v>
      </c>
      <c r="O176" s="21"/>
      <c r="P176" s="21"/>
      <c r="Q176" s="21"/>
      <c r="R176" s="103" t="s">
        <v>1924</v>
      </c>
      <c r="S176" s="64" t="str">
        <f t="shared" si="12"/>
        <v>0 m/s²</v>
      </c>
      <c r="T176" s="66" t="s">
        <v>27</v>
      </c>
      <c r="U176" s="19" t="s">
        <v>333</v>
      </c>
      <c r="V176" s="53"/>
      <c r="W176" s="51" t="s">
        <v>347</v>
      </c>
      <c r="X176" s="94" t="s">
        <v>1925</v>
      </c>
    </row>
    <row r="177" spans="1:24" s="51" customFormat="1">
      <c r="A177" s="64">
        <v>176</v>
      </c>
      <c r="B177" s="20" t="s">
        <v>663</v>
      </c>
      <c r="C177" s="53" t="str">
        <f t="shared" si="14"/>
        <v>Verzögerungsfahrt Asphalt nass  -2 m/s²</v>
      </c>
      <c r="D177" s="20" t="s">
        <v>664</v>
      </c>
      <c r="E177" s="20"/>
      <c r="F177" s="21"/>
      <c r="G177" s="21"/>
      <c r="H177" s="19"/>
      <c r="I177" s="21"/>
      <c r="J177" s="114" t="str">
        <f t="shared" si="11"/>
        <v>-</v>
      </c>
      <c r="K177" s="18" t="s">
        <v>1831</v>
      </c>
      <c r="L177" s="18" t="s">
        <v>24</v>
      </c>
      <c r="M177" s="18" t="s">
        <v>200</v>
      </c>
      <c r="N177" s="19" t="s">
        <v>201</v>
      </c>
      <c r="O177" s="21"/>
      <c r="P177" s="21"/>
      <c r="Q177" s="21"/>
      <c r="R177" s="103" t="s">
        <v>656</v>
      </c>
      <c r="S177" s="64" t="str">
        <f t="shared" si="12"/>
        <v>0 m/s²</v>
      </c>
      <c r="T177" s="66" t="s">
        <v>27</v>
      </c>
      <c r="U177" s="19" t="s">
        <v>333</v>
      </c>
      <c r="V177" s="53"/>
      <c r="W177" s="51" t="s">
        <v>347</v>
      </c>
      <c r="X177" s="94" t="s">
        <v>1926</v>
      </c>
    </row>
    <row r="178" spans="1:24" s="51" customFormat="1">
      <c r="A178" s="64">
        <v>177</v>
      </c>
      <c r="B178" s="20" t="s">
        <v>666</v>
      </c>
      <c r="C178" s="53" t="str">
        <f t="shared" si="14"/>
        <v>Verzögerungsfahrt Asphalt nass  -2 m/s²</v>
      </c>
      <c r="D178" s="20" t="s">
        <v>667</v>
      </c>
      <c r="E178" s="20"/>
      <c r="F178" s="21"/>
      <c r="G178" s="21"/>
      <c r="H178" s="19"/>
      <c r="I178" s="21"/>
      <c r="J178" s="114" t="str">
        <f t="shared" si="11"/>
        <v>-</v>
      </c>
      <c r="K178" s="18" t="s">
        <v>1831</v>
      </c>
      <c r="L178" s="18" t="s">
        <v>24</v>
      </c>
      <c r="M178" s="18" t="s">
        <v>200</v>
      </c>
      <c r="N178" s="19" t="s">
        <v>201</v>
      </c>
      <c r="O178" s="21"/>
      <c r="P178" s="21"/>
      <c r="Q178" s="21"/>
      <c r="R178" s="103" t="s">
        <v>656</v>
      </c>
      <c r="S178" s="64" t="str">
        <f t="shared" si="12"/>
        <v>0 m/s²</v>
      </c>
      <c r="T178" s="66" t="s">
        <v>27</v>
      </c>
      <c r="U178" s="19" t="s">
        <v>333</v>
      </c>
      <c r="V178" s="53" t="s">
        <v>668</v>
      </c>
      <c r="W178" s="51" t="s">
        <v>669</v>
      </c>
      <c r="X178" s="94" t="s">
        <v>670</v>
      </c>
    </row>
    <row r="179" spans="1:24" s="51" customFormat="1">
      <c r="A179" s="64">
        <v>178</v>
      </c>
      <c r="B179" s="20">
        <v>133</v>
      </c>
      <c r="C179" s="53" t="str">
        <f t="shared" si="14"/>
        <v>Verzögerungsfahrt Asphalt nass -3 m/s²</v>
      </c>
      <c r="D179" s="20" t="s">
        <v>671</v>
      </c>
      <c r="E179" s="20" t="s">
        <v>672</v>
      </c>
      <c r="F179" s="21">
        <v>1</v>
      </c>
      <c r="G179" s="21" t="s">
        <v>37</v>
      </c>
      <c r="H179" s="19" t="s">
        <v>37</v>
      </c>
      <c r="I179" s="21"/>
      <c r="J179" s="114" t="str">
        <f t="shared" si="11"/>
        <v>-</v>
      </c>
      <c r="K179" s="20" t="s">
        <v>1831</v>
      </c>
      <c r="L179" s="20" t="s">
        <v>24</v>
      </c>
      <c r="M179" s="20" t="s">
        <v>200</v>
      </c>
      <c r="N179" s="21" t="s">
        <v>201</v>
      </c>
      <c r="O179" s="21"/>
      <c r="P179" s="21" t="s">
        <v>27</v>
      </c>
      <c r="Q179" s="21" t="s">
        <v>27</v>
      </c>
      <c r="R179" s="103" t="s">
        <v>673</v>
      </c>
      <c r="S179" s="64" t="str">
        <f t="shared" si="12"/>
        <v>0 m/s²</v>
      </c>
      <c r="T179" s="66" t="s">
        <v>27</v>
      </c>
      <c r="U179" s="19" t="s">
        <v>333</v>
      </c>
      <c r="V179" s="53"/>
      <c r="W179" s="51" t="s">
        <v>347</v>
      </c>
      <c r="X179" s="94" t="s">
        <v>674</v>
      </c>
    </row>
    <row r="180" spans="1:24" s="51" customFormat="1">
      <c r="A180" s="64">
        <v>179</v>
      </c>
      <c r="B180" s="20">
        <v>134</v>
      </c>
      <c r="C180" s="53" t="str">
        <f t="shared" si="14"/>
        <v>Verzögerungsfahrt Asphalt nass -max m/s²</v>
      </c>
      <c r="D180" s="20" t="s">
        <v>675</v>
      </c>
      <c r="E180" s="20" t="s">
        <v>676</v>
      </c>
      <c r="F180" s="21">
        <v>2</v>
      </c>
      <c r="G180" s="21" t="s">
        <v>36</v>
      </c>
      <c r="H180" s="19" t="s">
        <v>37</v>
      </c>
      <c r="I180" s="21"/>
      <c r="J180" s="114" t="str">
        <f t="shared" si="11"/>
        <v>-</v>
      </c>
      <c r="K180" s="20" t="s">
        <v>1831</v>
      </c>
      <c r="L180" s="20" t="s">
        <v>24</v>
      </c>
      <c r="M180" s="20" t="s">
        <v>200</v>
      </c>
      <c r="N180" s="21" t="s">
        <v>201</v>
      </c>
      <c r="O180" s="21" t="s">
        <v>26</v>
      </c>
      <c r="P180" s="21" t="s">
        <v>27</v>
      </c>
      <c r="Q180" s="21" t="s">
        <v>27</v>
      </c>
      <c r="R180" s="103" t="s">
        <v>677</v>
      </c>
      <c r="S180" s="64" t="str">
        <f t="shared" si="12"/>
        <v>0 m/s²</v>
      </c>
      <c r="T180" s="66" t="s">
        <v>27</v>
      </c>
      <c r="U180" s="19" t="s">
        <v>333</v>
      </c>
      <c r="V180" s="53" t="s">
        <v>678</v>
      </c>
      <c r="X180" s="94" t="s">
        <v>679</v>
      </c>
    </row>
    <row r="181" spans="1:24" s="51" customFormat="1">
      <c r="A181" s="64">
        <v>180</v>
      </c>
      <c r="B181" s="20" t="s">
        <v>680</v>
      </c>
      <c r="C181" s="53" t="str">
        <f t="shared" si="14"/>
        <v>Verzögerungsfahrt Asphalt nass  -max m/s²</v>
      </c>
      <c r="D181" s="20" t="s">
        <v>681</v>
      </c>
      <c r="E181" s="20"/>
      <c r="F181" s="21"/>
      <c r="G181" s="21"/>
      <c r="H181" s="19"/>
      <c r="I181" s="21"/>
      <c r="J181" s="114" t="str">
        <f t="shared" si="11"/>
        <v>-</v>
      </c>
      <c r="K181" s="20" t="s">
        <v>1831</v>
      </c>
      <c r="L181" s="20" t="s">
        <v>24</v>
      </c>
      <c r="M181" s="20" t="s">
        <v>200</v>
      </c>
      <c r="N181" s="21" t="s">
        <v>201</v>
      </c>
      <c r="O181" s="21"/>
      <c r="P181" s="21"/>
      <c r="Q181" s="21"/>
      <c r="R181" s="103" t="s">
        <v>677</v>
      </c>
      <c r="S181" s="64" t="str">
        <f t="shared" si="12"/>
        <v>0 m/s²</v>
      </c>
      <c r="T181" s="66" t="s">
        <v>27</v>
      </c>
      <c r="U181" s="19" t="s">
        <v>333</v>
      </c>
      <c r="V181" s="53"/>
      <c r="W181" s="51" t="s">
        <v>347</v>
      </c>
      <c r="X181" s="94" t="s">
        <v>682</v>
      </c>
    </row>
    <row r="182" spans="1:24" s="51" customFormat="1">
      <c r="A182" s="64">
        <v>181</v>
      </c>
      <c r="B182" s="20" t="s">
        <v>683</v>
      </c>
      <c r="C182" s="53" t="str">
        <f t="shared" si="14"/>
        <v>Verzögerungsfahrt Asphalt nass  -max m/s²</v>
      </c>
      <c r="D182" s="20" t="s">
        <v>684</v>
      </c>
      <c r="E182" s="20"/>
      <c r="F182" s="21"/>
      <c r="G182" s="21"/>
      <c r="H182" s="19"/>
      <c r="I182" s="21"/>
      <c r="J182" s="114" t="str">
        <f t="shared" si="11"/>
        <v>-</v>
      </c>
      <c r="K182" s="20" t="s">
        <v>1831</v>
      </c>
      <c r="L182" s="20" t="s">
        <v>24</v>
      </c>
      <c r="M182" s="20" t="s">
        <v>200</v>
      </c>
      <c r="N182" s="21" t="s">
        <v>201</v>
      </c>
      <c r="O182" s="21"/>
      <c r="P182" s="21"/>
      <c r="Q182" s="21"/>
      <c r="R182" s="103" t="s">
        <v>677</v>
      </c>
      <c r="S182" s="64" t="str">
        <f t="shared" si="12"/>
        <v>0 m/s²</v>
      </c>
      <c r="T182" s="66" t="s">
        <v>27</v>
      </c>
      <c r="U182" s="19" t="s">
        <v>333</v>
      </c>
      <c r="V182" s="53"/>
      <c r="W182" s="51" t="s">
        <v>347</v>
      </c>
      <c r="X182" s="94" t="s">
        <v>685</v>
      </c>
    </row>
    <row r="183" spans="1:24" s="51" customFormat="1">
      <c r="A183" s="64">
        <v>182</v>
      </c>
      <c r="B183" s="20">
        <v>135</v>
      </c>
      <c r="C183" s="53" t="str">
        <f t="shared" si="14"/>
        <v>Verzögerungsfahrt Beton nass -1 m/s²</v>
      </c>
      <c r="D183" s="20" t="s">
        <v>686</v>
      </c>
      <c r="E183" s="20" t="s">
        <v>687</v>
      </c>
      <c r="F183" s="21">
        <v>2</v>
      </c>
      <c r="G183" s="21" t="s">
        <v>36</v>
      </c>
      <c r="H183" s="19" t="s">
        <v>37</v>
      </c>
      <c r="I183" s="21"/>
      <c r="J183" s="114" t="str">
        <f t="shared" si="11"/>
        <v>-</v>
      </c>
      <c r="K183" s="20" t="s">
        <v>1831</v>
      </c>
      <c r="L183" s="20" t="s">
        <v>56</v>
      </c>
      <c r="M183" s="20" t="s">
        <v>200</v>
      </c>
      <c r="N183" s="21" t="s">
        <v>201</v>
      </c>
      <c r="O183" s="21" t="s">
        <v>688</v>
      </c>
      <c r="P183" s="21" t="s">
        <v>27</v>
      </c>
      <c r="Q183" s="21" t="s">
        <v>27</v>
      </c>
      <c r="R183" s="103" t="s">
        <v>641</v>
      </c>
      <c r="S183" s="64" t="str">
        <f t="shared" si="12"/>
        <v>0 m/s²</v>
      </c>
      <c r="T183" s="66" t="s">
        <v>27</v>
      </c>
      <c r="U183" s="19" t="s">
        <v>333</v>
      </c>
      <c r="V183" s="53" t="s">
        <v>689</v>
      </c>
      <c r="X183" s="94" t="s">
        <v>690</v>
      </c>
    </row>
    <row r="184" spans="1:24" s="51" customFormat="1">
      <c r="A184" s="64">
        <v>183</v>
      </c>
      <c r="B184" s="20" t="s">
        <v>691</v>
      </c>
      <c r="C184" s="53" t="str">
        <f t="shared" si="14"/>
        <v>Verzögerungsfahrt Beton nass  -1 m/s²</v>
      </c>
      <c r="D184" s="20" t="s">
        <v>692</v>
      </c>
      <c r="E184" s="20"/>
      <c r="F184" s="21"/>
      <c r="G184" s="21"/>
      <c r="H184" s="19"/>
      <c r="I184" s="21"/>
      <c r="J184" s="114" t="str">
        <f t="shared" si="11"/>
        <v>-</v>
      </c>
      <c r="K184" s="20" t="s">
        <v>1831</v>
      </c>
      <c r="L184" s="20" t="s">
        <v>56</v>
      </c>
      <c r="M184" s="20" t="s">
        <v>200</v>
      </c>
      <c r="N184" s="21" t="s">
        <v>201</v>
      </c>
      <c r="O184" s="21"/>
      <c r="P184" s="21"/>
      <c r="Q184" s="21"/>
      <c r="R184" s="103" t="s">
        <v>641</v>
      </c>
      <c r="S184" s="64" t="str">
        <f t="shared" si="12"/>
        <v>0 m/s²</v>
      </c>
      <c r="T184" s="66" t="s">
        <v>27</v>
      </c>
      <c r="U184" s="19" t="s">
        <v>333</v>
      </c>
      <c r="V184" s="53"/>
      <c r="X184" s="94" t="s">
        <v>693</v>
      </c>
    </row>
    <row r="185" spans="1:24" s="51" customFormat="1">
      <c r="A185" s="64">
        <v>184</v>
      </c>
      <c r="B185" s="20">
        <v>136</v>
      </c>
      <c r="C185" s="53" t="str">
        <f t="shared" si="14"/>
        <v>Verzögerungsfahrt Beton nass -2 m/s²</v>
      </c>
      <c r="D185" s="20" t="s">
        <v>694</v>
      </c>
      <c r="E185" s="20"/>
      <c r="F185" s="21">
        <v>2</v>
      </c>
      <c r="G185" s="21" t="s">
        <v>36</v>
      </c>
      <c r="H185" s="19" t="s">
        <v>37</v>
      </c>
      <c r="I185" s="21"/>
      <c r="J185" s="114" t="str">
        <f t="shared" si="11"/>
        <v>-</v>
      </c>
      <c r="K185" s="20" t="s">
        <v>1831</v>
      </c>
      <c r="L185" s="20" t="s">
        <v>56</v>
      </c>
      <c r="M185" s="20" t="s">
        <v>200</v>
      </c>
      <c r="N185" s="21" t="s">
        <v>201</v>
      </c>
      <c r="O185" s="21"/>
      <c r="P185" s="21" t="s">
        <v>27</v>
      </c>
      <c r="Q185" s="21" t="s">
        <v>27</v>
      </c>
      <c r="R185" s="103" t="s">
        <v>656</v>
      </c>
      <c r="S185" s="64" t="str">
        <f t="shared" si="12"/>
        <v>0 m/s²</v>
      </c>
      <c r="T185" s="66" t="s">
        <v>27</v>
      </c>
      <c r="U185" s="19" t="s">
        <v>333</v>
      </c>
      <c r="V185" s="53" t="s">
        <v>695</v>
      </c>
      <c r="X185" s="94" t="s">
        <v>696</v>
      </c>
    </row>
    <row r="186" spans="1:24" s="51" customFormat="1">
      <c r="A186" s="64">
        <v>185</v>
      </c>
      <c r="B186" s="20" t="s">
        <v>697</v>
      </c>
      <c r="C186" s="53" t="str">
        <f t="shared" si="14"/>
        <v>Verzögerungsfahrt Beton nass  -2 m/s²</v>
      </c>
      <c r="D186" s="20" t="s">
        <v>698</v>
      </c>
      <c r="E186" s="20"/>
      <c r="F186" s="21"/>
      <c r="G186" s="21"/>
      <c r="H186" s="19"/>
      <c r="I186" s="21"/>
      <c r="J186" s="114" t="str">
        <f t="shared" si="11"/>
        <v>-</v>
      </c>
      <c r="K186" s="20" t="s">
        <v>1831</v>
      </c>
      <c r="L186" s="20" t="s">
        <v>56</v>
      </c>
      <c r="M186" s="20" t="s">
        <v>200</v>
      </c>
      <c r="N186" s="21" t="s">
        <v>201</v>
      </c>
      <c r="O186" s="21"/>
      <c r="P186" s="21"/>
      <c r="Q186" s="21"/>
      <c r="R186" s="103" t="s">
        <v>656</v>
      </c>
      <c r="S186" s="64" t="str">
        <f t="shared" si="12"/>
        <v>0 m/s²</v>
      </c>
      <c r="T186" s="66" t="s">
        <v>27</v>
      </c>
      <c r="U186" s="19" t="s">
        <v>333</v>
      </c>
      <c r="V186" s="53" t="s">
        <v>699</v>
      </c>
      <c r="W186" s="51" t="s">
        <v>347</v>
      </c>
      <c r="X186" s="94" t="s">
        <v>700</v>
      </c>
    </row>
    <row r="187" spans="1:24" s="51" customFormat="1">
      <c r="A187" s="64">
        <v>186</v>
      </c>
      <c r="B187" s="20">
        <v>138</v>
      </c>
      <c r="C187" s="53" t="str">
        <f t="shared" si="14"/>
        <v>Verzögerungsfahrt Beton nass -max m/s²</v>
      </c>
      <c r="D187" s="20" t="s">
        <v>701</v>
      </c>
      <c r="E187" s="20"/>
      <c r="F187" s="21">
        <v>2</v>
      </c>
      <c r="G187" s="21" t="s">
        <v>36</v>
      </c>
      <c r="H187" s="21" t="s">
        <v>37</v>
      </c>
      <c r="I187" s="21"/>
      <c r="J187" s="114" t="str">
        <f t="shared" si="11"/>
        <v>-</v>
      </c>
      <c r="K187" s="20" t="s">
        <v>1831</v>
      </c>
      <c r="L187" s="20" t="s">
        <v>56</v>
      </c>
      <c r="M187" s="20" t="s">
        <v>200</v>
      </c>
      <c r="N187" s="21" t="s">
        <v>201</v>
      </c>
      <c r="O187" s="21"/>
      <c r="P187" s="21" t="s">
        <v>27</v>
      </c>
      <c r="Q187" s="21" t="s">
        <v>27</v>
      </c>
      <c r="R187" s="103" t="s">
        <v>677</v>
      </c>
      <c r="S187" s="64" t="str">
        <f t="shared" si="12"/>
        <v>0 m/s²</v>
      </c>
      <c r="T187" s="66" t="s">
        <v>27</v>
      </c>
      <c r="U187" s="19" t="s">
        <v>333</v>
      </c>
      <c r="V187" s="53" t="s">
        <v>702</v>
      </c>
      <c r="X187" s="94" t="s">
        <v>703</v>
      </c>
    </row>
    <row r="188" spans="1:24" s="51" customFormat="1">
      <c r="A188" s="64">
        <v>187</v>
      </c>
      <c r="B188" s="20" t="s">
        <v>704</v>
      </c>
      <c r="C188" s="53" t="str">
        <f t="shared" si="14"/>
        <v>Verzögerungsfahrt Beton nass  -max m/s²</v>
      </c>
      <c r="D188" s="20" t="s">
        <v>705</v>
      </c>
      <c r="E188" s="20"/>
      <c r="F188" s="21"/>
      <c r="G188" s="21"/>
      <c r="H188" s="21"/>
      <c r="I188" s="21"/>
      <c r="J188" s="114" t="str">
        <f t="shared" si="11"/>
        <v>-</v>
      </c>
      <c r="K188" s="20" t="s">
        <v>1831</v>
      </c>
      <c r="L188" s="20" t="s">
        <v>56</v>
      </c>
      <c r="M188" s="20" t="s">
        <v>200</v>
      </c>
      <c r="N188" s="21" t="s">
        <v>201</v>
      </c>
      <c r="O188" s="21"/>
      <c r="P188" s="21"/>
      <c r="Q188" s="21"/>
      <c r="R188" s="103" t="s">
        <v>677</v>
      </c>
      <c r="S188" s="64" t="str">
        <f t="shared" si="12"/>
        <v>0 m/s²</v>
      </c>
      <c r="T188" s="66" t="s">
        <v>27</v>
      </c>
      <c r="U188" s="19" t="s">
        <v>333</v>
      </c>
      <c r="V188" s="53"/>
      <c r="W188" s="51" t="s">
        <v>706</v>
      </c>
      <c r="X188" s="94" t="s">
        <v>707</v>
      </c>
    </row>
    <row r="189" spans="1:24" s="51" customFormat="1">
      <c r="A189" s="64">
        <v>188</v>
      </c>
      <c r="B189" s="20">
        <v>139</v>
      </c>
      <c r="C189" s="53" t="str">
        <f t="shared" si="14"/>
        <v>Verzögerungsfahrt Blaubasalt nass -1 m/s²</v>
      </c>
      <c r="D189" s="20" t="s">
        <v>708</v>
      </c>
      <c r="E189" s="20" t="s">
        <v>709</v>
      </c>
      <c r="F189" s="21">
        <v>2</v>
      </c>
      <c r="G189" s="21" t="s">
        <v>36</v>
      </c>
      <c r="H189" s="21" t="s">
        <v>37</v>
      </c>
      <c r="I189" s="21"/>
      <c r="J189" s="114" t="str">
        <f t="shared" si="11"/>
        <v>-</v>
      </c>
      <c r="K189" s="20" t="s">
        <v>1831</v>
      </c>
      <c r="L189" s="20" t="s">
        <v>86</v>
      </c>
      <c r="M189" s="20" t="s">
        <v>200</v>
      </c>
      <c r="N189" s="21" t="s">
        <v>201</v>
      </c>
      <c r="O189" s="21"/>
      <c r="P189" s="21" t="s">
        <v>27</v>
      </c>
      <c r="Q189" s="21" t="s">
        <v>27</v>
      </c>
      <c r="R189" s="103" t="s">
        <v>641</v>
      </c>
      <c r="S189" s="64" t="str">
        <f t="shared" si="12"/>
        <v>0 m/s²</v>
      </c>
      <c r="T189" s="66" t="s">
        <v>27</v>
      </c>
      <c r="U189" s="19" t="s">
        <v>333</v>
      </c>
      <c r="V189" s="53" t="s">
        <v>710</v>
      </c>
      <c r="X189" s="94" t="s">
        <v>711</v>
      </c>
    </row>
    <row r="190" spans="1:24" s="51" customFormat="1">
      <c r="A190" s="64">
        <v>189</v>
      </c>
      <c r="B190" s="20" t="s">
        <v>712</v>
      </c>
      <c r="C190" s="53" t="str">
        <f t="shared" si="14"/>
        <v>Verzögerungsfahrt Beton nass  -1 m/s²</v>
      </c>
      <c r="D190" s="20" t="s">
        <v>713</v>
      </c>
      <c r="E190" s="20"/>
      <c r="F190" s="21"/>
      <c r="G190" s="21"/>
      <c r="H190" s="21"/>
      <c r="I190" s="21"/>
      <c r="J190" s="114" t="str">
        <f t="shared" si="11"/>
        <v>-</v>
      </c>
      <c r="K190" s="20" t="s">
        <v>1831</v>
      </c>
      <c r="L190" s="20" t="s">
        <v>56</v>
      </c>
      <c r="M190" s="20" t="s">
        <v>200</v>
      </c>
      <c r="N190" s="21" t="s">
        <v>201</v>
      </c>
      <c r="O190" s="21"/>
      <c r="P190" s="21"/>
      <c r="Q190" s="21"/>
      <c r="R190" s="103" t="s">
        <v>641</v>
      </c>
      <c r="S190" s="64" t="str">
        <f t="shared" si="12"/>
        <v>0 m/s²</v>
      </c>
      <c r="T190" s="66" t="s">
        <v>27</v>
      </c>
      <c r="U190" s="19" t="s">
        <v>333</v>
      </c>
      <c r="V190" s="53"/>
      <c r="W190" s="51" t="s">
        <v>517</v>
      </c>
      <c r="X190" s="94" t="s">
        <v>714</v>
      </c>
    </row>
    <row r="191" spans="1:24" s="51" customFormat="1" ht="15" thickBot="1">
      <c r="A191" s="64">
        <v>190</v>
      </c>
      <c r="B191" s="26">
        <v>142</v>
      </c>
      <c r="C191" s="53" t="str">
        <f t="shared" si="14"/>
        <v>Verzögerungsfahrt Blaubasalt nass -max m/s²</v>
      </c>
      <c r="D191" s="26" t="s">
        <v>715</v>
      </c>
      <c r="E191" s="26" t="s">
        <v>716</v>
      </c>
      <c r="F191" s="27">
        <v>1</v>
      </c>
      <c r="G191" s="27" t="s">
        <v>36</v>
      </c>
      <c r="H191" s="27" t="s">
        <v>37</v>
      </c>
      <c r="I191" s="27"/>
      <c r="J191" s="114" t="str">
        <f t="shared" si="11"/>
        <v>-</v>
      </c>
      <c r="K191" s="26" t="s">
        <v>1831</v>
      </c>
      <c r="L191" s="26" t="s">
        <v>86</v>
      </c>
      <c r="M191" s="26" t="s">
        <v>200</v>
      </c>
      <c r="N191" s="27" t="s">
        <v>201</v>
      </c>
      <c r="O191" s="27"/>
      <c r="P191" s="27" t="s">
        <v>27</v>
      </c>
      <c r="Q191" s="27" t="s">
        <v>27</v>
      </c>
      <c r="R191" s="103" t="s">
        <v>677</v>
      </c>
      <c r="S191" s="64" t="str">
        <f t="shared" si="12"/>
        <v>0 m/s²</v>
      </c>
      <c r="T191" s="66" t="s">
        <v>27</v>
      </c>
      <c r="U191" s="19" t="s">
        <v>333</v>
      </c>
      <c r="V191" s="53" t="s">
        <v>717</v>
      </c>
      <c r="X191" s="94" t="s">
        <v>186</v>
      </c>
    </row>
    <row r="192" spans="1:24" s="51" customFormat="1">
      <c r="A192" s="64">
        <v>191</v>
      </c>
      <c r="B192" s="18">
        <v>155</v>
      </c>
      <c r="C192" s="53" t="str">
        <f t="shared" si="14"/>
        <v>Sinus-Fahrt (langsam) nass 30 km/h</v>
      </c>
      <c r="D192" s="18" t="s">
        <v>718</v>
      </c>
      <c r="E192" s="18" t="s">
        <v>1927</v>
      </c>
      <c r="F192" s="19">
        <v>5</v>
      </c>
      <c r="G192" s="19" t="s">
        <v>36</v>
      </c>
      <c r="H192" s="19" t="s">
        <v>37</v>
      </c>
      <c r="I192" s="19"/>
      <c r="J192" s="114" t="str">
        <f t="shared" si="11"/>
        <v>20 s</v>
      </c>
      <c r="K192" s="18" t="s">
        <v>1849</v>
      </c>
      <c r="L192" s="18" t="s">
        <v>24</v>
      </c>
      <c r="M192" s="18" t="s">
        <v>240</v>
      </c>
      <c r="N192" s="19" t="s">
        <v>39</v>
      </c>
      <c r="O192" s="19"/>
      <c r="P192" s="19" t="s">
        <v>27</v>
      </c>
      <c r="Q192" s="19" t="s">
        <v>27</v>
      </c>
      <c r="R192" s="64" t="str">
        <f t="shared" si="13"/>
        <v>0 m/s²</v>
      </c>
      <c r="S192" s="64" t="str">
        <f t="shared" si="12"/>
        <v>-</v>
      </c>
      <c r="T192" s="66" t="s">
        <v>27</v>
      </c>
      <c r="U192" s="19" t="s">
        <v>333</v>
      </c>
      <c r="V192" s="53" t="s">
        <v>719</v>
      </c>
      <c r="W192" s="51" t="s">
        <v>36</v>
      </c>
      <c r="X192" s="94"/>
    </row>
    <row r="193" spans="1:24" s="51" customFormat="1">
      <c r="A193" s="64">
        <v>192</v>
      </c>
      <c r="B193" s="18" t="s">
        <v>720</v>
      </c>
      <c r="C193" s="53" t="str">
        <f t="shared" si="14"/>
        <v>Sinus-Fahrt (schnell) nass 30 km/h</v>
      </c>
      <c r="D193" s="18" t="s">
        <v>721</v>
      </c>
      <c r="E193" s="18" t="s">
        <v>1928</v>
      </c>
      <c r="F193" s="19"/>
      <c r="G193" s="19" t="s">
        <v>36</v>
      </c>
      <c r="H193" s="19" t="s">
        <v>37</v>
      </c>
      <c r="I193" s="19"/>
      <c r="J193" s="114" t="str">
        <f t="shared" si="11"/>
        <v>20 s</v>
      </c>
      <c r="K193" s="18" t="s">
        <v>1849</v>
      </c>
      <c r="L193" s="18" t="s">
        <v>24</v>
      </c>
      <c r="M193" s="18" t="s">
        <v>244</v>
      </c>
      <c r="N193" s="19" t="s">
        <v>39</v>
      </c>
      <c r="O193" s="19"/>
      <c r="P193" s="19" t="s">
        <v>27</v>
      </c>
      <c r="Q193" s="19" t="s">
        <v>27</v>
      </c>
      <c r="R193" s="64" t="str">
        <f t="shared" si="13"/>
        <v>0 m/s²</v>
      </c>
      <c r="S193" s="64" t="str">
        <f t="shared" si="12"/>
        <v>-</v>
      </c>
      <c r="T193" s="66" t="s">
        <v>27</v>
      </c>
      <c r="U193" s="19" t="s">
        <v>333</v>
      </c>
      <c r="V193" s="104" t="s">
        <v>719</v>
      </c>
      <c r="W193" s="51" t="s">
        <v>36</v>
      </c>
      <c r="X193" s="94"/>
    </row>
    <row r="194" spans="1:24" s="51" customFormat="1">
      <c r="A194" s="64">
        <v>193</v>
      </c>
      <c r="B194" s="18" t="s">
        <v>722</v>
      </c>
      <c r="C194" s="53" t="str">
        <f t="shared" si="14"/>
        <v xml:space="preserve">Sinus-Fahrt (langsam) nass 30 km/h </v>
      </c>
      <c r="D194" s="18" t="s">
        <v>723</v>
      </c>
      <c r="E194" s="18" t="s">
        <v>724</v>
      </c>
      <c r="F194" s="19"/>
      <c r="G194" s="19"/>
      <c r="H194" s="19"/>
      <c r="I194" s="19"/>
      <c r="J194" s="114" t="str">
        <f t="shared" si="11"/>
        <v>20 s</v>
      </c>
      <c r="K194" s="18" t="s">
        <v>1849</v>
      </c>
      <c r="L194" s="18" t="s">
        <v>24</v>
      </c>
      <c r="M194" s="18" t="s">
        <v>240</v>
      </c>
      <c r="N194" s="19" t="s">
        <v>39</v>
      </c>
      <c r="O194" s="19"/>
      <c r="P194" s="19"/>
      <c r="Q194" s="19"/>
      <c r="R194" s="64" t="str">
        <f t="shared" si="13"/>
        <v>0 m/s²</v>
      </c>
      <c r="S194" s="64" t="str">
        <f t="shared" si="12"/>
        <v>-</v>
      </c>
      <c r="T194" s="66" t="s">
        <v>27</v>
      </c>
      <c r="U194" s="19" t="s">
        <v>333</v>
      </c>
      <c r="V194" s="104"/>
      <c r="X194" s="94"/>
    </row>
    <row r="195" spans="1:24" s="51" customFormat="1">
      <c r="A195" s="64">
        <v>194</v>
      </c>
      <c r="B195" s="18" t="s">
        <v>725</v>
      </c>
      <c r="C195" s="53" t="str">
        <f t="shared" si="14"/>
        <v xml:space="preserve">Sinus-Fahrt (langsam) nass 30 km/h </v>
      </c>
      <c r="D195" s="18" t="s">
        <v>726</v>
      </c>
      <c r="E195" s="18"/>
      <c r="F195" s="19"/>
      <c r="G195" s="19"/>
      <c r="H195" s="19"/>
      <c r="I195" s="19"/>
      <c r="J195" s="114" t="str">
        <f t="shared" ref="J195:J258" si="15">IF(N195="30 km/h","20 s",IF(N195="50 km/h","15 s",IF(N195="80 km/h","10 s",IF(N195="0 km/h","60 s","-"))))</f>
        <v>20 s</v>
      </c>
      <c r="K195" s="18" t="s">
        <v>1849</v>
      </c>
      <c r="L195" s="18" t="s">
        <v>24</v>
      </c>
      <c r="M195" s="18" t="s">
        <v>240</v>
      </c>
      <c r="N195" s="19" t="s">
        <v>39</v>
      </c>
      <c r="O195" s="19"/>
      <c r="P195" s="19"/>
      <c r="Q195" s="19"/>
      <c r="R195" s="64" t="str">
        <f t="shared" si="13"/>
        <v>0 m/s²</v>
      </c>
      <c r="S195" s="64" t="str">
        <f t="shared" ref="S195:S258" si="16">IF(OR(M195="Konstantfahrt",M195="Stillstand Motor aus",M195="Stillstand Leerlauf",M195="Stillstand Drehzahl",M195="Rollen (Leerlauf)",M195="Motor aus",M195="Beschleunigungsfahrt",M195="Verzögerungsfahrt",M195="µ-Split (Asphalt)",M195="µ-Split (Blaubasalt)"),"0 m/s²","-")</f>
        <v>-</v>
      </c>
      <c r="T195" s="66" t="s">
        <v>27</v>
      </c>
      <c r="U195" s="19" t="s">
        <v>333</v>
      </c>
      <c r="V195" s="104"/>
      <c r="X195" s="94" t="s">
        <v>727</v>
      </c>
    </row>
    <row r="196" spans="1:24" s="51" customFormat="1">
      <c r="A196" s="64">
        <v>195</v>
      </c>
      <c r="B196" s="18" t="s">
        <v>728</v>
      </c>
      <c r="C196" s="53" t="str">
        <f t="shared" si="14"/>
        <v xml:space="preserve">Sinus-Fahrt (schnell) nass 70 km/h </v>
      </c>
      <c r="D196" s="18" t="s">
        <v>729</v>
      </c>
      <c r="E196" s="18"/>
      <c r="F196" s="19"/>
      <c r="G196" s="19"/>
      <c r="H196" s="19"/>
      <c r="I196" s="19"/>
      <c r="J196" s="114" t="str">
        <f t="shared" si="15"/>
        <v>-</v>
      </c>
      <c r="K196" s="18" t="s">
        <v>1849</v>
      </c>
      <c r="L196" s="18" t="s">
        <v>24</v>
      </c>
      <c r="M196" s="18" t="s">
        <v>244</v>
      </c>
      <c r="N196" s="19" t="s">
        <v>115</v>
      </c>
      <c r="O196" s="19"/>
      <c r="P196" s="19"/>
      <c r="Q196" s="19"/>
      <c r="R196" s="64" t="str">
        <f t="shared" si="13"/>
        <v>0 m/s²</v>
      </c>
      <c r="S196" s="64" t="str">
        <f t="shared" si="16"/>
        <v>-</v>
      </c>
      <c r="T196" s="66" t="s">
        <v>27</v>
      </c>
      <c r="U196" s="19" t="s">
        <v>333</v>
      </c>
      <c r="V196" s="104" t="s">
        <v>730</v>
      </c>
      <c r="W196" s="51" t="s">
        <v>36</v>
      </c>
      <c r="X196" s="94" t="s">
        <v>731</v>
      </c>
    </row>
    <row r="197" spans="1:24" s="51" customFormat="1">
      <c r="A197" s="64">
        <v>196</v>
      </c>
      <c r="B197" s="20">
        <v>156</v>
      </c>
      <c r="C197" s="53" t="str">
        <f t="shared" si="14"/>
        <v>Sinus-Fahrt (langsam) nass 50 km/h</v>
      </c>
      <c r="D197" s="18" t="s">
        <v>732</v>
      </c>
      <c r="E197" s="18"/>
      <c r="F197" s="21">
        <v>5</v>
      </c>
      <c r="G197" s="19" t="s">
        <v>36</v>
      </c>
      <c r="H197" s="19" t="s">
        <v>37</v>
      </c>
      <c r="I197" s="21"/>
      <c r="J197" s="114" t="str">
        <f t="shared" si="15"/>
        <v>15 s</v>
      </c>
      <c r="K197" s="18" t="s">
        <v>1849</v>
      </c>
      <c r="L197" s="20" t="s">
        <v>24</v>
      </c>
      <c r="M197" s="20" t="s">
        <v>240</v>
      </c>
      <c r="N197" s="21" t="s">
        <v>45</v>
      </c>
      <c r="O197" s="21"/>
      <c r="P197" s="21" t="s">
        <v>27</v>
      </c>
      <c r="Q197" s="21" t="s">
        <v>27</v>
      </c>
      <c r="R197" s="64" t="str">
        <f t="shared" si="13"/>
        <v>0 m/s²</v>
      </c>
      <c r="S197" s="64" t="str">
        <f t="shared" si="16"/>
        <v>-</v>
      </c>
      <c r="T197" s="66" t="s">
        <v>27</v>
      </c>
      <c r="U197" s="19" t="s">
        <v>333</v>
      </c>
      <c r="V197" s="53" t="s">
        <v>733</v>
      </c>
      <c r="X197" s="94" t="s">
        <v>734</v>
      </c>
    </row>
    <row r="198" spans="1:24" s="68" customFormat="1" ht="15" thickBot="1">
      <c r="A198" s="64">
        <v>197</v>
      </c>
      <c r="B198" s="20" t="s">
        <v>735</v>
      </c>
      <c r="C198" s="53" t="str">
        <f t="shared" si="14"/>
        <v>Sinus-Fahrt (schnell) nass 50 km/h</v>
      </c>
      <c r="D198" s="20" t="s">
        <v>736</v>
      </c>
      <c r="E198" s="20" t="s">
        <v>737</v>
      </c>
      <c r="F198" s="21"/>
      <c r="G198" s="19" t="s">
        <v>36</v>
      </c>
      <c r="H198" s="19" t="s">
        <v>37</v>
      </c>
      <c r="I198" s="21"/>
      <c r="J198" s="114" t="str">
        <f t="shared" si="15"/>
        <v>15 s</v>
      </c>
      <c r="K198" s="20" t="s">
        <v>1849</v>
      </c>
      <c r="L198" s="20" t="s">
        <v>24</v>
      </c>
      <c r="M198" s="20" t="s">
        <v>244</v>
      </c>
      <c r="N198" s="21" t="s">
        <v>45</v>
      </c>
      <c r="O198" s="21"/>
      <c r="P198" s="21" t="s">
        <v>27</v>
      </c>
      <c r="Q198" s="21" t="s">
        <v>27</v>
      </c>
      <c r="R198" s="64" t="str">
        <f t="shared" ref="R198:R261" si="17">IF(OR(M198="Konstantfahrt",M198="Stillstand Motor aus",M198="Stillstand Leerlauf",M198="Stillstand Drehzahl", M198="Rollen (Leerlauf)", M198="Motor aus", M198="µ-Split (Asphalt)", M198="µ-Split (Blaubasalt)", M198="Sinus-Fahrt (langsam)", M198="Sinus-Fahrt (schnell)",M198="Sweep",M198="Stat. Kreisfahrt (links)",M198="Stat. Kreisfahrt (rechts)"),"0 m/s²")</f>
        <v>0 m/s²</v>
      </c>
      <c r="S198" s="64" t="str">
        <f t="shared" si="16"/>
        <v>-</v>
      </c>
      <c r="T198" s="66" t="s">
        <v>27</v>
      </c>
      <c r="U198" s="19" t="s">
        <v>333</v>
      </c>
      <c r="V198" s="67" t="s">
        <v>738</v>
      </c>
      <c r="X198" s="99" t="s">
        <v>462</v>
      </c>
    </row>
    <row r="199" spans="1:24" s="66" customFormat="1">
      <c r="A199" s="64">
        <v>198</v>
      </c>
      <c r="B199" s="20" t="s">
        <v>739</v>
      </c>
      <c r="C199" s="53" t="str">
        <f t="shared" si="14"/>
        <v xml:space="preserve">Sinus-Fahrt (langsam) nass 50 km/h </v>
      </c>
      <c r="D199" s="20" t="s">
        <v>740</v>
      </c>
      <c r="E199" s="18" t="s">
        <v>724</v>
      </c>
      <c r="F199" s="21"/>
      <c r="G199" s="19"/>
      <c r="H199" s="19"/>
      <c r="I199" s="21"/>
      <c r="J199" s="114" t="str">
        <f t="shared" si="15"/>
        <v>15 s</v>
      </c>
      <c r="K199" s="20" t="s">
        <v>1849</v>
      </c>
      <c r="L199" s="20" t="s">
        <v>24</v>
      </c>
      <c r="M199" s="20" t="s">
        <v>240</v>
      </c>
      <c r="N199" s="21" t="s">
        <v>45</v>
      </c>
      <c r="O199" s="21"/>
      <c r="P199" s="21"/>
      <c r="Q199" s="21"/>
      <c r="R199" s="64" t="str">
        <f t="shared" si="17"/>
        <v>0 m/s²</v>
      </c>
      <c r="S199" s="64" t="str">
        <f t="shared" si="16"/>
        <v>-</v>
      </c>
      <c r="T199" s="66" t="s">
        <v>27</v>
      </c>
      <c r="U199" s="19" t="s">
        <v>333</v>
      </c>
      <c r="V199" s="97"/>
      <c r="X199" s="98"/>
    </row>
    <row r="200" spans="1:24" s="66" customFormat="1">
      <c r="A200" s="64">
        <v>199</v>
      </c>
      <c r="B200" s="20" t="s">
        <v>742</v>
      </c>
      <c r="C200" s="53" t="str">
        <f t="shared" si="14"/>
        <v xml:space="preserve">Sinus-Fahrt (langsam) nass 50 km/h </v>
      </c>
      <c r="D200" s="20" t="s">
        <v>743</v>
      </c>
      <c r="E200" s="20"/>
      <c r="F200" s="21"/>
      <c r="G200" s="19"/>
      <c r="H200" s="19"/>
      <c r="I200" s="21"/>
      <c r="J200" s="114" t="str">
        <f t="shared" si="15"/>
        <v>15 s</v>
      </c>
      <c r="K200" s="20" t="s">
        <v>1849</v>
      </c>
      <c r="L200" s="20" t="s">
        <v>24</v>
      </c>
      <c r="M200" s="20" t="s">
        <v>240</v>
      </c>
      <c r="N200" s="21" t="s">
        <v>45</v>
      </c>
      <c r="O200" s="21"/>
      <c r="P200" s="21"/>
      <c r="Q200" s="21"/>
      <c r="R200" s="64" t="str">
        <f t="shared" si="17"/>
        <v>0 m/s²</v>
      </c>
      <c r="S200" s="64" t="str">
        <f t="shared" si="16"/>
        <v>-</v>
      </c>
      <c r="T200" s="66" t="s">
        <v>27</v>
      </c>
      <c r="U200" s="19" t="s">
        <v>333</v>
      </c>
      <c r="V200" s="97" t="s">
        <v>744</v>
      </c>
      <c r="W200" s="66" t="s">
        <v>517</v>
      </c>
      <c r="X200" s="98" t="s">
        <v>643</v>
      </c>
    </row>
    <row r="201" spans="1:24" s="66" customFormat="1">
      <c r="A201" s="64">
        <v>200</v>
      </c>
      <c r="B201" s="20" t="s">
        <v>745</v>
      </c>
      <c r="C201" s="53" t="str">
        <f t="shared" ref="C201" si="18">IF(OR(M201="Stillstand Motor aus",M201="Stillstand Leerlauf"),M201&amp;" "&amp;U201,IF(OR(M201="Stillstand Drehzahl"),M201&amp;" "&amp;U201&amp;" "&amp;P201,M201&amp;IF(NOT(K201="Fahrdyn.Fl.")," "&amp;L201,)&amp;" "&amp;U201&amp;IF(NOT(OR(M201="Beschleunigungsfahrt",M201="Verzögerungsfahrt",M201="Stat. Kreisfahrt (links)",M201="Stat. Kreisfahrt (rechts)"))," "&amp;N201,)&amp;IF(NOT(P201="-")," "&amp;P201,)&amp;IF(NOT(R201="0 m/s²")," "&amp;R201,)&amp;IF(NOT((OR(S201="0 m/s²",S201="-")))," "&amp;S201,)))</f>
        <v xml:space="preserve">Sinus-Fahrt (schnell) nass 50 km/h </v>
      </c>
      <c r="D201" s="20" t="s">
        <v>746</v>
      </c>
      <c r="E201" s="20"/>
      <c r="F201" s="21"/>
      <c r="G201" s="19"/>
      <c r="H201" s="19"/>
      <c r="I201" s="21"/>
      <c r="J201" s="114" t="str">
        <f t="shared" si="15"/>
        <v>15 s</v>
      </c>
      <c r="K201" s="20" t="s">
        <v>1849</v>
      </c>
      <c r="L201" s="20" t="s">
        <v>24</v>
      </c>
      <c r="M201" s="20" t="s">
        <v>244</v>
      </c>
      <c r="N201" s="21" t="s">
        <v>45</v>
      </c>
      <c r="O201" s="21"/>
      <c r="P201" s="21"/>
      <c r="Q201" s="21"/>
      <c r="R201" s="64" t="str">
        <f t="shared" si="17"/>
        <v>0 m/s²</v>
      </c>
      <c r="S201" s="64" t="str">
        <f t="shared" si="16"/>
        <v>-</v>
      </c>
      <c r="T201" s="66" t="s">
        <v>27</v>
      </c>
      <c r="U201" s="19" t="s">
        <v>333</v>
      </c>
      <c r="V201" s="97"/>
      <c r="X201" s="98" t="s">
        <v>747</v>
      </c>
    </row>
    <row r="202" spans="1:24" s="131" customFormat="1">
      <c r="A202" s="123">
        <v>201</v>
      </c>
      <c r="B202" s="125">
        <v>601</v>
      </c>
      <c r="C202" s="125" t="str">
        <f>IF(OR(M202="Stillstand Motor aus",M202="Stillstand Leerlauf"),M202&amp;" "&amp;U202,IF(OR(M202="Stillstand Drehzahl"),M202&amp;" "&amp;U202&amp;" "&amp;P202,M202&amp;IF(NOT(K202="Fahrdyn.Fl.")," "&amp;L202,)&amp;" "&amp;U202&amp;IF(NOT(OR(M202="Beschleunigungsfahrt",M202="Verzögerungsfahrt",M202="Stat. Kreisfahrt (links)",M202="Stat. Kreisfahrt (rechts)"))," "&amp;N202,)&amp;IF(NOT(P202="-")," "&amp;P202,)&amp;IF(NOT(R202="0 m/s²")," "&amp;R202,)&amp;IF(NOT((OR(S202="0 m/s²",S202="-")))," "&amp;S202,)))</f>
        <v>Sinus-Fahrt (schnell) nass 50 km/h</v>
      </c>
      <c r="D202" s="125" t="s">
        <v>748</v>
      </c>
      <c r="E202" s="131" t="s">
        <v>247</v>
      </c>
      <c r="F202" s="131">
        <v>1</v>
      </c>
      <c r="H202" s="125"/>
      <c r="I202" s="125"/>
      <c r="J202" s="114" t="str">
        <f t="shared" si="15"/>
        <v>15 s</v>
      </c>
      <c r="K202" s="125" t="s">
        <v>1849</v>
      </c>
      <c r="L202" s="20" t="s">
        <v>24</v>
      </c>
      <c r="M202" s="133" t="s">
        <v>244</v>
      </c>
      <c r="N202" s="131" t="s">
        <v>45</v>
      </c>
      <c r="P202" s="131" t="s">
        <v>27</v>
      </c>
      <c r="Q202" s="131" t="s">
        <v>27</v>
      </c>
      <c r="R202" s="123" t="str">
        <f t="shared" si="17"/>
        <v>0 m/s²</v>
      </c>
      <c r="S202" s="123" t="str">
        <f t="shared" si="16"/>
        <v>-</v>
      </c>
      <c r="T202" s="134" t="s">
        <v>27</v>
      </c>
      <c r="U202" s="129" t="s">
        <v>333</v>
      </c>
      <c r="V202" s="125" t="s">
        <v>749</v>
      </c>
      <c r="W202" s="131" t="s">
        <v>517</v>
      </c>
      <c r="X202" s="132" t="s">
        <v>750</v>
      </c>
    </row>
    <row r="203" spans="1:24" s="131" customFormat="1">
      <c r="A203" s="123">
        <v>202</v>
      </c>
      <c r="B203" s="125">
        <v>602</v>
      </c>
      <c r="C203" s="125" t="str">
        <f t="shared" ref="C203:C267" si="19">IF(OR(M203="Stillstand Motor aus",M203="Stillstand Leerlauf"),M203&amp;" "&amp;U203,IF(OR(M203="Stillstand Drehzahl"),M203&amp;" "&amp;U203&amp;" "&amp;P203,M203&amp;IF(NOT(K203="Fahrdyn.Fl.")," "&amp;L203,)&amp;" "&amp;U203&amp;IF(NOT(OR(M203="Beschleunigungsfahrt",M203="Verzögerungsfahrt",M203="Stat. Kreisfahrt (links)",M203="Stat. Kreisfahrt (rechts)"))," "&amp;N203,)&amp;IF(NOT(P203="-")," "&amp;P203,)&amp;IF(NOT(R203="0 m/s²")," "&amp;R203,)&amp;IF(NOT((OR(S203="0 m/s²",S203="-")))," "&amp;S203,)))</f>
        <v>Sinus-Fahrt (schnell) nass 50 km/h</v>
      </c>
      <c r="D203" s="125" t="s">
        <v>751</v>
      </c>
      <c r="E203" s="131" t="s">
        <v>247</v>
      </c>
      <c r="F203" s="131">
        <v>1</v>
      </c>
      <c r="H203" s="125"/>
      <c r="I203" s="125"/>
      <c r="J203" s="114" t="str">
        <f t="shared" si="15"/>
        <v>15 s</v>
      </c>
      <c r="K203" s="125" t="s">
        <v>1849</v>
      </c>
      <c r="L203" s="20" t="s">
        <v>24</v>
      </c>
      <c r="M203" s="133" t="s">
        <v>244</v>
      </c>
      <c r="N203" s="131" t="s">
        <v>45</v>
      </c>
      <c r="P203" s="131" t="s">
        <v>27</v>
      </c>
      <c r="Q203" s="131" t="s">
        <v>27</v>
      </c>
      <c r="R203" s="123" t="str">
        <f t="shared" si="17"/>
        <v>0 m/s²</v>
      </c>
      <c r="S203" s="123" t="str">
        <f t="shared" si="16"/>
        <v>-</v>
      </c>
      <c r="T203" s="134" t="s">
        <v>27</v>
      </c>
      <c r="U203" s="129" t="s">
        <v>333</v>
      </c>
      <c r="V203" s="125" t="s">
        <v>752</v>
      </c>
      <c r="W203" s="131" t="s">
        <v>517</v>
      </c>
      <c r="X203" s="132" t="s">
        <v>693</v>
      </c>
    </row>
    <row r="204" spans="1:24" s="64" customFormat="1">
      <c r="A204" s="64">
        <v>203</v>
      </c>
      <c r="B204" s="53">
        <v>157</v>
      </c>
      <c r="C204" s="53" t="str">
        <f t="shared" si="19"/>
        <v>Sweep nass 30 km/h</v>
      </c>
      <c r="D204" s="53" t="s">
        <v>753</v>
      </c>
      <c r="E204" s="53"/>
      <c r="F204" s="51">
        <v>1</v>
      </c>
      <c r="G204" s="51" t="s">
        <v>36</v>
      </c>
      <c r="H204" s="51" t="s">
        <v>37</v>
      </c>
      <c r="I204" s="51"/>
      <c r="J204" s="114" t="str">
        <f t="shared" si="15"/>
        <v>20 s</v>
      </c>
      <c r="K204" s="53" t="s">
        <v>1849</v>
      </c>
      <c r="L204" s="20" t="s">
        <v>24</v>
      </c>
      <c r="M204" s="53" t="s">
        <v>279</v>
      </c>
      <c r="N204" s="51" t="s">
        <v>39</v>
      </c>
      <c r="O204" s="51"/>
      <c r="P204" s="51" t="s">
        <v>27</v>
      </c>
      <c r="Q204" s="51" t="s">
        <v>27</v>
      </c>
      <c r="R204" s="64" t="str">
        <f t="shared" si="17"/>
        <v>0 m/s²</v>
      </c>
      <c r="S204" s="64" t="str">
        <f t="shared" si="16"/>
        <v>-</v>
      </c>
      <c r="T204" s="66" t="s">
        <v>27</v>
      </c>
      <c r="U204" s="19" t="s">
        <v>333</v>
      </c>
      <c r="V204" s="65" t="s">
        <v>754</v>
      </c>
      <c r="X204" s="91"/>
    </row>
    <row r="205" spans="1:24" s="51" customFormat="1" ht="15" thickBot="1">
      <c r="A205" s="64">
        <v>204</v>
      </c>
      <c r="B205" s="67">
        <v>158</v>
      </c>
      <c r="C205" s="53" t="str">
        <f t="shared" si="19"/>
        <v>Sweep nass 50 km/h</v>
      </c>
      <c r="D205" s="67" t="s">
        <v>757</v>
      </c>
      <c r="E205" s="67"/>
      <c r="F205" s="68">
        <v>1</v>
      </c>
      <c r="G205" s="68" t="s">
        <v>36</v>
      </c>
      <c r="H205" s="68" t="s">
        <v>37</v>
      </c>
      <c r="I205" s="68"/>
      <c r="J205" s="114" t="str">
        <f t="shared" si="15"/>
        <v>15 s</v>
      </c>
      <c r="K205" s="67" t="s">
        <v>1849</v>
      </c>
      <c r="L205" s="20" t="s">
        <v>24</v>
      </c>
      <c r="M205" s="67" t="s">
        <v>279</v>
      </c>
      <c r="N205" s="68" t="s">
        <v>45</v>
      </c>
      <c r="O205" s="68"/>
      <c r="P205" s="68" t="s">
        <v>27</v>
      </c>
      <c r="Q205" s="68" t="s">
        <v>27</v>
      </c>
      <c r="R205" s="64" t="str">
        <f t="shared" si="17"/>
        <v>0 m/s²</v>
      </c>
      <c r="S205" s="64" t="str">
        <f t="shared" si="16"/>
        <v>-</v>
      </c>
      <c r="T205" s="66" t="s">
        <v>27</v>
      </c>
      <c r="U205" s="19" t="s">
        <v>333</v>
      </c>
      <c r="V205" s="53" t="s">
        <v>758</v>
      </c>
      <c r="X205" s="94" t="s">
        <v>643</v>
      </c>
    </row>
    <row r="206" spans="1:24" s="51" customFormat="1" ht="15" thickBot="1">
      <c r="A206" s="64">
        <v>205</v>
      </c>
      <c r="B206" s="67">
        <v>162</v>
      </c>
      <c r="C206" s="53" t="str">
        <f t="shared" si="19"/>
        <v>Stat. Kreisfahrt (rechts) nass</v>
      </c>
      <c r="D206" s="53" t="s">
        <v>763</v>
      </c>
      <c r="E206" s="67" t="s">
        <v>311</v>
      </c>
      <c r="F206" s="68">
        <v>1</v>
      </c>
      <c r="G206" s="68" t="s">
        <v>36</v>
      </c>
      <c r="H206" s="68" t="s">
        <v>37</v>
      </c>
      <c r="I206" s="68"/>
      <c r="J206" s="114" t="str">
        <f t="shared" si="15"/>
        <v>20 s</v>
      </c>
      <c r="K206" s="67" t="s">
        <v>1849</v>
      </c>
      <c r="L206" s="20" t="s">
        <v>24</v>
      </c>
      <c r="M206" s="67" t="s">
        <v>304</v>
      </c>
      <c r="N206" s="68" t="s">
        <v>39</v>
      </c>
      <c r="O206" s="68"/>
      <c r="P206" s="68" t="s">
        <v>27</v>
      </c>
      <c r="Q206" s="68" t="s">
        <v>27</v>
      </c>
      <c r="R206" s="64" t="str">
        <f t="shared" si="17"/>
        <v>0 m/s²</v>
      </c>
      <c r="S206" s="64" t="str">
        <f t="shared" si="16"/>
        <v>-</v>
      </c>
      <c r="T206" s="66" t="s">
        <v>27</v>
      </c>
      <c r="U206" s="19" t="s">
        <v>333</v>
      </c>
      <c r="V206" s="53" t="s">
        <v>764</v>
      </c>
      <c r="W206" s="51" t="s">
        <v>36</v>
      </c>
      <c r="X206" s="94" t="s">
        <v>1807</v>
      </c>
    </row>
    <row r="207" spans="1:24" s="131" customFormat="1">
      <c r="A207" s="123">
        <v>206</v>
      </c>
      <c r="B207" s="125">
        <v>614</v>
      </c>
      <c r="C207" s="125" t="str">
        <f t="shared" si="19"/>
        <v>Spurwechsel nass 30 km/h</v>
      </c>
      <c r="D207" s="125" t="s">
        <v>766</v>
      </c>
      <c r="E207" s="131" t="s">
        <v>247</v>
      </c>
      <c r="F207" s="131">
        <v>1</v>
      </c>
      <c r="H207" s="125"/>
      <c r="I207" s="125"/>
      <c r="J207" s="114" t="str">
        <f t="shared" si="15"/>
        <v>20 s</v>
      </c>
      <c r="K207" s="125" t="s">
        <v>1849</v>
      </c>
      <c r="L207" s="20" t="s">
        <v>24</v>
      </c>
      <c r="M207" s="125" t="s">
        <v>314</v>
      </c>
      <c r="N207" s="131" t="s">
        <v>39</v>
      </c>
      <c r="P207" s="131" t="s">
        <v>27</v>
      </c>
      <c r="Q207" s="131" t="s">
        <v>27</v>
      </c>
      <c r="R207" s="123" t="s">
        <v>1903</v>
      </c>
      <c r="S207" s="123" t="str">
        <f t="shared" si="16"/>
        <v>-</v>
      </c>
      <c r="U207" s="129" t="s">
        <v>333</v>
      </c>
      <c r="V207" s="125" t="s">
        <v>767</v>
      </c>
      <c r="W207" s="131" t="s">
        <v>517</v>
      </c>
      <c r="X207" s="132" t="s">
        <v>768</v>
      </c>
    </row>
    <row r="208" spans="1:24" s="131" customFormat="1">
      <c r="A208" s="123">
        <v>207</v>
      </c>
      <c r="B208" s="125">
        <v>615</v>
      </c>
      <c r="C208" s="125" t="str">
        <f t="shared" si="19"/>
        <v>Spurwechsel nass 50 km/h</v>
      </c>
      <c r="D208" s="125" t="s">
        <v>769</v>
      </c>
      <c r="E208" s="131" t="s">
        <v>247</v>
      </c>
      <c r="F208" s="131">
        <v>1</v>
      </c>
      <c r="H208" s="125"/>
      <c r="I208" s="125"/>
      <c r="J208" s="114" t="str">
        <f t="shared" si="15"/>
        <v>15 s</v>
      </c>
      <c r="K208" s="125" t="s">
        <v>1849</v>
      </c>
      <c r="L208" s="20" t="s">
        <v>24</v>
      </c>
      <c r="M208" s="125" t="s">
        <v>314</v>
      </c>
      <c r="N208" s="131" t="s">
        <v>45</v>
      </c>
      <c r="P208" s="131" t="s">
        <v>27</v>
      </c>
      <c r="Q208" s="131" t="s">
        <v>27</v>
      </c>
      <c r="R208" s="123" t="s">
        <v>1903</v>
      </c>
      <c r="S208" s="123" t="str">
        <f t="shared" si="16"/>
        <v>-</v>
      </c>
      <c r="U208" s="129" t="s">
        <v>333</v>
      </c>
      <c r="V208" s="125"/>
      <c r="X208" s="132" t="s">
        <v>770</v>
      </c>
    </row>
    <row r="209" spans="1:24" s="131" customFormat="1">
      <c r="A209" s="123">
        <v>208</v>
      </c>
      <c r="B209" s="125">
        <v>616</v>
      </c>
      <c r="C209" s="125" t="str">
        <f t="shared" si="19"/>
        <v>Spurwechsel nass 50 km/h</v>
      </c>
      <c r="D209" s="125" t="s">
        <v>771</v>
      </c>
      <c r="E209" s="131" t="s">
        <v>247</v>
      </c>
      <c r="F209" s="131">
        <v>1</v>
      </c>
      <c r="H209" s="125"/>
      <c r="I209" s="125"/>
      <c r="J209" s="114" t="str">
        <f t="shared" si="15"/>
        <v>15 s</v>
      </c>
      <c r="K209" s="125" t="s">
        <v>1849</v>
      </c>
      <c r="L209" s="20" t="s">
        <v>24</v>
      </c>
      <c r="M209" s="125" t="s">
        <v>314</v>
      </c>
      <c r="N209" s="131" t="s">
        <v>45</v>
      </c>
      <c r="P209" s="131" t="s">
        <v>27</v>
      </c>
      <c r="Q209" s="131" t="s">
        <v>27</v>
      </c>
      <c r="R209" s="123" t="s">
        <v>1903</v>
      </c>
      <c r="S209" s="123" t="str">
        <f t="shared" si="16"/>
        <v>-</v>
      </c>
      <c r="U209" s="129" t="s">
        <v>333</v>
      </c>
      <c r="V209" s="125" t="s">
        <v>772</v>
      </c>
      <c r="W209" s="131" t="s">
        <v>517</v>
      </c>
      <c r="X209" s="132" t="s">
        <v>773</v>
      </c>
    </row>
    <row r="210" spans="1:24" s="131" customFormat="1">
      <c r="A210" s="123">
        <v>209</v>
      </c>
      <c r="B210" s="125">
        <v>617</v>
      </c>
      <c r="C210" s="125" t="str">
        <f t="shared" si="19"/>
        <v>Spurwechsel nass 50 km/h</v>
      </c>
      <c r="D210" s="125" t="s">
        <v>774</v>
      </c>
      <c r="E210" s="131" t="s">
        <v>247</v>
      </c>
      <c r="F210" s="131">
        <v>1</v>
      </c>
      <c r="H210" s="125"/>
      <c r="I210" s="125"/>
      <c r="J210" s="114" t="str">
        <f t="shared" si="15"/>
        <v>15 s</v>
      </c>
      <c r="K210" s="125" t="s">
        <v>1849</v>
      </c>
      <c r="L210" s="20" t="s">
        <v>24</v>
      </c>
      <c r="M210" s="125" t="s">
        <v>314</v>
      </c>
      <c r="N210" s="131" t="s">
        <v>45</v>
      </c>
      <c r="P210" s="131" t="s">
        <v>27</v>
      </c>
      <c r="Q210" s="131" t="s">
        <v>27</v>
      </c>
      <c r="R210" s="123" t="s">
        <v>1903</v>
      </c>
      <c r="S210" s="123" t="str">
        <f t="shared" si="16"/>
        <v>-</v>
      </c>
      <c r="U210" s="129" t="s">
        <v>333</v>
      </c>
      <c r="V210" s="125" t="s">
        <v>775</v>
      </c>
      <c r="W210" s="131" t="s">
        <v>517</v>
      </c>
      <c r="X210" s="132" t="s">
        <v>776</v>
      </c>
    </row>
    <row r="211" spans="1:24" s="131" customFormat="1">
      <c r="A211" s="123">
        <v>210</v>
      </c>
      <c r="B211" s="125">
        <v>611</v>
      </c>
      <c r="C211" s="125" t="str">
        <f t="shared" si="19"/>
        <v>Spurwechsel nass 50 km/h</v>
      </c>
      <c r="D211" s="125" t="s">
        <v>777</v>
      </c>
      <c r="E211" s="131" t="s">
        <v>247</v>
      </c>
      <c r="F211" s="131">
        <v>1</v>
      </c>
      <c r="H211" s="125"/>
      <c r="I211" s="125"/>
      <c r="J211" s="114" t="str">
        <f t="shared" si="15"/>
        <v>15 s</v>
      </c>
      <c r="K211" s="125" t="s">
        <v>1849</v>
      </c>
      <c r="L211" s="20" t="s">
        <v>24</v>
      </c>
      <c r="M211" s="125" t="s">
        <v>314</v>
      </c>
      <c r="N211" s="131" t="s">
        <v>45</v>
      </c>
      <c r="P211" s="131" t="s">
        <v>27</v>
      </c>
      <c r="Q211" s="131" t="s">
        <v>27</v>
      </c>
      <c r="R211" s="123" t="s">
        <v>1903</v>
      </c>
      <c r="S211" s="123" t="str">
        <f t="shared" si="16"/>
        <v>-</v>
      </c>
      <c r="U211" s="129" t="s">
        <v>333</v>
      </c>
      <c r="V211" s="125" t="s">
        <v>778</v>
      </c>
      <c r="W211" s="131" t="s">
        <v>517</v>
      </c>
      <c r="X211" s="132" t="s">
        <v>779</v>
      </c>
    </row>
    <row r="212" spans="1:24" s="131" customFormat="1">
      <c r="A212" s="123">
        <v>211</v>
      </c>
      <c r="B212" s="125">
        <v>612</v>
      </c>
      <c r="C212" s="125" t="str">
        <f t="shared" si="19"/>
        <v>Spurwechsel nass 50 km/h</v>
      </c>
      <c r="D212" s="125" t="s">
        <v>780</v>
      </c>
      <c r="E212" s="131" t="s">
        <v>247</v>
      </c>
      <c r="F212" s="131">
        <v>1</v>
      </c>
      <c r="H212" s="125"/>
      <c r="I212" s="125"/>
      <c r="J212" s="114" t="str">
        <f t="shared" si="15"/>
        <v>15 s</v>
      </c>
      <c r="K212" s="125" t="s">
        <v>1849</v>
      </c>
      <c r="L212" s="20" t="s">
        <v>24</v>
      </c>
      <c r="M212" s="125" t="s">
        <v>314</v>
      </c>
      <c r="N212" s="131" t="s">
        <v>45</v>
      </c>
      <c r="P212" s="131" t="s">
        <v>27</v>
      </c>
      <c r="Q212" s="131" t="s">
        <v>27</v>
      </c>
      <c r="R212" s="123" t="s">
        <v>1903</v>
      </c>
      <c r="S212" s="123" t="str">
        <f t="shared" si="16"/>
        <v>-</v>
      </c>
      <c r="U212" s="129" t="s">
        <v>333</v>
      </c>
      <c r="V212" s="125" t="s">
        <v>781</v>
      </c>
      <c r="W212" s="131" t="s">
        <v>517</v>
      </c>
      <c r="X212" s="132" t="s">
        <v>782</v>
      </c>
    </row>
    <row r="213" spans="1:24" s="131" customFormat="1">
      <c r="A213" s="123">
        <v>212</v>
      </c>
      <c r="B213" s="125">
        <v>613</v>
      </c>
      <c r="C213" s="125" t="str">
        <f t="shared" si="19"/>
        <v>Spurwechsel nass 50 km/h</v>
      </c>
      <c r="D213" s="125" t="s">
        <v>783</v>
      </c>
      <c r="E213" s="131" t="s">
        <v>247</v>
      </c>
      <c r="F213" s="131">
        <v>1</v>
      </c>
      <c r="H213" s="125"/>
      <c r="I213" s="125"/>
      <c r="J213" s="114" t="str">
        <f t="shared" si="15"/>
        <v>15 s</v>
      </c>
      <c r="K213" s="125" t="s">
        <v>1849</v>
      </c>
      <c r="L213" s="20" t="s">
        <v>24</v>
      </c>
      <c r="M213" s="125" t="s">
        <v>314</v>
      </c>
      <c r="N213" s="131" t="s">
        <v>45</v>
      </c>
      <c r="P213" s="131" t="s">
        <v>27</v>
      </c>
      <c r="Q213" s="131" t="s">
        <v>27</v>
      </c>
      <c r="R213" s="123" t="s">
        <v>1903</v>
      </c>
      <c r="S213" s="123" t="str">
        <f t="shared" si="16"/>
        <v>-</v>
      </c>
      <c r="U213" s="129" t="s">
        <v>333</v>
      </c>
      <c r="V213" s="125" t="s">
        <v>784</v>
      </c>
      <c r="W213" s="131" t="s">
        <v>517</v>
      </c>
      <c r="X213" s="132" t="s">
        <v>785</v>
      </c>
    </row>
    <row r="214" spans="1:24" s="51" customFormat="1">
      <c r="A214" s="64">
        <v>213</v>
      </c>
      <c r="B214" s="20">
        <v>176</v>
      </c>
      <c r="C214" s="53" t="str">
        <f t="shared" si="19"/>
        <v>Konstantfahrt Beton trocken 30 km/h 710 rpm</v>
      </c>
      <c r="D214" s="20" t="s">
        <v>807</v>
      </c>
      <c r="E214" s="20"/>
      <c r="F214" s="21">
        <v>1</v>
      </c>
      <c r="G214" s="21" t="s">
        <v>36</v>
      </c>
      <c r="H214" s="21" t="s">
        <v>36</v>
      </c>
      <c r="I214" s="20" t="s">
        <v>808</v>
      </c>
      <c r="J214" s="114" t="str">
        <f t="shared" si="15"/>
        <v>20 s</v>
      </c>
      <c r="K214" s="20" t="s">
        <v>1831</v>
      </c>
      <c r="L214" s="20" t="s">
        <v>56</v>
      </c>
      <c r="M214" s="20" t="s">
        <v>38</v>
      </c>
      <c r="N214" s="21" t="s">
        <v>39</v>
      </c>
      <c r="O214" s="21"/>
      <c r="P214" s="21" t="s">
        <v>31</v>
      </c>
      <c r="Q214" s="21">
        <v>10</v>
      </c>
      <c r="R214" s="64" t="str">
        <f t="shared" si="17"/>
        <v>0 m/s²</v>
      </c>
      <c r="S214" s="64" t="str">
        <f t="shared" si="16"/>
        <v>0 m/s²</v>
      </c>
      <c r="T214" s="21" t="s">
        <v>795</v>
      </c>
      <c r="U214" s="21" t="s">
        <v>28</v>
      </c>
      <c r="V214" s="53" t="s">
        <v>809</v>
      </c>
      <c r="W214" s="51" t="s">
        <v>810</v>
      </c>
      <c r="X214" s="94">
        <v>0</v>
      </c>
    </row>
    <row r="215" spans="1:24" s="146" customFormat="1">
      <c r="A215" s="140">
        <v>214</v>
      </c>
      <c r="B215" s="141">
        <v>178</v>
      </c>
      <c r="C215" s="142" t="str">
        <f t="shared" si="19"/>
        <v>Konstantfahrt Beton trocken 50 km/h 890 rpm</v>
      </c>
      <c r="D215" s="141" t="s">
        <v>811</v>
      </c>
      <c r="E215" s="141"/>
      <c r="F215" s="143">
        <v>1</v>
      </c>
      <c r="G215" s="143" t="s">
        <v>36</v>
      </c>
      <c r="H215" s="143" t="s">
        <v>36</v>
      </c>
      <c r="I215" s="143"/>
      <c r="J215" s="114" t="str">
        <f t="shared" si="15"/>
        <v>15 s</v>
      </c>
      <c r="K215" s="141" t="s">
        <v>1831</v>
      </c>
      <c r="L215" s="141" t="s">
        <v>56</v>
      </c>
      <c r="M215" s="141" t="s">
        <v>38</v>
      </c>
      <c r="N215" s="143" t="s">
        <v>45</v>
      </c>
      <c r="O215" s="143"/>
      <c r="P215" s="143" t="s">
        <v>32</v>
      </c>
      <c r="Q215" s="143">
        <v>11</v>
      </c>
      <c r="R215" s="140" t="str">
        <f t="shared" si="17"/>
        <v>0 m/s²</v>
      </c>
      <c r="S215" s="140" t="str">
        <f t="shared" si="16"/>
        <v>0 m/s²</v>
      </c>
      <c r="T215" s="143" t="s">
        <v>795</v>
      </c>
      <c r="U215" s="143" t="s">
        <v>28</v>
      </c>
      <c r="V215" s="142" t="s">
        <v>812</v>
      </c>
      <c r="X215" s="147">
        <v>0</v>
      </c>
    </row>
    <row r="216" spans="1:24" s="140" customFormat="1">
      <c r="A216" s="140">
        <v>215</v>
      </c>
      <c r="B216" s="141">
        <v>180</v>
      </c>
      <c r="C216" s="142" t="str">
        <f t="shared" si="19"/>
        <v>Konstantfahrt Beton trocken 80 km/h 1075 rpm</v>
      </c>
      <c r="D216" s="141" t="s">
        <v>818</v>
      </c>
      <c r="E216" s="141"/>
      <c r="F216" s="143">
        <v>2</v>
      </c>
      <c r="G216" s="143" t="s">
        <v>36</v>
      </c>
      <c r="H216" s="143" t="s">
        <v>36</v>
      </c>
      <c r="I216" s="143"/>
      <c r="J216" s="114" t="str">
        <f t="shared" si="15"/>
        <v>10 s</v>
      </c>
      <c r="K216" s="141" t="s">
        <v>1831</v>
      </c>
      <c r="L216" s="141" t="s">
        <v>56</v>
      </c>
      <c r="M216" s="141" t="s">
        <v>38</v>
      </c>
      <c r="N216" s="143" t="s">
        <v>50</v>
      </c>
      <c r="O216" s="143"/>
      <c r="P216" s="143" t="s">
        <v>34</v>
      </c>
      <c r="Q216" s="143">
        <v>12</v>
      </c>
      <c r="R216" s="140" t="str">
        <f t="shared" si="17"/>
        <v>0 m/s²</v>
      </c>
      <c r="S216" s="140" t="str">
        <f t="shared" si="16"/>
        <v>0 m/s²</v>
      </c>
      <c r="T216" s="143" t="s">
        <v>795</v>
      </c>
      <c r="U216" s="143" t="s">
        <v>28</v>
      </c>
      <c r="V216" s="152" t="s">
        <v>819</v>
      </c>
      <c r="X216" s="153">
        <v>0</v>
      </c>
    </row>
    <row r="217" spans="1:24" s="51" customFormat="1">
      <c r="A217" s="64">
        <v>216</v>
      </c>
      <c r="B217" s="20" t="s">
        <v>822</v>
      </c>
      <c r="C217" s="53" t="str">
        <f t="shared" si="19"/>
        <v>Konstantfahrt Gegengerade trocken 80 km/h 1075 rpm</v>
      </c>
      <c r="D217" s="20" t="s">
        <v>823</v>
      </c>
      <c r="E217" s="20" t="s">
        <v>815</v>
      </c>
      <c r="F217" s="21">
        <v>2</v>
      </c>
      <c r="G217" s="21" t="s">
        <v>36</v>
      </c>
      <c r="H217" s="21" t="s">
        <v>36</v>
      </c>
      <c r="I217" s="21"/>
      <c r="J217" s="114" t="str">
        <f t="shared" si="15"/>
        <v>10 s</v>
      </c>
      <c r="K217" s="20" t="s">
        <v>1831</v>
      </c>
      <c r="L217" s="20" t="s">
        <v>67</v>
      </c>
      <c r="M217" s="20" t="s">
        <v>38</v>
      </c>
      <c r="N217" s="21" t="s">
        <v>50</v>
      </c>
      <c r="O217" s="21"/>
      <c r="P217" s="21" t="s">
        <v>34</v>
      </c>
      <c r="Q217" s="21">
        <v>12</v>
      </c>
      <c r="R217" s="64" t="str">
        <f t="shared" si="17"/>
        <v>0 m/s²</v>
      </c>
      <c r="S217" s="64" t="str">
        <f t="shared" si="16"/>
        <v>0 m/s²</v>
      </c>
      <c r="T217" s="21" t="s">
        <v>795</v>
      </c>
      <c r="U217" s="21" t="s">
        <v>28</v>
      </c>
      <c r="V217" s="53" t="s">
        <v>824</v>
      </c>
      <c r="W217" s="51" t="s">
        <v>517</v>
      </c>
      <c r="X217" s="94">
        <v>0</v>
      </c>
    </row>
    <row r="218" spans="1:24" s="146" customFormat="1">
      <c r="A218" s="140">
        <v>217</v>
      </c>
      <c r="B218" s="141">
        <v>182</v>
      </c>
      <c r="C218" s="142" t="str">
        <f t="shared" si="19"/>
        <v>Konstantfahrt Blaubasalt trocken 30 km/h 710 rpm</v>
      </c>
      <c r="D218" s="141" t="s">
        <v>825</v>
      </c>
      <c r="E218" s="141"/>
      <c r="F218" s="143">
        <v>1</v>
      </c>
      <c r="G218" s="143" t="s">
        <v>36</v>
      </c>
      <c r="H218" s="143" t="s">
        <v>36</v>
      </c>
      <c r="I218" s="143"/>
      <c r="J218" s="114" t="str">
        <f t="shared" si="15"/>
        <v>20 s</v>
      </c>
      <c r="K218" s="141" t="s">
        <v>1831</v>
      </c>
      <c r="L218" s="141" t="s">
        <v>86</v>
      </c>
      <c r="M218" s="141" t="s">
        <v>38</v>
      </c>
      <c r="N218" s="143" t="s">
        <v>39</v>
      </c>
      <c r="O218" s="143"/>
      <c r="P218" s="143" t="s">
        <v>31</v>
      </c>
      <c r="Q218" s="143">
        <v>10</v>
      </c>
      <c r="R218" s="140" t="str">
        <f t="shared" si="17"/>
        <v>0 m/s²</v>
      </c>
      <c r="S218" s="140" t="str">
        <f t="shared" si="16"/>
        <v>0 m/s²</v>
      </c>
      <c r="T218" s="143" t="s">
        <v>795</v>
      </c>
      <c r="U218" s="143" t="s">
        <v>28</v>
      </c>
      <c r="V218" s="142" t="s">
        <v>826</v>
      </c>
      <c r="X218" s="147" t="s">
        <v>827</v>
      </c>
    </row>
    <row r="219" spans="1:24" s="51" customFormat="1">
      <c r="A219" s="64">
        <v>218</v>
      </c>
      <c r="B219" s="20">
        <v>184</v>
      </c>
      <c r="C219" s="53" t="str">
        <f t="shared" si="19"/>
        <v>Konstantfahrt Blaubasalt trocken 50 km/h 890 rpm</v>
      </c>
      <c r="D219" s="20" t="s">
        <v>828</v>
      </c>
      <c r="E219" s="21"/>
      <c r="F219" s="21">
        <v>1</v>
      </c>
      <c r="G219" s="21" t="s">
        <v>36</v>
      </c>
      <c r="H219" s="21" t="s">
        <v>36</v>
      </c>
      <c r="I219" s="20" t="s">
        <v>829</v>
      </c>
      <c r="J219" s="114" t="str">
        <f t="shared" si="15"/>
        <v>15 s</v>
      </c>
      <c r="K219" s="20" t="s">
        <v>1831</v>
      </c>
      <c r="L219" s="20" t="s">
        <v>86</v>
      </c>
      <c r="M219" s="20" t="s">
        <v>38</v>
      </c>
      <c r="N219" s="21" t="s">
        <v>45</v>
      </c>
      <c r="O219" s="21"/>
      <c r="P219" s="21" t="s">
        <v>32</v>
      </c>
      <c r="Q219" s="21">
        <v>11</v>
      </c>
      <c r="R219" s="64" t="str">
        <f t="shared" si="17"/>
        <v>0 m/s²</v>
      </c>
      <c r="S219" s="64" t="str">
        <f t="shared" si="16"/>
        <v>0 m/s²</v>
      </c>
      <c r="T219" s="21" t="s">
        <v>795</v>
      </c>
      <c r="U219" s="21" t="s">
        <v>28</v>
      </c>
      <c r="V219" s="53" t="s">
        <v>830</v>
      </c>
      <c r="W219" s="51" t="s">
        <v>517</v>
      </c>
      <c r="X219" s="94" t="s">
        <v>831</v>
      </c>
    </row>
    <row r="220" spans="1:24" s="146" customFormat="1">
      <c r="A220" s="140">
        <v>219</v>
      </c>
      <c r="B220" s="141">
        <v>186</v>
      </c>
      <c r="C220" s="142" t="str">
        <f t="shared" si="19"/>
        <v>Konstantfahrt Blaubasalt trocken 80 km/h 1075 rpm</v>
      </c>
      <c r="D220" s="141" t="s">
        <v>832</v>
      </c>
      <c r="E220" s="141"/>
      <c r="F220" s="143">
        <v>2</v>
      </c>
      <c r="G220" s="143" t="s">
        <v>36</v>
      </c>
      <c r="H220" s="143" t="s">
        <v>36</v>
      </c>
      <c r="I220" s="143"/>
      <c r="J220" s="114" t="str">
        <f t="shared" si="15"/>
        <v>10 s</v>
      </c>
      <c r="K220" s="141" t="s">
        <v>1831</v>
      </c>
      <c r="L220" s="141" t="s">
        <v>86</v>
      </c>
      <c r="M220" s="141" t="s">
        <v>38</v>
      </c>
      <c r="N220" s="143" t="s">
        <v>50</v>
      </c>
      <c r="O220" s="143"/>
      <c r="P220" s="143" t="s">
        <v>34</v>
      </c>
      <c r="Q220" s="143">
        <v>12</v>
      </c>
      <c r="R220" s="140" t="str">
        <f t="shared" si="17"/>
        <v>0 m/s²</v>
      </c>
      <c r="S220" s="140" t="str">
        <f t="shared" si="16"/>
        <v>0 m/s²</v>
      </c>
      <c r="T220" s="143" t="s">
        <v>795</v>
      </c>
      <c r="U220" s="143" t="s">
        <v>28</v>
      </c>
      <c r="V220" s="142" t="s">
        <v>819</v>
      </c>
      <c r="X220" s="147" t="s">
        <v>833</v>
      </c>
    </row>
    <row r="221" spans="1:24" s="146" customFormat="1">
      <c r="A221" s="140">
        <v>220</v>
      </c>
      <c r="B221" s="141" t="s">
        <v>834</v>
      </c>
      <c r="C221" s="142" t="str">
        <f t="shared" si="19"/>
        <v>Konstantfahrt Blaubasalt trocken 80 km/h 1075 rpm</v>
      </c>
      <c r="D221" s="148" t="s">
        <v>835</v>
      </c>
      <c r="E221" s="148"/>
      <c r="F221" s="149">
        <v>2</v>
      </c>
      <c r="G221" s="149"/>
      <c r="H221" s="149"/>
      <c r="I221" s="149"/>
      <c r="J221" s="114" t="str">
        <f t="shared" si="15"/>
        <v>10 s</v>
      </c>
      <c r="K221" s="141" t="s">
        <v>1831</v>
      </c>
      <c r="L221" s="141" t="s">
        <v>86</v>
      </c>
      <c r="M221" s="141" t="s">
        <v>38</v>
      </c>
      <c r="N221" s="143" t="s">
        <v>50</v>
      </c>
      <c r="O221" s="149"/>
      <c r="P221" s="143" t="s">
        <v>34</v>
      </c>
      <c r="Q221" s="143">
        <v>12</v>
      </c>
      <c r="R221" s="140" t="str">
        <f t="shared" si="17"/>
        <v>0 m/s²</v>
      </c>
      <c r="S221" s="140" t="str">
        <f t="shared" si="16"/>
        <v>0 m/s²</v>
      </c>
      <c r="T221" s="143" t="s">
        <v>795</v>
      </c>
      <c r="U221" s="143" t="s">
        <v>28</v>
      </c>
      <c r="V221" s="142" t="s">
        <v>819</v>
      </c>
      <c r="X221" s="147" t="s">
        <v>836</v>
      </c>
    </row>
    <row r="222" spans="1:24" s="64" customFormat="1">
      <c r="A222" s="64">
        <v>221</v>
      </c>
      <c r="B222" s="20">
        <v>189</v>
      </c>
      <c r="C222" s="53" t="str">
        <f t="shared" si="19"/>
        <v>Rollen (Leerlauf) Beton trocken 80 km/h - x</v>
      </c>
      <c r="D222" s="20" t="s">
        <v>847</v>
      </c>
      <c r="E222" s="20"/>
      <c r="F222" s="21">
        <v>1</v>
      </c>
      <c r="G222" s="21" t="s">
        <v>36</v>
      </c>
      <c r="H222" s="21" t="s">
        <v>36</v>
      </c>
      <c r="I222" s="21"/>
      <c r="J222" s="114" t="str">
        <f t="shared" si="15"/>
        <v>-</v>
      </c>
      <c r="K222" s="20" t="s">
        <v>1831</v>
      </c>
      <c r="L222" s="20" t="s">
        <v>56</v>
      </c>
      <c r="M222" s="20" t="s">
        <v>99</v>
      </c>
      <c r="N222" s="21" t="s">
        <v>100</v>
      </c>
      <c r="O222" s="21" t="s">
        <v>526</v>
      </c>
      <c r="P222" s="21" t="s">
        <v>27</v>
      </c>
      <c r="Q222" s="21" t="s">
        <v>27</v>
      </c>
      <c r="R222" s="64" t="str">
        <f t="shared" si="17"/>
        <v>0 m/s²</v>
      </c>
      <c r="S222" s="64" t="str">
        <f t="shared" si="16"/>
        <v>0 m/s²</v>
      </c>
      <c r="T222" s="21" t="s">
        <v>795</v>
      </c>
      <c r="U222" s="21" t="s">
        <v>28</v>
      </c>
      <c r="V222" s="65" t="s">
        <v>848</v>
      </c>
      <c r="W222" s="64" t="s">
        <v>517</v>
      </c>
      <c r="X222" s="91">
        <v>0</v>
      </c>
    </row>
    <row r="223" spans="1:24" s="51" customFormat="1">
      <c r="A223" s="64">
        <v>222</v>
      </c>
      <c r="B223" s="24" t="s">
        <v>849</v>
      </c>
      <c r="C223" s="53" t="str">
        <f t="shared" si="19"/>
        <v>Rollen (Leerlauf) Beton trocken 70 km/h - x</v>
      </c>
      <c r="D223" s="24" t="s">
        <v>850</v>
      </c>
      <c r="E223" s="24"/>
      <c r="F223" s="21">
        <v>1</v>
      </c>
      <c r="G223" s="21" t="s">
        <v>36</v>
      </c>
      <c r="H223" s="21" t="s">
        <v>36</v>
      </c>
      <c r="I223" s="21"/>
      <c r="J223" s="114" t="str">
        <f t="shared" si="15"/>
        <v>-</v>
      </c>
      <c r="K223" s="20" t="s">
        <v>1831</v>
      </c>
      <c r="L223" s="20" t="s">
        <v>56</v>
      </c>
      <c r="M223" s="20" t="s">
        <v>99</v>
      </c>
      <c r="N223" s="21" t="s">
        <v>104</v>
      </c>
      <c r="O223" s="21" t="s">
        <v>612</v>
      </c>
      <c r="P223" s="21" t="s">
        <v>27</v>
      </c>
      <c r="Q223" s="21" t="s">
        <v>27</v>
      </c>
      <c r="R223" s="64" t="str">
        <f t="shared" si="17"/>
        <v>0 m/s²</v>
      </c>
      <c r="S223" s="64" t="str">
        <f t="shared" si="16"/>
        <v>0 m/s²</v>
      </c>
      <c r="T223" s="21" t="s">
        <v>795</v>
      </c>
      <c r="U223" s="21" t="s">
        <v>28</v>
      </c>
      <c r="V223" s="53" t="s">
        <v>848</v>
      </c>
      <c r="W223" s="51" t="s">
        <v>517</v>
      </c>
      <c r="X223" s="94">
        <v>0</v>
      </c>
    </row>
    <row r="224" spans="1:24" s="51" customFormat="1">
      <c r="A224" s="64">
        <v>223</v>
      </c>
      <c r="B224" s="24" t="s">
        <v>851</v>
      </c>
      <c r="C224" s="53" t="str">
        <f t="shared" si="19"/>
        <v>Rollen (Leerlauf) Beton trocken 60 km/h - x</v>
      </c>
      <c r="D224" s="24" t="s">
        <v>852</v>
      </c>
      <c r="E224" s="24" t="s">
        <v>853</v>
      </c>
      <c r="F224" s="21">
        <v>1</v>
      </c>
      <c r="G224" s="21" t="s">
        <v>36</v>
      </c>
      <c r="H224" s="21" t="s">
        <v>36</v>
      </c>
      <c r="I224" s="21"/>
      <c r="J224" s="114" t="str">
        <f t="shared" si="15"/>
        <v>-</v>
      </c>
      <c r="K224" s="20" t="s">
        <v>1831</v>
      </c>
      <c r="L224" s="20" t="s">
        <v>56</v>
      </c>
      <c r="M224" s="20" t="s">
        <v>99</v>
      </c>
      <c r="N224" s="21" t="s">
        <v>110</v>
      </c>
      <c r="O224" s="21" t="s">
        <v>854</v>
      </c>
      <c r="P224" s="21" t="s">
        <v>27</v>
      </c>
      <c r="Q224" s="21" t="s">
        <v>27</v>
      </c>
      <c r="R224" s="64" t="str">
        <f t="shared" si="17"/>
        <v>0 m/s²</v>
      </c>
      <c r="S224" s="64" t="str">
        <f t="shared" si="16"/>
        <v>0 m/s²</v>
      </c>
      <c r="T224" s="21" t="s">
        <v>795</v>
      </c>
      <c r="U224" s="21" t="s">
        <v>28</v>
      </c>
      <c r="V224" s="53" t="s">
        <v>848</v>
      </c>
      <c r="W224" s="51" t="s">
        <v>517</v>
      </c>
      <c r="X224" s="94">
        <v>0</v>
      </c>
    </row>
    <row r="225" spans="1:24" s="158" customFormat="1" ht="15" thickBot="1">
      <c r="A225" s="140">
        <v>224</v>
      </c>
      <c r="B225" s="148">
        <v>190</v>
      </c>
      <c r="C225" s="142" t="str">
        <f t="shared" si="19"/>
        <v>Rollen (Leerlauf) Blaubasalt trocken 80 km/h - x</v>
      </c>
      <c r="D225" s="148" t="s">
        <v>855</v>
      </c>
      <c r="E225" s="148"/>
      <c r="F225" s="149">
        <v>1</v>
      </c>
      <c r="G225" s="149" t="s">
        <v>36</v>
      </c>
      <c r="H225" s="149" t="s">
        <v>36</v>
      </c>
      <c r="I225" s="149"/>
      <c r="J225" s="114" t="str">
        <f t="shared" si="15"/>
        <v>-</v>
      </c>
      <c r="K225" s="148" t="s">
        <v>1831</v>
      </c>
      <c r="L225" s="148" t="s">
        <v>86</v>
      </c>
      <c r="M225" s="148" t="s">
        <v>99</v>
      </c>
      <c r="N225" s="149" t="s">
        <v>100</v>
      </c>
      <c r="O225" s="149" t="s">
        <v>101</v>
      </c>
      <c r="P225" s="149" t="s">
        <v>27</v>
      </c>
      <c r="Q225" s="149" t="s">
        <v>27</v>
      </c>
      <c r="R225" s="140" t="str">
        <f t="shared" si="17"/>
        <v>0 m/s²</v>
      </c>
      <c r="S225" s="140" t="str">
        <f t="shared" si="16"/>
        <v>0 m/s²</v>
      </c>
      <c r="T225" s="143" t="s">
        <v>795</v>
      </c>
      <c r="U225" s="143" t="s">
        <v>28</v>
      </c>
      <c r="V225" s="157" t="s">
        <v>848</v>
      </c>
      <c r="W225" s="158" t="s">
        <v>517</v>
      </c>
      <c r="X225" s="159" t="s">
        <v>856</v>
      </c>
    </row>
    <row r="226" spans="1:24" s="140" customFormat="1">
      <c r="A226" s="140">
        <v>225</v>
      </c>
      <c r="B226" s="141" t="s">
        <v>857</v>
      </c>
      <c r="C226" s="142" t="str">
        <f t="shared" si="19"/>
        <v>Rollen (Leerlauf) Blaubasalt trocken 70 km/h - x</v>
      </c>
      <c r="D226" s="148" t="s">
        <v>858</v>
      </c>
      <c r="E226" s="141"/>
      <c r="F226" s="149">
        <v>1</v>
      </c>
      <c r="G226" s="149" t="s">
        <v>36</v>
      </c>
      <c r="H226" s="149" t="s">
        <v>36</v>
      </c>
      <c r="I226" s="149"/>
      <c r="J226" s="114" t="str">
        <f t="shared" si="15"/>
        <v>-</v>
      </c>
      <c r="K226" s="148" t="s">
        <v>1831</v>
      </c>
      <c r="L226" s="148" t="s">
        <v>86</v>
      </c>
      <c r="M226" s="148" t="s">
        <v>99</v>
      </c>
      <c r="N226" s="149" t="s">
        <v>104</v>
      </c>
      <c r="O226" s="149" t="s">
        <v>105</v>
      </c>
      <c r="P226" s="149" t="s">
        <v>27</v>
      </c>
      <c r="Q226" s="149" t="s">
        <v>27</v>
      </c>
      <c r="R226" s="140" t="str">
        <f t="shared" si="17"/>
        <v>0 m/s²</v>
      </c>
      <c r="S226" s="140" t="str">
        <f t="shared" si="16"/>
        <v>0 m/s²</v>
      </c>
      <c r="T226" s="143" t="s">
        <v>795</v>
      </c>
      <c r="U226" s="143" t="s">
        <v>28</v>
      </c>
      <c r="V226" s="152" t="s">
        <v>848</v>
      </c>
      <c r="W226" s="140" t="s">
        <v>517</v>
      </c>
      <c r="X226" s="153" t="s">
        <v>856</v>
      </c>
    </row>
    <row r="227" spans="1:24" s="146" customFormat="1" ht="15" thickBot="1">
      <c r="A227" s="140">
        <v>226</v>
      </c>
      <c r="B227" s="150" t="s">
        <v>859</v>
      </c>
      <c r="C227" s="142" t="str">
        <f t="shared" si="19"/>
        <v>Rollen (Leerlauf) Blaubasalt trocken 60 km/h - x</v>
      </c>
      <c r="D227" s="150" t="s">
        <v>860</v>
      </c>
      <c r="E227" s="150"/>
      <c r="F227" s="151">
        <v>1</v>
      </c>
      <c r="G227" s="151" t="s">
        <v>36</v>
      </c>
      <c r="H227" s="151" t="s">
        <v>36</v>
      </c>
      <c r="I227" s="151"/>
      <c r="J227" s="114" t="str">
        <f t="shared" si="15"/>
        <v>-</v>
      </c>
      <c r="K227" s="150" t="s">
        <v>1831</v>
      </c>
      <c r="L227" s="150" t="s">
        <v>86</v>
      </c>
      <c r="M227" s="150" t="s">
        <v>99</v>
      </c>
      <c r="N227" s="151" t="s">
        <v>110</v>
      </c>
      <c r="O227" s="151" t="s">
        <v>111</v>
      </c>
      <c r="P227" s="151" t="s">
        <v>27</v>
      </c>
      <c r="Q227" s="151" t="s">
        <v>27</v>
      </c>
      <c r="R227" s="140" t="str">
        <f t="shared" si="17"/>
        <v>0 m/s²</v>
      </c>
      <c r="S227" s="140" t="str">
        <f t="shared" si="16"/>
        <v>0 m/s²</v>
      </c>
      <c r="T227" s="143" t="s">
        <v>795</v>
      </c>
      <c r="U227" s="143" t="s">
        <v>28</v>
      </c>
      <c r="V227" s="142" t="s">
        <v>848</v>
      </c>
      <c r="X227" s="147"/>
    </row>
    <row r="228" spans="1:24" s="146" customFormat="1" ht="18" customHeight="1">
      <c r="A228" s="140">
        <v>227</v>
      </c>
      <c r="B228" s="141">
        <v>204</v>
      </c>
      <c r="C228" s="142" t="str">
        <f t="shared" si="19"/>
        <v>Beschleunigungsfahrt Beton trocken 1 m/s²</v>
      </c>
      <c r="D228" s="141" t="s">
        <v>868</v>
      </c>
      <c r="E228" s="141" t="s">
        <v>869</v>
      </c>
      <c r="F228" s="143">
        <v>1</v>
      </c>
      <c r="G228" s="143" t="s">
        <v>36</v>
      </c>
      <c r="H228" s="143" t="s">
        <v>36</v>
      </c>
      <c r="I228" s="143" t="s">
        <v>870</v>
      </c>
      <c r="J228" s="114" t="str">
        <f t="shared" si="15"/>
        <v>-</v>
      </c>
      <c r="K228" s="141" t="s">
        <v>1831</v>
      </c>
      <c r="L228" s="141" t="s">
        <v>56</v>
      </c>
      <c r="M228" s="141" t="s">
        <v>145</v>
      </c>
      <c r="N228" s="143" t="s">
        <v>146</v>
      </c>
      <c r="O228" s="143" t="s">
        <v>862</v>
      </c>
      <c r="P228" s="143" t="s">
        <v>27</v>
      </c>
      <c r="Q228" s="143" t="s">
        <v>27</v>
      </c>
      <c r="R228" s="140" t="s">
        <v>565</v>
      </c>
      <c r="S228" s="140" t="str">
        <f t="shared" si="16"/>
        <v>0 m/s²</v>
      </c>
      <c r="T228" s="143" t="s">
        <v>795</v>
      </c>
      <c r="U228" s="143" t="s">
        <v>28</v>
      </c>
      <c r="V228" s="142" t="s">
        <v>871</v>
      </c>
      <c r="W228" s="146" t="s">
        <v>517</v>
      </c>
      <c r="X228" s="147">
        <v>0</v>
      </c>
    </row>
    <row r="229" spans="1:24" s="131" customFormat="1">
      <c r="A229" s="123">
        <v>228</v>
      </c>
      <c r="B229" s="125">
        <v>205</v>
      </c>
      <c r="C229" s="125" t="str">
        <f t="shared" si="19"/>
        <v>Beschleunigungsfahrt Beton trocken 2 m/s²</v>
      </c>
      <c r="D229" s="125" t="s">
        <v>872</v>
      </c>
      <c r="E229" s="125" t="s">
        <v>873</v>
      </c>
      <c r="F229" s="131">
        <v>1</v>
      </c>
      <c r="G229" s="131" t="s">
        <v>36</v>
      </c>
      <c r="H229" s="131" t="s">
        <v>36</v>
      </c>
      <c r="I229" s="131" t="s">
        <v>874</v>
      </c>
      <c r="J229" s="114" t="str">
        <f t="shared" si="15"/>
        <v>-</v>
      </c>
      <c r="K229" s="125" t="s">
        <v>1831</v>
      </c>
      <c r="L229" s="125" t="s">
        <v>56</v>
      </c>
      <c r="M229" s="125" t="s">
        <v>145</v>
      </c>
      <c r="N229" s="131" t="s">
        <v>146</v>
      </c>
      <c r="O229" s="131" t="s">
        <v>602</v>
      </c>
      <c r="P229" s="131" t="s">
        <v>27</v>
      </c>
      <c r="Q229" s="131" t="s">
        <v>27</v>
      </c>
      <c r="R229" s="123" t="s">
        <v>578</v>
      </c>
      <c r="S229" s="123" t="str">
        <f t="shared" si="16"/>
        <v>0 m/s²</v>
      </c>
      <c r="T229" s="128" t="s">
        <v>795</v>
      </c>
      <c r="U229" s="128" t="s">
        <v>28</v>
      </c>
      <c r="V229" s="125" t="s">
        <v>875</v>
      </c>
      <c r="W229" s="131" t="s">
        <v>517</v>
      </c>
      <c r="X229" s="132">
        <v>0</v>
      </c>
    </row>
    <row r="230" spans="1:24" s="131" customFormat="1">
      <c r="A230" s="123">
        <v>229</v>
      </c>
      <c r="B230" s="125">
        <v>206</v>
      </c>
      <c r="C230" s="125" t="str">
        <f t="shared" si="19"/>
        <v>Beschleunigungsfahrt Beton trocken 3 m/s²</v>
      </c>
      <c r="D230" s="125" t="s">
        <v>876</v>
      </c>
      <c r="E230" s="125"/>
      <c r="F230" s="131">
        <v>1</v>
      </c>
      <c r="G230" s="131" t="s">
        <v>36</v>
      </c>
      <c r="H230" s="131" t="s">
        <v>36</v>
      </c>
      <c r="I230" s="131" t="s">
        <v>877</v>
      </c>
      <c r="J230" s="114" t="str">
        <f t="shared" si="15"/>
        <v>-</v>
      </c>
      <c r="K230" s="125" t="s">
        <v>1831</v>
      </c>
      <c r="L230" s="125" t="s">
        <v>56</v>
      </c>
      <c r="M230" s="125" t="s">
        <v>145</v>
      </c>
      <c r="N230" s="131" t="s">
        <v>146</v>
      </c>
      <c r="O230" s="131" t="s">
        <v>130</v>
      </c>
      <c r="P230" s="131" t="s">
        <v>27</v>
      </c>
      <c r="Q230" s="131" t="s">
        <v>27</v>
      </c>
      <c r="R230" s="123" t="s">
        <v>583</v>
      </c>
      <c r="S230" s="123" t="str">
        <f t="shared" si="16"/>
        <v>0 m/s²</v>
      </c>
      <c r="T230" s="128" t="s">
        <v>795</v>
      </c>
      <c r="U230" s="128" t="s">
        <v>28</v>
      </c>
      <c r="V230" s="125"/>
      <c r="W230" s="131" t="s">
        <v>517</v>
      </c>
      <c r="X230" s="132">
        <v>0</v>
      </c>
    </row>
    <row r="231" spans="1:24" s="131" customFormat="1">
      <c r="A231" s="123">
        <v>230</v>
      </c>
      <c r="B231" s="125">
        <v>207</v>
      </c>
      <c r="C231" s="125" t="str">
        <f t="shared" si="19"/>
        <v>Beschleunigungsfahrt Beton trocken max m/s²</v>
      </c>
      <c r="D231" s="125" t="s">
        <v>878</v>
      </c>
      <c r="E231" s="125" t="s">
        <v>879</v>
      </c>
      <c r="F231" s="131">
        <v>2</v>
      </c>
      <c r="G231" s="131" t="s">
        <v>36</v>
      </c>
      <c r="H231" s="131" t="s">
        <v>36</v>
      </c>
      <c r="I231" s="131" t="s">
        <v>880</v>
      </c>
      <c r="J231" s="114" t="str">
        <f t="shared" si="15"/>
        <v>-</v>
      </c>
      <c r="K231" s="125" t="s">
        <v>1831</v>
      </c>
      <c r="L231" s="125" t="s">
        <v>56</v>
      </c>
      <c r="M231" s="125" t="s">
        <v>145</v>
      </c>
      <c r="N231" s="131" t="s">
        <v>146</v>
      </c>
      <c r="O231" s="131" t="s">
        <v>115</v>
      </c>
      <c r="P231" s="131" t="s">
        <v>27</v>
      </c>
      <c r="Q231" s="131" t="s">
        <v>27</v>
      </c>
      <c r="R231" s="123" t="s">
        <v>586</v>
      </c>
      <c r="S231" s="123" t="str">
        <f t="shared" si="16"/>
        <v>0 m/s²</v>
      </c>
      <c r="T231" s="128" t="s">
        <v>795</v>
      </c>
      <c r="U231" s="128" t="s">
        <v>28</v>
      </c>
      <c r="V231" s="125"/>
      <c r="W231" s="131" t="s">
        <v>517</v>
      </c>
      <c r="X231" s="132">
        <v>0</v>
      </c>
    </row>
    <row r="232" spans="1:24" s="131" customFormat="1">
      <c r="A232" s="123">
        <v>231</v>
      </c>
      <c r="B232" s="125" t="s">
        <v>881</v>
      </c>
      <c r="C232" s="125" t="str">
        <f t="shared" si="19"/>
        <v>Beschleunigungsfahrt Beton trocken max m/s²</v>
      </c>
      <c r="D232" s="125" t="s">
        <v>882</v>
      </c>
      <c r="E232" s="125"/>
      <c r="F232" s="131">
        <v>2</v>
      </c>
      <c r="J232" s="114" t="str">
        <f t="shared" si="15"/>
        <v>-</v>
      </c>
      <c r="K232" s="125" t="s">
        <v>1831</v>
      </c>
      <c r="L232" s="125" t="s">
        <v>56</v>
      </c>
      <c r="M232" s="125" t="s">
        <v>145</v>
      </c>
      <c r="N232" s="131" t="s">
        <v>146</v>
      </c>
      <c r="O232" s="131" t="s">
        <v>115</v>
      </c>
      <c r="P232" s="131" t="s">
        <v>27</v>
      </c>
      <c r="Q232" s="131" t="s">
        <v>27</v>
      </c>
      <c r="R232" s="123" t="s">
        <v>586</v>
      </c>
      <c r="S232" s="123" t="str">
        <f t="shared" si="16"/>
        <v>0 m/s²</v>
      </c>
      <c r="T232" s="128" t="s">
        <v>795</v>
      </c>
      <c r="U232" s="128" t="s">
        <v>28</v>
      </c>
      <c r="V232" s="125"/>
      <c r="W232" s="131" t="s">
        <v>517</v>
      </c>
      <c r="X232" s="132">
        <v>0</v>
      </c>
    </row>
    <row r="233" spans="1:24" s="146" customFormat="1">
      <c r="A233" s="140">
        <v>232</v>
      </c>
      <c r="B233" s="141">
        <v>208</v>
      </c>
      <c r="C233" s="142" t="str">
        <f t="shared" si="19"/>
        <v>Beschleunigungsfahrt Blaubasalt trocken 1 m/s²</v>
      </c>
      <c r="D233" s="141" t="s">
        <v>883</v>
      </c>
      <c r="E233" s="141"/>
      <c r="F233" s="143">
        <v>1</v>
      </c>
      <c r="G233" s="143" t="s">
        <v>36</v>
      </c>
      <c r="H233" s="143" t="s">
        <v>36</v>
      </c>
      <c r="I233" s="143"/>
      <c r="J233" s="114" t="str">
        <f t="shared" si="15"/>
        <v>-</v>
      </c>
      <c r="K233" s="141" t="s">
        <v>1831</v>
      </c>
      <c r="L233" s="141" t="s">
        <v>86</v>
      </c>
      <c r="M233" s="141" t="s">
        <v>145</v>
      </c>
      <c r="N233" s="143" t="s">
        <v>146</v>
      </c>
      <c r="O233" s="143" t="s">
        <v>112</v>
      </c>
      <c r="P233" s="143" t="s">
        <v>27</v>
      </c>
      <c r="Q233" s="143" t="s">
        <v>27</v>
      </c>
      <c r="R233" s="140" t="s">
        <v>565</v>
      </c>
      <c r="S233" s="140" t="str">
        <f t="shared" si="16"/>
        <v>0 m/s²</v>
      </c>
      <c r="T233" s="143" t="s">
        <v>795</v>
      </c>
      <c r="U233" s="143" t="s">
        <v>28</v>
      </c>
      <c r="V233" s="142" t="s">
        <v>884</v>
      </c>
      <c r="W233" s="146" t="s">
        <v>517</v>
      </c>
      <c r="X233" s="147" t="s">
        <v>91</v>
      </c>
    </row>
    <row r="234" spans="1:24" s="146" customFormat="1">
      <c r="A234" s="140">
        <v>233</v>
      </c>
      <c r="B234" s="141">
        <v>209</v>
      </c>
      <c r="C234" s="142" t="str">
        <f t="shared" si="19"/>
        <v>Beschleunigungsfahrt Blaubasalt trocken 2 m/s²</v>
      </c>
      <c r="D234" s="141" t="s">
        <v>885</v>
      </c>
      <c r="E234" s="141"/>
      <c r="F234" s="143">
        <v>1</v>
      </c>
      <c r="G234" s="143" t="s">
        <v>36</v>
      </c>
      <c r="H234" s="143" t="s">
        <v>36</v>
      </c>
      <c r="I234" s="143"/>
      <c r="J234" s="114" t="str">
        <f t="shared" si="15"/>
        <v>-</v>
      </c>
      <c r="K234" s="141" t="s">
        <v>1831</v>
      </c>
      <c r="L234" s="141" t="s">
        <v>86</v>
      </c>
      <c r="M234" s="141" t="s">
        <v>145</v>
      </c>
      <c r="N234" s="143" t="s">
        <v>146</v>
      </c>
      <c r="O234" s="143" t="s">
        <v>101</v>
      </c>
      <c r="P234" s="143" t="s">
        <v>27</v>
      </c>
      <c r="Q234" s="143" t="s">
        <v>27</v>
      </c>
      <c r="R234" s="140" t="s">
        <v>578</v>
      </c>
      <c r="S234" s="140" t="str">
        <f t="shared" si="16"/>
        <v>0 m/s²</v>
      </c>
      <c r="T234" s="143" t="s">
        <v>795</v>
      </c>
      <c r="U234" s="143" t="s">
        <v>28</v>
      </c>
      <c r="V234" s="142" t="s">
        <v>1929</v>
      </c>
      <c r="W234" s="146" t="s">
        <v>517</v>
      </c>
      <c r="X234" s="147" t="s">
        <v>216</v>
      </c>
    </row>
    <row r="235" spans="1:24" s="146" customFormat="1">
      <c r="A235" s="140">
        <v>234</v>
      </c>
      <c r="B235" s="141">
        <v>210</v>
      </c>
      <c r="C235" s="142" t="str">
        <f t="shared" si="19"/>
        <v>Beschleunigungsfahrt Blaubasalt trocken 3 m/s²</v>
      </c>
      <c r="D235" s="141" t="s">
        <v>886</v>
      </c>
      <c r="E235" s="141"/>
      <c r="F235" s="143">
        <v>1</v>
      </c>
      <c r="G235" s="143" t="s">
        <v>36</v>
      </c>
      <c r="H235" s="143" t="s">
        <v>36</v>
      </c>
      <c r="I235" s="143"/>
      <c r="J235" s="114" t="str">
        <f t="shared" si="15"/>
        <v>-</v>
      </c>
      <c r="K235" s="141" t="s">
        <v>1831</v>
      </c>
      <c r="L235" s="141" t="s">
        <v>86</v>
      </c>
      <c r="M235" s="141" t="s">
        <v>145</v>
      </c>
      <c r="N235" s="143" t="s">
        <v>146</v>
      </c>
      <c r="O235" s="143" t="s">
        <v>887</v>
      </c>
      <c r="P235" s="143" t="s">
        <v>27</v>
      </c>
      <c r="Q235" s="143" t="s">
        <v>27</v>
      </c>
      <c r="R235" s="140" t="s">
        <v>583</v>
      </c>
      <c r="S235" s="140" t="str">
        <f t="shared" si="16"/>
        <v>0 m/s²</v>
      </c>
      <c r="T235" s="143" t="s">
        <v>795</v>
      </c>
      <c r="U235" s="143" t="s">
        <v>28</v>
      </c>
      <c r="V235" s="142"/>
      <c r="W235" s="146" t="s">
        <v>517</v>
      </c>
      <c r="X235" s="147" t="s">
        <v>888</v>
      </c>
    </row>
    <row r="236" spans="1:24" s="146" customFormat="1">
      <c r="A236" s="140">
        <v>235</v>
      </c>
      <c r="B236" s="141">
        <v>216</v>
      </c>
      <c r="C236" s="142" t="str">
        <f t="shared" si="19"/>
        <v>Verzögerungsfahrt Beton trocken -1 m/s²</v>
      </c>
      <c r="D236" s="141" t="s">
        <v>896</v>
      </c>
      <c r="E236" s="141"/>
      <c r="F236" s="143">
        <v>1</v>
      </c>
      <c r="G236" s="143" t="s">
        <v>36</v>
      </c>
      <c r="H236" s="143" t="s">
        <v>36</v>
      </c>
      <c r="I236" s="143"/>
      <c r="J236" s="114" t="str">
        <f t="shared" si="15"/>
        <v>-</v>
      </c>
      <c r="K236" s="141" t="s">
        <v>1831</v>
      </c>
      <c r="L236" s="141" t="s">
        <v>56</v>
      </c>
      <c r="M236" s="141" t="s">
        <v>200</v>
      </c>
      <c r="N236" s="143" t="s">
        <v>201</v>
      </c>
      <c r="O236" s="143"/>
      <c r="P236" s="143" t="s">
        <v>27</v>
      </c>
      <c r="Q236" s="143" t="s">
        <v>27</v>
      </c>
      <c r="R236" s="144" t="s">
        <v>641</v>
      </c>
      <c r="S236" s="140" t="str">
        <f t="shared" si="16"/>
        <v>0 m/s²</v>
      </c>
      <c r="T236" s="143" t="s">
        <v>795</v>
      </c>
      <c r="U236" s="143" t="s">
        <v>28</v>
      </c>
      <c r="V236" s="142"/>
      <c r="W236" s="146" t="s">
        <v>517</v>
      </c>
      <c r="X236" s="147">
        <v>0</v>
      </c>
    </row>
    <row r="237" spans="1:24" s="158" customFormat="1" ht="15" thickBot="1">
      <c r="A237" s="140">
        <v>236</v>
      </c>
      <c r="B237" s="141">
        <v>217</v>
      </c>
      <c r="C237" s="142" t="str">
        <f t="shared" si="19"/>
        <v>Verzögerungsfahrt Beton trocken -2 m/s²</v>
      </c>
      <c r="D237" s="141" t="s">
        <v>897</v>
      </c>
      <c r="E237" s="141"/>
      <c r="F237" s="143">
        <v>1</v>
      </c>
      <c r="G237" s="143" t="s">
        <v>36</v>
      </c>
      <c r="H237" s="143" t="s">
        <v>36</v>
      </c>
      <c r="I237" s="143"/>
      <c r="J237" s="114" t="str">
        <f t="shared" si="15"/>
        <v>-</v>
      </c>
      <c r="K237" s="141" t="s">
        <v>1831</v>
      </c>
      <c r="L237" s="141" t="s">
        <v>56</v>
      </c>
      <c r="M237" s="141" t="s">
        <v>200</v>
      </c>
      <c r="N237" s="143" t="s">
        <v>201</v>
      </c>
      <c r="O237" s="143"/>
      <c r="P237" s="143" t="s">
        <v>27</v>
      </c>
      <c r="Q237" s="143" t="s">
        <v>27</v>
      </c>
      <c r="R237" s="144" t="s">
        <v>656</v>
      </c>
      <c r="S237" s="140" t="str">
        <f t="shared" si="16"/>
        <v>0 m/s²</v>
      </c>
      <c r="T237" s="143" t="s">
        <v>795</v>
      </c>
      <c r="U237" s="143" t="s">
        <v>28</v>
      </c>
      <c r="V237" s="157"/>
      <c r="W237" s="158" t="s">
        <v>517</v>
      </c>
      <c r="X237" s="159">
        <v>0</v>
      </c>
    </row>
    <row r="238" spans="1:24" s="140" customFormat="1">
      <c r="A238" s="140">
        <v>237</v>
      </c>
      <c r="B238" s="141">
        <v>218</v>
      </c>
      <c r="C238" s="142" t="str">
        <f t="shared" si="19"/>
        <v>Verzögerungsfahrt Beton trocken -3 m/s²</v>
      </c>
      <c r="D238" s="141" t="s">
        <v>898</v>
      </c>
      <c r="E238" s="141"/>
      <c r="F238" s="143">
        <v>1</v>
      </c>
      <c r="G238" s="143" t="s">
        <v>36</v>
      </c>
      <c r="H238" s="143" t="s">
        <v>36</v>
      </c>
      <c r="I238" s="143"/>
      <c r="J238" s="114" t="str">
        <f t="shared" si="15"/>
        <v>-</v>
      </c>
      <c r="K238" s="141" t="s">
        <v>1831</v>
      </c>
      <c r="L238" s="141" t="s">
        <v>56</v>
      </c>
      <c r="M238" s="141" t="s">
        <v>200</v>
      </c>
      <c r="N238" s="143" t="s">
        <v>201</v>
      </c>
      <c r="O238" s="143"/>
      <c r="P238" s="143" t="s">
        <v>27</v>
      </c>
      <c r="Q238" s="143" t="s">
        <v>27</v>
      </c>
      <c r="R238" s="144" t="s">
        <v>673</v>
      </c>
      <c r="S238" s="140" t="str">
        <f t="shared" si="16"/>
        <v>0 m/s²</v>
      </c>
      <c r="T238" s="143" t="s">
        <v>795</v>
      </c>
      <c r="U238" s="143" t="s">
        <v>28</v>
      </c>
      <c r="V238" s="152"/>
      <c r="W238" s="140" t="s">
        <v>517</v>
      </c>
      <c r="X238" s="153">
        <v>0</v>
      </c>
    </row>
    <row r="239" spans="1:24" s="158" customFormat="1" ht="15" thickBot="1">
      <c r="A239" s="140">
        <v>238</v>
      </c>
      <c r="B239" s="141">
        <v>220</v>
      </c>
      <c r="C239" s="142" t="str">
        <f t="shared" si="19"/>
        <v>Verzögerungsfahrt Blaubasalt trocken -1 m/s²</v>
      </c>
      <c r="D239" s="141" t="s">
        <v>899</v>
      </c>
      <c r="E239" s="141"/>
      <c r="F239" s="143">
        <v>1</v>
      </c>
      <c r="G239" s="143" t="s">
        <v>36</v>
      </c>
      <c r="H239" s="143" t="s">
        <v>36</v>
      </c>
      <c r="I239" s="143"/>
      <c r="J239" s="114" t="str">
        <f t="shared" si="15"/>
        <v>-</v>
      </c>
      <c r="K239" s="141" t="s">
        <v>1831</v>
      </c>
      <c r="L239" s="141" t="s">
        <v>86</v>
      </c>
      <c r="M239" s="141" t="s">
        <v>200</v>
      </c>
      <c r="N239" s="143" t="s">
        <v>201</v>
      </c>
      <c r="O239" s="143"/>
      <c r="P239" s="143" t="s">
        <v>27</v>
      </c>
      <c r="Q239" s="143" t="s">
        <v>27</v>
      </c>
      <c r="R239" s="144" t="s">
        <v>641</v>
      </c>
      <c r="S239" s="140" t="str">
        <f t="shared" si="16"/>
        <v>0 m/s²</v>
      </c>
      <c r="T239" s="143" t="s">
        <v>795</v>
      </c>
      <c r="U239" s="143" t="s">
        <v>28</v>
      </c>
      <c r="V239" s="157" t="s">
        <v>900</v>
      </c>
      <c r="W239" s="158" t="s">
        <v>517</v>
      </c>
      <c r="X239" s="159" t="s">
        <v>839</v>
      </c>
    </row>
    <row r="240" spans="1:24" s="140" customFormat="1">
      <c r="A240" s="140">
        <v>239</v>
      </c>
      <c r="B240" s="141">
        <v>221</v>
      </c>
      <c r="C240" s="142" t="str">
        <f t="shared" si="19"/>
        <v>Verzögerungsfahrt Blaubasalt trocken -2 m/s²</v>
      </c>
      <c r="D240" s="141" t="s">
        <v>901</v>
      </c>
      <c r="E240" s="141"/>
      <c r="F240" s="143">
        <v>1</v>
      </c>
      <c r="G240" s="143" t="s">
        <v>36</v>
      </c>
      <c r="H240" s="143" t="s">
        <v>36</v>
      </c>
      <c r="I240" s="143"/>
      <c r="J240" s="114" t="str">
        <f t="shared" si="15"/>
        <v>-</v>
      </c>
      <c r="K240" s="141" t="s">
        <v>1831</v>
      </c>
      <c r="L240" s="141" t="s">
        <v>86</v>
      </c>
      <c r="M240" s="141" t="s">
        <v>200</v>
      </c>
      <c r="N240" s="143" t="s">
        <v>201</v>
      </c>
      <c r="O240" s="143"/>
      <c r="P240" s="143" t="s">
        <v>27</v>
      </c>
      <c r="Q240" s="143" t="s">
        <v>27</v>
      </c>
      <c r="R240" s="144" t="s">
        <v>656</v>
      </c>
      <c r="S240" s="140" t="str">
        <f t="shared" si="16"/>
        <v>0 m/s²</v>
      </c>
      <c r="T240" s="143" t="s">
        <v>795</v>
      </c>
      <c r="U240" s="143" t="s">
        <v>28</v>
      </c>
      <c r="V240" s="152" t="s">
        <v>900</v>
      </c>
      <c r="W240" s="140" t="s">
        <v>517</v>
      </c>
      <c r="X240" s="153" t="s">
        <v>888</v>
      </c>
    </row>
    <row r="241" spans="1:24" s="51" customFormat="1">
      <c r="A241" s="64">
        <v>240</v>
      </c>
      <c r="B241" s="18">
        <v>170</v>
      </c>
      <c r="C241" s="53" t="str">
        <f t="shared" si="19"/>
        <v>Konstantfahrt Asphalt feucht 30 km/h 710 rpm</v>
      </c>
      <c r="D241" s="18" t="s">
        <v>796</v>
      </c>
      <c r="E241" s="18" t="s">
        <v>797</v>
      </c>
      <c r="F241" s="19">
        <v>1</v>
      </c>
      <c r="G241" s="19" t="s">
        <v>36</v>
      </c>
      <c r="H241" s="19" t="s">
        <v>36</v>
      </c>
      <c r="I241" s="19"/>
      <c r="J241" s="114" t="str">
        <f t="shared" si="15"/>
        <v>20 s</v>
      </c>
      <c r="K241" s="18" t="s">
        <v>1831</v>
      </c>
      <c r="L241" s="18" t="s">
        <v>24</v>
      </c>
      <c r="M241" s="18" t="s">
        <v>38</v>
      </c>
      <c r="N241" s="19" t="s">
        <v>39</v>
      </c>
      <c r="O241" s="19"/>
      <c r="P241" s="19" t="s">
        <v>31</v>
      </c>
      <c r="Q241" s="19">
        <v>10</v>
      </c>
      <c r="R241" s="64" t="str">
        <f t="shared" si="17"/>
        <v>0 m/s²</v>
      </c>
      <c r="S241" s="64" t="str">
        <f t="shared" si="16"/>
        <v>0 m/s²</v>
      </c>
      <c r="T241" s="21" t="s">
        <v>795</v>
      </c>
      <c r="U241" s="19" t="s">
        <v>40</v>
      </c>
      <c r="V241" s="53" t="s">
        <v>798</v>
      </c>
      <c r="X241" s="94" t="s">
        <v>799</v>
      </c>
    </row>
    <row r="242" spans="1:24" s="51" customFormat="1">
      <c r="A242" s="64">
        <v>241</v>
      </c>
      <c r="B242" s="20">
        <v>172</v>
      </c>
      <c r="C242" s="53" t="str">
        <f t="shared" si="19"/>
        <v>Konstantfahrt Asphalt feucht 50 km/h 890 rpm</v>
      </c>
      <c r="D242" s="20" t="s">
        <v>800</v>
      </c>
      <c r="E242" s="20"/>
      <c r="F242" s="21">
        <v>1</v>
      </c>
      <c r="G242" s="21" t="s">
        <v>36</v>
      </c>
      <c r="H242" s="21" t="s">
        <v>36</v>
      </c>
      <c r="I242" s="21"/>
      <c r="J242" s="114" t="str">
        <f t="shared" si="15"/>
        <v>15 s</v>
      </c>
      <c r="K242" s="20" t="s">
        <v>1831</v>
      </c>
      <c r="L242" s="20" t="s">
        <v>24</v>
      </c>
      <c r="M242" s="20" t="s">
        <v>38</v>
      </c>
      <c r="N242" s="21" t="s">
        <v>45</v>
      </c>
      <c r="O242" s="21"/>
      <c r="P242" s="21" t="s">
        <v>32</v>
      </c>
      <c r="Q242" s="21">
        <v>11</v>
      </c>
      <c r="R242" s="64" t="str">
        <f t="shared" si="17"/>
        <v>0 m/s²</v>
      </c>
      <c r="S242" s="64" t="str">
        <f t="shared" si="16"/>
        <v>0 m/s²</v>
      </c>
      <c r="T242" s="21" t="s">
        <v>795</v>
      </c>
      <c r="U242" s="19" t="s">
        <v>40</v>
      </c>
      <c r="V242" s="53"/>
      <c r="W242" s="51" t="s">
        <v>801</v>
      </c>
      <c r="X242" s="94" t="s">
        <v>233</v>
      </c>
    </row>
    <row r="243" spans="1:24" s="51" customFormat="1">
      <c r="A243" s="64">
        <v>242</v>
      </c>
      <c r="B243" s="20">
        <v>174</v>
      </c>
      <c r="C243" s="53" t="str">
        <f t="shared" si="19"/>
        <v>Konstantfahrt Asphalt feucht 80 km/h 1075 rpm</v>
      </c>
      <c r="D243" s="20" t="s">
        <v>802</v>
      </c>
      <c r="E243" s="20"/>
      <c r="F243" s="21">
        <v>2</v>
      </c>
      <c r="G243" s="21" t="s">
        <v>36</v>
      </c>
      <c r="H243" s="21" t="s">
        <v>36</v>
      </c>
      <c r="I243" s="21"/>
      <c r="J243" s="114" t="str">
        <f t="shared" si="15"/>
        <v>10 s</v>
      </c>
      <c r="K243" s="20" t="s">
        <v>1831</v>
      </c>
      <c r="L243" s="20" t="s">
        <v>24</v>
      </c>
      <c r="M243" s="20" t="s">
        <v>38</v>
      </c>
      <c r="N243" s="21" t="s">
        <v>50</v>
      </c>
      <c r="O243" s="21"/>
      <c r="P243" s="21" t="s">
        <v>34</v>
      </c>
      <c r="Q243" s="21">
        <v>12</v>
      </c>
      <c r="R243" s="64" t="str">
        <f t="shared" si="17"/>
        <v>0 m/s²</v>
      </c>
      <c r="S243" s="64" t="str">
        <f t="shared" si="16"/>
        <v>0 m/s²</v>
      </c>
      <c r="T243" s="21" t="s">
        <v>795</v>
      </c>
      <c r="U243" s="19" t="s">
        <v>40</v>
      </c>
      <c r="V243" s="53" t="s">
        <v>803</v>
      </c>
      <c r="W243" s="51" t="s">
        <v>804</v>
      </c>
      <c r="X243" s="94" t="s">
        <v>805</v>
      </c>
    </row>
    <row r="244" spans="1:24" s="51" customFormat="1">
      <c r="A244" s="64">
        <v>243</v>
      </c>
      <c r="B244" s="20">
        <v>174</v>
      </c>
      <c r="C244" s="53" t="str">
        <f t="shared" si="19"/>
        <v>Konstantfahrt Asphalt feucht 80 km/h 1075 rpm</v>
      </c>
      <c r="D244" s="20" t="s">
        <v>806</v>
      </c>
      <c r="E244" s="20"/>
      <c r="F244" s="21">
        <v>2</v>
      </c>
      <c r="G244" s="21"/>
      <c r="H244" s="21"/>
      <c r="I244" s="21"/>
      <c r="J244" s="114" t="str">
        <f t="shared" si="15"/>
        <v>10 s</v>
      </c>
      <c r="K244" s="20" t="s">
        <v>1831</v>
      </c>
      <c r="L244" s="20" t="s">
        <v>24</v>
      </c>
      <c r="M244" s="20" t="s">
        <v>38</v>
      </c>
      <c r="N244" s="21" t="s">
        <v>50</v>
      </c>
      <c r="O244" s="21"/>
      <c r="P244" s="21" t="s">
        <v>34</v>
      </c>
      <c r="Q244" s="21">
        <v>12</v>
      </c>
      <c r="R244" s="64" t="str">
        <f t="shared" si="17"/>
        <v>0 m/s²</v>
      </c>
      <c r="S244" s="64" t="str">
        <f t="shared" si="16"/>
        <v>0 m/s²</v>
      </c>
      <c r="T244" s="21" t="s">
        <v>795</v>
      </c>
      <c r="U244" s="19" t="s">
        <v>40</v>
      </c>
      <c r="V244" s="53" t="s">
        <v>803</v>
      </c>
      <c r="X244" s="94"/>
    </row>
    <row r="245" spans="1:24" s="51" customFormat="1">
      <c r="A245" s="64">
        <v>244</v>
      </c>
      <c r="B245" s="18">
        <v>188</v>
      </c>
      <c r="C245" s="53" t="str">
        <f t="shared" si="19"/>
        <v>Rollen (Leerlauf) Asphalt feucht 80 km/h - x</v>
      </c>
      <c r="D245" s="18" t="s">
        <v>837</v>
      </c>
      <c r="E245" s="18" t="s">
        <v>838</v>
      </c>
      <c r="F245" s="19">
        <v>1</v>
      </c>
      <c r="G245" s="19" t="s">
        <v>36</v>
      </c>
      <c r="H245" s="19" t="s">
        <v>36</v>
      </c>
      <c r="I245" s="19"/>
      <c r="J245" s="114" t="str">
        <f t="shared" si="15"/>
        <v>-</v>
      </c>
      <c r="K245" s="18" t="s">
        <v>1831</v>
      </c>
      <c r="L245" s="18" t="s">
        <v>24</v>
      </c>
      <c r="M245" s="18" t="s">
        <v>99</v>
      </c>
      <c r="N245" s="19" t="s">
        <v>100</v>
      </c>
      <c r="O245" s="19" t="s">
        <v>526</v>
      </c>
      <c r="P245" s="19" t="s">
        <v>27</v>
      </c>
      <c r="Q245" s="19" t="s">
        <v>27</v>
      </c>
      <c r="R245" s="64" t="str">
        <f t="shared" si="17"/>
        <v>0 m/s²</v>
      </c>
      <c r="S245" s="64" t="str">
        <f t="shared" si="16"/>
        <v>0 m/s²</v>
      </c>
      <c r="T245" s="21" t="s">
        <v>795</v>
      </c>
      <c r="U245" s="19" t="s">
        <v>40</v>
      </c>
      <c r="V245" s="53"/>
      <c r="W245" s="51" t="s">
        <v>517</v>
      </c>
      <c r="X245" s="94" t="s">
        <v>839</v>
      </c>
    </row>
    <row r="246" spans="1:24" s="51" customFormat="1">
      <c r="A246" s="64">
        <v>245</v>
      </c>
      <c r="B246" s="18" t="s">
        <v>840</v>
      </c>
      <c r="C246" s="53" t="str">
        <f t="shared" si="19"/>
        <v>Rollen (Leerlauf) Asphalt feucht 70 km/h - x</v>
      </c>
      <c r="D246" s="18" t="s">
        <v>841</v>
      </c>
      <c r="E246" s="18"/>
      <c r="F246" s="19">
        <v>1</v>
      </c>
      <c r="G246" s="19" t="s">
        <v>36</v>
      </c>
      <c r="H246" s="19" t="s">
        <v>36</v>
      </c>
      <c r="I246" s="19"/>
      <c r="J246" s="114" t="str">
        <f t="shared" si="15"/>
        <v>-</v>
      </c>
      <c r="K246" s="18" t="s">
        <v>1831</v>
      </c>
      <c r="L246" s="18" t="s">
        <v>24</v>
      </c>
      <c r="M246" s="18" t="s">
        <v>99</v>
      </c>
      <c r="N246" s="19" t="s">
        <v>104</v>
      </c>
      <c r="O246" s="19" t="s">
        <v>842</v>
      </c>
      <c r="P246" s="19" t="s">
        <v>27</v>
      </c>
      <c r="Q246" s="19" t="s">
        <v>27</v>
      </c>
      <c r="R246" s="64" t="str">
        <f t="shared" si="17"/>
        <v>0 m/s²</v>
      </c>
      <c r="S246" s="64" t="str">
        <f t="shared" si="16"/>
        <v>0 m/s²</v>
      </c>
      <c r="T246" s="21" t="s">
        <v>795</v>
      </c>
      <c r="U246" s="19" t="s">
        <v>40</v>
      </c>
      <c r="V246" s="53" t="s">
        <v>504</v>
      </c>
      <c r="W246" s="51" t="s">
        <v>517</v>
      </c>
      <c r="X246" s="94" t="s">
        <v>843</v>
      </c>
    </row>
    <row r="247" spans="1:24" s="68" customFormat="1" ht="15" thickBot="1">
      <c r="A247" s="64">
        <v>246</v>
      </c>
      <c r="B247" s="18" t="s">
        <v>844</v>
      </c>
      <c r="C247" s="53" t="str">
        <f t="shared" si="19"/>
        <v>Rollen (Leerlauf) Asphalt feucht 60 km/h - x</v>
      </c>
      <c r="D247" s="18" t="s">
        <v>845</v>
      </c>
      <c r="E247" s="18"/>
      <c r="F247" s="19">
        <v>1</v>
      </c>
      <c r="G247" s="19" t="s">
        <v>36</v>
      </c>
      <c r="H247" s="19" t="s">
        <v>36</v>
      </c>
      <c r="I247" s="19"/>
      <c r="J247" s="114" t="str">
        <f t="shared" si="15"/>
        <v>-</v>
      </c>
      <c r="K247" s="18" t="s">
        <v>1831</v>
      </c>
      <c r="L247" s="18" t="s">
        <v>24</v>
      </c>
      <c r="M247" s="18" t="s">
        <v>99</v>
      </c>
      <c r="N247" s="19" t="s">
        <v>110</v>
      </c>
      <c r="O247" s="19" t="s">
        <v>846</v>
      </c>
      <c r="P247" s="19" t="s">
        <v>27</v>
      </c>
      <c r="Q247" s="19" t="s">
        <v>27</v>
      </c>
      <c r="R247" s="64" t="str">
        <f t="shared" si="17"/>
        <v>0 m/s²</v>
      </c>
      <c r="S247" s="64" t="str">
        <f t="shared" si="16"/>
        <v>0 m/s²</v>
      </c>
      <c r="T247" s="21" t="s">
        <v>795</v>
      </c>
      <c r="U247" s="19" t="s">
        <v>40</v>
      </c>
      <c r="V247" s="67" t="s">
        <v>504</v>
      </c>
      <c r="W247" s="68" t="s">
        <v>517</v>
      </c>
      <c r="X247" s="99" t="s">
        <v>88</v>
      </c>
    </row>
    <row r="248" spans="1:24" s="64" customFormat="1">
      <c r="A248" s="64">
        <v>247</v>
      </c>
      <c r="B248" s="18">
        <v>200</v>
      </c>
      <c r="C248" s="53" t="str">
        <f t="shared" si="19"/>
        <v>Beschleunigungsfahrt Asphalt feucht 1 m/s²</v>
      </c>
      <c r="D248" s="18" t="s">
        <v>861</v>
      </c>
      <c r="E248" s="18" t="s">
        <v>838</v>
      </c>
      <c r="F248" s="19">
        <v>1</v>
      </c>
      <c r="G248" s="19" t="s">
        <v>36</v>
      </c>
      <c r="H248" s="19" t="s">
        <v>36</v>
      </c>
      <c r="I248" s="19"/>
      <c r="J248" s="114" t="str">
        <f t="shared" si="15"/>
        <v>-</v>
      </c>
      <c r="K248" s="18" t="s">
        <v>1831</v>
      </c>
      <c r="L248" s="18" t="s">
        <v>24</v>
      </c>
      <c r="M248" s="18" t="s">
        <v>145</v>
      </c>
      <c r="N248" s="19" t="s">
        <v>146</v>
      </c>
      <c r="O248" s="19" t="s">
        <v>862</v>
      </c>
      <c r="P248" s="19" t="s">
        <v>27</v>
      </c>
      <c r="Q248" s="19" t="s">
        <v>27</v>
      </c>
      <c r="R248" s="64" t="s">
        <v>565</v>
      </c>
      <c r="S248" s="64" t="str">
        <f t="shared" si="16"/>
        <v>0 m/s²</v>
      </c>
      <c r="T248" s="21" t="s">
        <v>795</v>
      </c>
      <c r="U248" s="19" t="s">
        <v>40</v>
      </c>
      <c r="V248" s="65"/>
      <c r="W248" s="64" t="s">
        <v>517</v>
      </c>
      <c r="X248" s="91" t="s">
        <v>863</v>
      </c>
    </row>
    <row r="249" spans="1:24" s="131" customFormat="1">
      <c r="A249" s="123">
        <v>248</v>
      </c>
      <c r="B249" s="125">
        <v>201</v>
      </c>
      <c r="C249" s="125" t="str">
        <f t="shared" si="19"/>
        <v>Beschleunigungsfahrt Asphalt feucht max m/s²</v>
      </c>
      <c r="D249" s="125" t="s">
        <v>864</v>
      </c>
      <c r="E249" s="125" t="s">
        <v>838</v>
      </c>
      <c r="F249" s="131">
        <v>1</v>
      </c>
      <c r="G249" s="131" t="s">
        <v>36</v>
      </c>
      <c r="H249" s="123" t="s">
        <v>36</v>
      </c>
      <c r="J249" s="114" t="str">
        <f t="shared" si="15"/>
        <v>-</v>
      </c>
      <c r="K249" s="125" t="s">
        <v>1831</v>
      </c>
      <c r="L249" s="125" t="s">
        <v>24</v>
      </c>
      <c r="M249" s="125" t="s">
        <v>145</v>
      </c>
      <c r="N249" s="131" t="s">
        <v>146</v>
      </c>
      <c r="O249" s="131" t="s">
        <v>602</v>
      </c>
      <c r="P249" s="131" t="s">
        <v>27</v>
      </c>
      <c r="Q249" s="131" t="s">
        <v>27</v>
      </c>
      <c r="R249" s="123" t="s">
        <v>586</v>
      </c>
      <c r="S249" s="123" t="str">
        <f t="shared" si="16"/>
        <v>0 m/s²</v>
      </c>
      <c r="T249" s="128" t="s">
        <v>795</v>
      </c>
      <c r="U249" s="129" t="s">
        <v>40</v>
      </c>
      <c r="V249" s="125" t="s">
        <v>1930</v>
      </c>
      <c r="W249" s="131" t="s">
        <v>517</v>
      </c>
      <c r="X249" s="132" t="s">
        <v>139</v>
      </c>
    </row>
    <row r="250" spans="1:24" s="131" customFormat="1">
      <c r="A250" s="123">
        <v>249</v>
      </c>
      <c r="B250" s="125">
        <v>202</v>
      </c>
      <c r="C250" s="125" t="str">
        <f t="shared" si="19"/>
        <v>Beschleunigungsfahrt Asphalt feucht max m/s²</v>
      </c>
      <c r="D250" s="125" t="s">
        <v>865</v>
      </c>
      <c r="E250" s="125" t="s">
        <v>838</v>
      </c>
      <c r="F250" s="131">
        <v>1</v>
      </c>
      <c r="G250" s="131" t="s">
        <v>36</v>
      </c>
      <c r="H250" s="123" t="s">
        <v>36</v>
      </c>
      <c r="J250" s="114" t="str">
        <f t="shared" si="15"/>
        <v>-</v>
      </c>
      <c r="K250" s="125" t="s">
        <v>1831</v>
      </c>
      <c r="L250" s="125" t="s">
        <v>24</v>
      </c>
      <c r="M250" s="125" t="s">
        <v>145</v>
      </c>
      <c r="N250" s="131" t="s">
        <v>146</v>
      </c>
      <c r="O250" s="131" t="s">
        <v>496</v>
      </c>
      <c r="P250" s="131" t="s">
        <v>27</v>
      </c>
      <c r="Q250" s="131" t="s">
        <v>27</v>
      </c>
      <c r="R250" s="123" t="s">
        <v>586</v>
      </c>
      <c r="S250" s="123" t="str">
        <f t="shared" si="16"/>
        <v>0 m/s²</v>
      </c>
      <c r="T250" s="128" t="s">
        <v>795</v>
      </c>
      <c r="U250" s="129" t="s">
        <v>40</v>
      </c>
      <c r="V250" s="125"/>
      <c r="W250" s="131" t="s">
        <v>517</v>
      </c>
      <c r="X250" s="132" t="s">
        <v>88</v>
      </c>
    </row>
    <row r="251" spans="1:24" s="131" customFormat="1">
      <c r="A251" s="123">
        <v>250</v>
      </c>
      <c r="B251" s="125">
        <v>203</v>
      </c>
      <c r="C251" s="125" t="str">
        <f t="shared" si="19"/>
        <v>Beschleunigungsfahrt Asphalt feucht max m/s²</v>
      </c>
      <c r="D251" s="125" t="s">
        <v>866</v>
      </c>
      <c r="E251" s="125" t="s">
        <v>838</v>
      </c>
      <c r="F251" s="131">
        <v>1</v>
      </c>
      <c r="G251" s="131" t="s">
        <v>36</v>
      </c>
      <c r="H251" s="123" t="s">
        <v>36</v>
      </c>
      <c r="J251" s="114" t="str">
        <f t="shared" si="15"/>
        <v>-</v>
      </c>
      <c r="K251" s="125" t="s">
        <v>1831</v>
      </c>
      <c r="L251" s="125" t="s">
        <v>24</v>
      </c>
      <c r="M251" s="125" t="s">
        <v>145</v>
      </c>
      <c r="N251" s="131" t="s">
        <v>146</v>
      </c>
      <c r="O251" s="131" t="s">
        <v>496</v>
      </c>
      <c r="P251" s="131" t="s">
        <v>27</v>
      </c>
      <c r="Q251" s="131" t="s">
        <v>27</v>
      </c>
      <c r="R251" s="123" t="s">
        <v>586</v>
      </c>
      <c r="S251" s="123" t="str">
        <f t="shared" si="16"/>
        <v>0 m/s²</v>
      </c>
      <c r="T251" s="128" t="s">
        <v>795</v>
      </c>
      <c r="U251" s="129" t="s">
        <v>40</v>
      </c>
      <c r="V251" s="125"/>
      <c r="W251" s="131" t="s">
        <v>517</v>
      </c>
      <c r="X251" s="132" t="s">
        <v>867</v>
      </c>
    </row>
    <row r="252" spans="1:24" s="51" customFormat="1">
      <c r="A252" s="64">
        <v>251</v>
      </c>
      <c r="B252" s="18">
        <v>212</v>
      </c>
      <c r="C252" s="53" t="str">
        <f t="shared" si="19"/>
        <v>Verzögerungsfahrt Asphalt feucht -1 m/s²</v>
      </c>
      <c r="D252" s="18" t="s">
        <v>889</v>
      </c>
      <c r="E252" s="18" t="s">
        <v>838</v>
      </c>
      <c r="F252" s="19">
        <v>1</v>
      </c>
      <c r="G252" s="19" t="s">
        <v>36</v>
      </c>
      <c r="H252" s="19" t="s">
        <v>36</v>
      </c>
      <c r="I252" s="19"/>
      <c r="J252" s="114" t="str">
        <f t="shared" si="15"/>
        <v>-</v>
      </c>
      <c r="K252" s="18" t="s">
        <v>1831</v>
      </c>
      <c r="L252" s="18" t="s">
        <v>24</v>
      </c>
      <c r="M252" s="18" t="s">
        <v>200</v>
      </c>
      <c r="N252" s="19" t="s">
        <v>201</v>
      </c>
      <c r="O252" s="19"/>
      <c r="P252" s="19" t="s">
        <v>27</v>
      </c>
      <c r="Q252" s="19" t="s">
        <v>27</v>
      </c>
      <c r="R252" s="103" t="s">
        <v>641</v>
      </c>
      <c r="S252" s="64" t="str">
        <f t="shared" si="16"/>
        <v>0 m/s²</v>
      </c>
      <c r="T252" s="21" t="s">
        <v>795</v>
      </c>
      <c r="U252" s="19" t="s">
        <v>40</v>
      </c>
      <c r="V252" s="53" t="s">
        <v>890</v>
      </c>
      <c r="W252" s="51" t="s">
        <v>517</v>
      </c>
      <c r="X252" s="94" t="s">
        <v>891</v>
      </c>
    </row>
    <row r="253" spans="1:24" s="51" customFormat="1">
      <c r="A253" s="64">
        <v>252</v>
      </c>
      <c r="B253" s="20">
        <v>213</v>
      </c>
      <c r="C253" s="53" t="str">
        <f t="shared" si="19"/>
        <v>Verzögerungsfahrt Asphalt feucht -2 m/s²</v>
      </c>
      <c r="D253" s="20" t="s">
        <v>892</v>
      </c>
      <c r="E253" s="20" t="s">
        <v>838</v>
      </c>
      <c r="F253" s="21">
        <v>1</v>
      </c>
      <c r="G253" s="21" t="s">
        <v>36</v>
      </c>
      <c r="H253" s="21" t="s">
        <v>36</v>
      </c>
      <c r="I253" s="21"/>
      <c r="J253" s="114" t="str">
        <f t="shared" si="15"/>
        <v>-</v>
      </c>
      <c r="K253" s="20" t="s">
        <v>1831</v>
      </c>
      <c r="L253" s="20" t="s">
        <v>24</v>
      </c>
      <c r="M253" s="20" t="s">
        <v>200</v>
      </c>
      <c r="N253" s="21" t="s">
        <v>201</v>
      </c>
      <c r="O253" s="21"/>
      <c r="P253" s="21" t="s">
        <v>27</v>
      </c>
      <c r="Q253" s="21" t="s">
        <v>27</v>
      </c>
      <c r="R253" s="103" t="s">
        <v>656</v>
      </c>
      <c r="S253" s="64" t="str">
        <f t="shared" si="16"/>
        <v>0 m/s²</v>
      </c>
      <c r="T253" s="21" t="s">
        <v>795</v>
      </c>
      <c r="U253" s="19" t="s">
        <v>40</v>
      </c>
      <c r="V253" s="53" t="s">
        <v>893</v>
      </c>
      <c r="W253" s="51" t="s">
        <v>517</v>
      </c>
      <c r="X253" s="94">
        <v>0</v>
      </c>
    </row>
    <row r="254" spans="1:24" s="51" customFormat="1">
      <c r="A254" s="64">
        <v>253</v>
      </c>
      <c r="B254" s="20">
        <v>214</v>
      </c>
      <c r="C254" s="53" t="str">
        <f t="shared" si="19"/>
        <v>Verzögerungsfahrt Asphalt feucht -3 m/s²</v>
      </c>
      <c r="D254" s="20" t="s">
        <v>894</v>
      </c>
      <c r="E254" s="20" t="s">
        <v>838</v>
      </c>
      <c r="F254" s="21">
        <v>1</v>
      </c>
      <c r="G254" s="21" t="s">
        <v>36</v>
      </c>
      <c r="H254" s="21" t="s">
        <v>36</v>
      </c>
      <c r="I254" s="21"/>
      <c r="J254" s="114" t="str">
        <f t="shared" si="15"/>
        <v>-</v>
      </c>
      <c r="K254" s="20" t="s">
        <v>1831</v>
      </c>
      <c r="L254" s="20" t="s">
        <v>24</v>
      </c>
      <c r="M254" s="20" t="s">
        <v>200</v>
      </c>
      <c r="N254" s="21" t="s">
        <v>201</v>
      </c>
      <c r="O254" s="21"/>
      <c r="P254" s="21" t="s">
        <v>27</v>
      </c>
      <c r="Q254" s="21" t="s">
        <v>27</v>
      </c>
      <c r="R254" s="103" t="s">
        <v>673</v>
      </c>
      <c r="S254" s="64" t="str">
        <f t="shared" si="16"/>
        <v>0 m/s²</v>
      </c>
      <c r="T254" s="21" t="s">
        <v>795</v>
      </c>
      <c r="U254" s="19" t="s">
        <v>40</v>
      </c>
      <c r="V254" s="53"/>
      <c r="W254" s="51" t="s">
        <v>517</v>
      </c>
      <c r="X254" s="94">
        <v>0</v>
      </c>
    </row>
    <row r="255" spans="1:24" s="51" customFormat="1">
      <c r="A255" s="64">
        <v>254</v>
      </c>
      <c r="B255" s="18">
        <v>252</v>
      </c>
      <c r="C255" s="53" t="str">
        <f t="shared" si="19"/>
        <v>Konstantfahrt Asphalt nass 30 km/h 930 rpm</v>
      </c>
      <c r="D255" s="18" t="s">
        <v>1931</v>
      </c>
      <c r="E255" s="18"/>
      <c r="F255" s="19">
        <v>1</v>
      </c>
      <c r="G255" s="19" t="s">
        <v>36</v>
      </c>
      <c r="H255" s="19" t="s">
        <v>37</v>
      </c>
      <c r="I255" s="19"/>
      <c r="J255" s="114" t="str">
        <f t="shared" si="15"/>
        <v>20 s</v>
      </c>
      <c r="K255" s="18" t="s">
        <v>1831</v>
      </c>
      <c r="L255" s="18" t="s">
        <v>24</v>
      </c>
      <c r="M255" s="18" t="s">
        <v>38</v>
      </c>
      <c r="N255" s="19" t="s">
        <v>39</v>
      </c>
      <c r="O255" s="19"/>
      <c r="P255" s="19" t="s">
        <v>33</v>
      </c>
      <c r="Q255" s="19">
        <v>9</v>
      </c>
      <c r="R255" s="64" t="str">
        <f t="shared" si="17"/>
        <v>0 m/s²</v>
      </c>
      <c r="S255" s="64" t="str">
        <f t="shared" si="16"/>
        <v>0 m/s²</v>
      </c>
      <c r="T255" s="21" t="s">
        <v>795</v>
      </c>
      <c r="U255" s="19" t="s">
        <v>333</v>
      </c>
      <c r="V255" s="53"/>
      <c r="X255" s="94" t="s">
        <v>902</v>
      </c>
    </row>
    <row r="256" spans="1:24" s="158" customFormat="1" ht="15" thickBot="1">
      <c r="A256" s="140">
        <v>255</v>
      </c>
      <c r="B256" s="141">
        <v>253</v>
      </c>
      <c r="C256" s="142" t="str">
        <f t="shared" si="19"/>
        <v>Konstantfahrt Asphalt nass 50 km/h 890 rpm</v>
      </c>
      <c r="D256" s="141" t="s">
        <v>904</v>
      </c>
      <c r="E256" s="141"/>
      <c r="F256" s="143">
        <v>1</v>
      </c>
      <c r="G256" s="143" t="s">
        <v>36</v>
      </c>
      <c r="H256" s="143" t="s">
        <v>36</v>
      </c>
      <c r="I256" s="143"/>
      <c r="J256" s="114" t="str">
        <f t="shared" si="15"/>
        <v>15 s</v>
      </c>
      <c r="K256" s="141" t="s">
        <v>1831</v>
      </c>
      <c r="L256" s="141" t="s">
        <v>24</v>
      </c>
      <c r="M256" s="141" t="s">
        <v>38</v>
      </c>
      <c r="N256" s="143" t="s">
        <v>45</v>
      </c>
      <c r="O256" s="143"/>
      <c r="P256" s="143" t="s">
        <v>32</v>
      </c>
      <c r="Q256" s="143">
        <v>11</v>
      </c>
      <c r="R256" s="140" t="str">
        <f t="shared" si="17"/>
        <v>0 m/s²</v>
      </c>
      <c r="S256" s="140" t="str">
        <f t="shared" si="16"/>
        <v>0 m/s²</v>
      </c>
      <c r="T256" s="143" t="s">
        <v>795</v>
      </c>
      <c r="U256" s="145" t="s">
        <v>333</v>
      </c>
      <c r="V256" s="157" t="s">
        <v>905</v>
      </c>
      <c r="X256" s="159" t="s">
        <v>906</v>
      </c>
    </row>
    <row r="257" spans="1:24" s="51" customFormat="1">
      <c r="A257" s="64">
        <v>256</v>
      </c>
      <c r="B257" s="20">
        <v>256</v>
      </c>
      <c r="C257" s="53" t="str">
        <f t="shared" si="19"/>
        <v>Konstantfahrt Asphalt nass 80 km/h 1150 rpm</v>
      </c>
      <c r="D257" s="20" t="s">
        <v>1932</v>
      </c>
      <c r="E257" s="20"/>
      <c r="F257" s="21">
        <v>2</v>
      </c>
      <c r="G257" s="21" t="s">
        <v>36</v>
      </c>
      <c r="H257" s="21" t="s">
        <v>37</v>
      </c>
      <c r="I257" s="21"/>
      <c r="J257" s="114" t="str">
        <f t="shared" si="15"/>
        <v>10 s</v>
      </c>
      <c r="K257" s="20" t="s">
        <v>1831</v>
      </c>
      <c r="L257" s="20" t="s">
        <v>24</v>
      </c>
      <c r="M257" s="20" t="s">
        <v>38</v>
      </c>
      <c r="N257" s="21" t="s">
        <v>50</v>
      </c>
      <c r="O257" s="21"/>
      <c r="P257" s="21" t="s">
        <v>35</v>
      </c>
      <c r="Q257" s="21">
        <v>12</v>
      </c>
      <c r="R257" s="64" t="str">
        <f t="shared" si="17"/>
        <v>0 m/s²</v>
      </c>
      <c r="S257" s="64" t="str">
        <f t="shared" si="16"/>
        <v>0 m/s²</v>
      </c>
      <c r="T257" s="21" t="s">
        <v>795</v>
      </c>
      <c r="U257" s="19" t="s">
        <v>333</v>
      </c>
      <c r="V257" s="53"/>
      <c r="X257" s="94" t="s">
        <v>908</v>
      </c>
    </row>
    <row r="258" spans="1:24" s="51" customFormat="1">
      <c r="A258" s="64">
        <v>257</v>
      </c>
      <c r="B258" s="20" t="s">
        <v>911</v>
      </c>
      <c r="C258" s="53" t="str">
        <f t="shared" si="19"/>
        <v>Konstantfahrt Asphalt nass 80 km/h 1151 rpm</v>
      </c>
      <c r="D258" s="20" t="s">
        <v>1933</v>
      </c>
      <c r="E258" s="20"/>
      <c r="F258" s="21"/>
      <c r="G258" s="21" t="s">
        <v>36</v>
      </c>
      <c r="H258" s="21" t="s">
        <v>37</v>
      </c>
      <c r="I258" s="21"/>
      <c r="J258" s="114" t="str">
        <f t="shared" si="15"/>
        <v>10 s</v>
      </c>
      <c r="K258" s="20" t="s">
        <v>1831</v>
      </c>
      <c r="L258" s="20" t="s">
        <v>24</v>
      </c>
      <c r="M258" s="20" t="s">
        <v>38</v>
      </c>
      <c r="N258" s="21" t="s">
        <v>50</v>
      </c>
      <c r="O258" s="21"/>
      <c r="P258" s="21" t="s">
        <v>1934</v>
      </c>
      <c r="Q258" s="21">
        <v>12</v>
      </c>
      <c r="R258" s="64" t="str">
        <f t="shared" si="17"/>
        <v>0 m/s²</v>
      </c>
      <c r="S258" s="64" t="str">
        <f t="shared" si="16"/>
        <v>0 m/s²</v>
      </c>
      <c r="T258" s="21" t="s">
        <v>795</v>
      </c>
      <c r="U258" s="19" t="s">
        <v>333</v>
      </c>
      <c r="V258" s="53"/>
      <c r="X258" s="94" t="s">
        <v>910</v>
      </c>
    </row>
    <row r="259" spans="1:24" s="146" customFormat="1">
      <c r="A259" s="140">
        <v>258</v>
      </c>
      <c r="B259" s="141">
        <v>257</v>
      </c>
      <c r="C259" s="142" t="str">
        <f t="shared" si="19"/>
        <v>Konstantfahrt Beton nass 30 km/h 710 rpm</v>
      </c>
      <c r="D259" s="141" t="s">
        <v>914</v>
      </c>
      <c r="E259" s="141"/>
      <c r="F259" s="143">
        <v>1</v>
      </c>
      <c r="G259" s="143" t="s">
        <v>36</v>
      </c>
      <c r="H259" s="143" t="s">
        <v>36</v>
      </c>
      <c r="I259" s="143"/>
      <c r="J259" s="114" t="str">
        <f t="shared" ref="J259:J298" si="20">IF(N259="30 km/h","20 s",IF(N259="50 km/h","15 s",IF(N259="80 km/h","10 s",IF(N259="0 km/h","60 s","-"))))</f>
        <v>20 s</v>
      </c>
      <c r="K259" s="141" t="s">
        <v>1831</v>
      </c>
      <c r="L259" s="141" t="s">
        <v>56</v>
      </c>
      <c r="M259" s="141" t="s">
        <v>38</v>
      </c>
      <c r="N259" s="143" t="s">
        <v>39</v>
      </c>
      <c r="O259" s="143"/>
      <c r="P259" s="143" t="s">
        <v>31</v>
      </c>
      <c r="Q259" s="143">
        <v>10</v>
      </c>
      <c r="R259" s="140" t="str">
        <f t="shared" si="17"/>
        <v>0 m/s²</v>
      </c>
      <c r="S259" s="140" t="str">
        <f t="shared" ref="S259:S298" si="21">IF(OR(M259="Konstantfahrt",M259="Stillstand Motor aus",M259="Stillstand Leerlauf",M259="Stillstand Drehzahl",M259="Rollen (Leerlauf)",M259="Motor aus",M259="Beschleunigungsfahrt",M259="Verzögerungsfahrt",M259="µ-Split (Asphalt)",M259="µ-Split (Blaubasalt)"),"0 m/s²","-")</f>
        <v>0 m/s²</v>
      </c>
      <c r="T259" s="143" t="s">
        <v>795</v>
      </c>
      <c r="U259" s="145" t="s">
        <v>333</v>
      </c>
      <c r="V259" s="142" t="s">
        <v>1935</v>
      </c>
      <c r="X259" s="147" t="s">
        <v>913</v>
      </c>
    </row>
    <row r="260" spans="1:24" s="146" customFormat="1">
      <c r="A260" s="140">
        <v>259</v>
      </c>
      <c r="B260" s="141">
        <v>259</v>
      </c>
      <c r="C260" s="142" t="str">
        <f t="shared" si="19"/>
        <v>Konstantfahrt Beton nass 50 km/h 930 rpm</v>
      </c>
      <c r="D260" s="141" t="s">
        <v>915</v>
      </c>
      <c r="E260" s="141"/>
      <c r="F260" s="143">
        <v>1</v>
      </c>
      <c r="G260" s="143" t="s">
        <v>36</v>
      </c>
      <c r="H260" s="143" t="s">
        <v>36</v>
      </c>
      <c r="I260" s="143"/>
      <c r="J260" s="114" t="str">
        <f t="shared" si="20"/>
        <v>15 s</v>
      </c>
      <c r="K260" s="141" t="s">
        <v>1831</v>
      </c>
      <c r="L260" s="141" t="s">
        <v>56</v>
      </c>
      <c r="M260" s="141" t="s">
        <v>38</v>
      </c>
      <c r="N260" s="143" t="s">
        <v>45</v>
      </c>
      <c r="O260" s="143"/>
      <c r="P260" s="143" t="s">
        <v>33</v>
      </c>
      <c r="Q260" s="143">
        <v>11</v>
      </c>
      <c r="R260" s="140" t="str">
        <f t="shared" si="17"/>
        <v>0 m/s²</v>
      </c>
      <c r="S260" s="140" t="str">
        <f t="shared" si="21"/>
        <v>0 m/s²</v>
      </c>
      <c r="T260" s="143" t="s">
        <v>795</v>
      </c>
      <c r="U260" s="145" t="s">
        <v>333</v>
      </c>
      <c r="V260" s="142" t="s">
        <v>916</v>
      </c>
      <c r="X260" s="147" t="s">
        <v>917</v>
      </c>
    </row>
    <row r="261" spans="1:24" s="146" customFormat="1">
      <c r="A261" s="140">
        <v>260</v>
      </c>
      <c r="B261" s="141">
        <v>261</v>
      </c>
      <c r="C261" s="142" t="str">
        <f t="shared" si="19"/>
        <v>Konstantfahrt Beton nass 80 km/h 1075 rpm</v>
      </c>
      <c r="D261" s="141" t="s">
        <v>918</v>
      </c>
      <c r="E261" s="143"/>
      <c r="F261" s="143">
        <v>3</v>
      </c>
      <c r="G261" s="143" t="s">
        <v>36</v>
      </c>
      <c r="H261" s="143" t="s">
        <v>36</v>
      </c>
      <c r="I261" s="141" t="s">
        <v>919</v>
      </c>
      <c r="J261" s="114" t="str">
        <f t="shared" si="20"/>
        <v>10 s</v>
      </c>
      <c r="K261" s="141" t="s">
        <v>1831</v>
      </c>
      <c r="L261" s="141" t="s">
        <v>56</v>
      </c>
      <c r="M261" s="141" t="s">
        <v>38</v>
      </c>
      <c r="N261" s="143" t="s">
        <v>50</v>
      </c>
      <c r="O261" s="143"/>
      <c r="P261" s="143" t="s">
        <v>34</v>
      </c>
      <c r="Q261" s="143">
        <v>12</v>
      </c>
      <c r="R261" s="140" t="str">
        <f t="shared" si="17"/>
        <v>0 m/s²</v>
      </c>
      <c r="S261" s="140" t="str">
        <f t="shared" si="21"/>
        <v>0 m/s²</v>
      </c>
      <c r="T261" s="143" t="s">
        <v>795</v>
      </c>
      <c r="U261" s="145" t="s">
        <v>333</v>
      </c>
      <c r="V261" s="142" t="s">
        <v>920</v>
      </c>
      <c r="X261" s="147" t="s">
        <v>921</v>
      </c>
    </row>
    <row r="262" spans="1:24" s="146" customFormat="1">
      <c r="A262" s="140">
        <v>261</v>
      </c>
      <c r="B262" s="141" t="s">
        <v>922</v>
      </c>
      <c r="C262" s="142" t="str">
        <f t="shared" si="19"/>
        <v>Konstantfahrt Beton nass 80 km/h 1075 rpm</v>
      </c>
      <c r="D262" s="141" t="s">
        <v>923</v>
      </c>
      <c r="E262" s="143"/>
      <c r="F262" s="143"/>
      <c r="G262" s="143"/>
      <c r="H262" s="143"/>
      <c r="I262" s="141"/>
      <c r="J262" s="114" t="str">
        <f t="shared" si="20"/>
        <v>10 s</v>
      </c>
      <c r="K262" s="141" t="s">
        <v>1831</v>
      </c>
      <c r="L262" s="141" t="s">
        <v>56</v>
      </c>
      <c r="M262" s="141" t="s">
        <v>38</v>
      </c>
      <c r="N262" s="143" t="s">
        <v>50</v>
      </c>
      <c r="O262" s="143"/>
      <c r="P262" s="143" t="s">
        <v>34</v>
      </c>
      <c r="Q262" s="143">
        <v>12</v>
      </c>
      <c r="R262" s="140" t="str">
        <f t="shared" ref="R262:R295" si="22">IF(OR(M262="Konstantfahrt",M262="Stillstand Motor aus",M262="Stillstand Leerlauf",M262="Stillstand Drehzahl", M262="Rollen (Leerlauf)", M262="Motor aus", M262="µ-Split (Asphalt)", M262="µ-Split (Blaubasalt)", M262="Sinus-Fahrt (langsam)", M262="Sinus-Fahrt (schnell)",M262="Sweep",M262="Stat. Kreisfahrt (links)",M262="Stat. Kreisfahrt (rechts)"),"0 m/s²")</f>
        <v>0 m/s²</v>
      </c>
      <c r="S262" s="140" t="str">
        <f t="shared" si="21"/>
        <v>0 m/s²</v>
      </c>
      <c r="T262" s="143" t="s">
        <v>795</v>
      </c>
      <c r="U262" s="145" t="s">
        <v>333</v>
      </c>
      <c r="V262" s="142" t="s">
        <v>924</v>
      </c>
      <c r="X262" s="147" t="s">
        <v>925</v>
      </c>
    </row>
    <row r="263" spans="1:24" s="146" customFormat="1">
      <c r="A263" s="140">
        <v>262</v>
      </c>
      <c r="B263" s="141" t="s">
        <v>926</v>
      </c>
      <c r="C263" s="142" t="str">
        <f t="shared" si="19"/>
        <v>Konstantfahrt Beton nass 80 km/h 1075 rpm</v>
      </c>
      <c r="D263" s="141" t="s">
        <v>927</v>
      </c>
      <c r="E263" s="143"/>
      <c r="F263" s="143"/>
      <c r="G263" s="143"/>
      <c r="H263" s="143"/>
      <c r="I263" s="141"/>
      <c r="J263" s="114" t="str">
        <f t="shared" si="20"/>
        <v>10 s</v>
      </c>
      <c r="K263" s="141" t="s">
        <v>1831</v>
      </c>
      <c r="L263" s="141" t="s">
        <v>56</v>
      </c>
      <c r="M263" s="141" t="s">
        <v>38</v>
      </c>
      <c r="N263" s="143" t="s">
        <v>50</v>
      </c>
      <c r="O263" s="143"/>
      <c r="P263" s="143" t="s">
        <v>34</v>
      </c>
      <c r="Q263" s="143">
        <v>12</v>
      </c>
      <c r="R263" s="140" t="str">
        <f t="shared" si="22"/>
        <v>0 m/s²</v>
      </c>
      <c r="S263" s="140" t="str">
        <f t="shared" si="21"/>
        <v>0 m/s²</v>
      </c>
      <c r="T263" s="143" t="s">
        <v>795</v>
      </c>
      <c r="U263" s="145" t="s">
        <v>333</v>
      </c>
      <c r="V263" s="142" t="s">
        <v>924</v>
      </c>
      <c r="X263" s="147" t="s">
        <v>928</v>
      </c>
    </row>
    <row r="264" spans="1:24" s="140" customFormat="1">
      <c r="A264" s="140">
        <v>263</v>
      </c>
      <c r="B264" s="141">
        <v>265</v>
      </c>
      <c r="C264" s="142" t="str">
        <f t="shared" si="19"/>
        <v>Konstantfahrt Blaubasalt nass 50 km/h 890 rpm</v>
      </c>
      <c r="D264" s="141" t="s">
        <v>931</v>
      </c>
      <c r="E264" s="141"/>
      <c r="F264" s="143">
        <v>1</v>
      </c>
      <c r="G264" s="143" t="s">
        <v>36</v>
      </c>
      <c r="H264" s="143" t="s">
        <v>36</v>
      </c>
      <c r="I264" s="143"/>
      <c r="J264" s="114" t="str">
        <f t="shared" si="20"/>
        <v>15 s</v>
      </c>
      <c r="K264" s="141" t="s">
        <v>1831</v>
      </c>
      <c r="L264" s="141" t="s">
        <v>86</v>
      </c>
      <c r="M264" s="141" t="s">
        <v>38</v>
      </c>
      <c r="N264" s="143" t="s">
        <v>45</v>
      </c>
      <c r="O264" s="143"/>
      <c r="P264" s="143" t="s">
        <v>32</v>
      </c>
      <c r="Q264" s="143">
        <v>11</v>
      </c>
      <c r="R264" s="140" t="str">
        <f t="shared" si="22"/>
        <v>0 m/s²</v>
      </c>
      <c r="S264" s="140" t="str">
        <f t="shared" si="21"/>
        <v>0 m/s²</v>
      </c>
      <c r="T264" s="143" t="s">
        <v>795</v>
      </c>
      <c r="U264" s="145" t="s">
        <v>333</v>
      </c>
      <c r="V264" s="152" t="s">
        <v>932</v>
      </c>
      <c r="X264" s="153" t="s">
        <v>933</v>
      </c>
    </row>
    <row r="265" spans="1:24" s="146" customFormat="1">
      <c r="A265" s="140">
        <v>264</v>
      </c>
      <c r="B265" s="141">
        <v>267</v>
      </c>
      <c r="C265" s="142" t="str">
        <f t="shared" si="19"/>
        <v>Konstantfahrt Blaubasalt nass 80 km/h 1075 rpm</v>
      </c>
      <c r="D265" s="141" t="s">
        <v>934</v>
      </c>
      <c r="E265" s="141"/>
      <c r="F265" s="143">
        <v>2</v>
      </c>
      <c r="G265" s="143" t="s">
        <v>36</v>
      </c>
      <c r="H265" s="143" t="s">
        <v>36</v>
      </c>
      <c r="I265" s="143"/>
      <c r="J265" s="114" t="str">
        <f t="shared" si="20"/>
        <v>10 s</v>
      </c>
      <c r="K265" s="141" t="s">
        <v>1831</v>
      </c>
      <c r="L265" s="141" t="s">
        <v>86</v>
      </c>
      <c r="M265" s="141" t="s">
        <v>38</v>
      </c>
      <c r="N265" s="143" t="s">
        <v>50</v>
      </c>
      <c r="O265" s="143"/>
      <c r="P265" s="143" t="s">
        <v>34</v>
      </c>
      <c r="Q265" s="143">
        <v>12</v>
      </c>
      <c r="R265" s="140" t="str">
        <f t="shared" si="22"/>
        <v>0 m/s²</v>
      </c>
      <c r="S265" s="140" t="str">
        <f t="shared" si="21"/>
        <v>0 m/s²</v>
      </c>
      <c r="T265" s="143" t="s">
        <v>795</v>
      </c>
      <c r="U265" s="145" t="s">
        <v>333</v>
      </c>
      <c r="V265" s="142" t="s">
        <v>935</v>
      </c>
      <c r="W265" s="146" t="s">
        <v>47</v>
      </c>
      <c r="X265" s="147" t="s">
        <v>936</v>
      </c>
    </row>
    <row r="266" spans="1:24" s="155" customFormat="1">
      <c r="A266" s="140">
        <v>265</v>
      </c>
      <c r="B266" s="141">
        <v>267</v>
      </c>
      <c r="C266" s="142" t="str">
        <f t="shared" si="19"/>
        <v>Konstantfahrt Blaubasalt nass 80 km/h 1075 rpm</v>
      </c>
      <c r="D266" s="148" t="s">
        <v>937</v>
      </c>
      <c r="E266" s="148"/>
      <c r="F266" s="143">
        <v>2</v>
      </c>
      <c r="G266" s="143" t="s">
        <v>36</v>
      </c>
      <c r="H266" s="143" t="s">
        <v>36</v>
      </c>
      <c r="I266" s="143"/>
      <c r="J266" s="114" t="str">
        <f t="shared" si="20"/>
        <v>10 s</v>
      </c>
      <c r="K266" s="141" t="s">
        <v>1831</v>
      </c>
      <c r="L266" s="141" t="s">
        <v>86</v>
      </c>
      <c r="M266" s="141" t="s">
        <v>38</v>
      </c>
      <c r="N266" s="143" t="s">
        <v>50</v>
      </c>
      <c r="O266" s="143"/>
      <c r="P266" s="143" t="s">
        <v>34</v>
      </c>
      <c r="Q266" s="143">
        <v>12</v>
      </c>
      <c r="R266" s="140" t="str">
        <f t="shared" si="22"/>
        <v>0 m/s²</v>
      </c>
      <c r="S266" s="140" t="str">
        <f t="shared" si="21"/>
        <v>0 m/s²</v>
      </c>
      <c r="T266" s="143" t="s">
        <v>795</v>
      </c>
      <c r="U266" s="145" t="s">
        <v>333</v>
      </c>
      <c r="V266" s="154" t="s">
        <v>935</v>
      </c>
      <c r="W266" s="155" t="s">
        <v>47</v>
      </c>
      <c r="X266" s="156" t="s">
        <v>938</v>
      </c>
    </row>
    <row r="267" spans="1:24" s="64" customFormat="1">
      <c r="A267" s="64">
        <v>266</v>
      </c>
      <c r="B267" s="18">
        <v>269</v>
      </c>
      <c r="C267" s="53" t="str">
        <f t="shared" si="19"/>
        <v>Rollen (Leerlauf) Asphalt nass 80 km/h - x</v>
      </c>
      <c r="D267" s="18" t="s">
        <v>939</v>
      </c>
      <c r="E267" s="18"/>
      <c r="F267" s="19">
        <v>1</v>
      </c>
      <c r="G267" s="19" t="s">
        <v>36</v>
      </c>
      <c r="H267" s="19" t="s">
        <v>37</v>
      </c>
      <c r="I267" s="19"/>
      <c r="J267" s="114" t="str">
        <f t="shared" si="20"/>
        <v>-</v>
      </c>
      <c r="K267" s="18" t="s">
        <v>1831</v>
      </c>
      <c r="L267" s="18" t="s">
        <v>24</v>
      </c>
      <c r="M267" s="18" t="s">
        <v>99</v>
      </c>
      <c r="N267" s="19" t="s">
        <v>100</v>
      </c>
      <c r="O267" s="19" t="s">
        <v>115</v>
      </c>
      <c r="P267" s="19" t="s">
        <v>27</v>
      </c>
      <c r="Q267" s="19" t="s">
        <v>27</v>
      </c>
      <c r="R267" s="64" t="str">
        <f t="shared" si="22"/>
        <v>0 m/s²</v>
      </c>
      <c r="S267" s="64" t="str">
        <f t="shared" si="21"/>
        <v>0 m/s²</v>
      </c>
      <c r="T267" s="21" t="s">
        <v>795</v>
      </c>
      <c r="U267" s="19" t="s">
        <v>333</v>
      </c>
      <c r="V267" s="65" t="s">
        <v>940</v>
      </c>
      <c r="X267" s="91" t="s">
        <v>941</v>
      </c>
    </row>
    <row r="268" spans="1:24" s="51" customFormat="1">
      <c r="A268" s="64">
        <v>267</v>
      </c>
      <c r="B268" s="18" t="s">
        <v>942</v>
      </c>
      <c r="C268" s="53" t="str">
        <f t="shared" ref="C268:C298" si="23">IF(OR(M268="Stillstand Motor aus",M268="Stillstand Leerlauf"),M268&amp;" "&amp;U268,IF(OR(M268="Stillstand Drehzahl"),M268&amp;" "&amp;U268&amp;" "&amp;P268,M268&amp;IF(NOT(K268="Fahrdyn.Fl.")," "&amp;L268,)&amp;" "&amp;U268&amp;IF(NOT(OR(M268="Beschleunigungsfahrt",M268="Verzögerungsfahrt",M268="Stat. Kreisfahrt (links)",M268="Stat. Kreisfahrt (rechts)"))," "&amp;N268,)&amp;IF(NOT(P268="-")," "&amp;P268,)&amp;IF(NOT(R268="0 m/s²")," "&amp;R268,)&amp;IF(NOT((OR(S268="0 m/s²",S268="-")))," "&amp;S268,)))</f>
        <v>Rollen (Leerlauf) Asphalt nass 70 km/h - x</v>
      </c>
      <c r="D268" s="18" t="s">
        <v>943</v>
      </c>
      <c r="E268" s="18"/>
      <c r="F268" s="19">
        <v>1</v>
      </c>
      <c r="G268" s="19" t="s">
        <v>36</v>
      </c>
      <c r="H268" s="19" t="s">
        <v>37</v>
      </c>
      <c r="I268" s="19"/>
      <c r="J268" s="114" t="str">
        <f t="shared" si="20"/>
        <v>-</v>
      </c>
      <c r="K268" s="18" t="s">
        <v>1831</v>
      </c>
      <c r="L268" s="18" t="s">
        <v>24</v>
      </c>
      <c r="M268" s="18" t="s">
        <v>99</v>
      </c>
      <c r="N268" s="19" t="s">
        <v>104</v>
      </c>
      <c r="O268" s="19" t="s">
        <v>842</v>
      </c>
      <c r="P268" s="19" t="s">
        <v>27</v>
      </c>
      <c r="Q268" s="19" t="s">
        <v>27</v>
      </c>
      <c r="R268" s="64" t="str">
        <f t="shared" si="22"/>
        <v>0 m/s²</v>
      </c>
      <c r="S268" s="64" t="str">
        <f t="shared" si="21"/>
        <v>0 m/s²</v>
      </c>
      <c r="T268" s="21" t="s">
        <v>795</v>
      </c>
      <c r="U268" s="19" t="s">
        <v>333</v>
      </c>
      <c r="V268" s="53"/>
      <c r="X268" s="94" t="s">
        <v>944</v>
      </c>
    </row>
    <row r="269" spans="1:24" s="51" customFormat="1">
      <c r="A269" s="64">
        <v>268</v>
      </c>
      <c r="B269" s="18" t="s">
        <v>945</v>
      </c>
      <c r="C269" s="53" t="str">
        <f t="shared" si="23"/>
        <v>Rollen (Leerlauf) Asphalt nass 60 km/h - x</v>
      </c>
      <c r="D269" s="18" t="s">
        <v>946</v>
      </c>
      <c r="E269" s="18"/>
      <c r="F269" s="19">
        <v>1</v>
      </c>
      <c r="G269" s="19" t="s">
        <v>36</v>
      </c>
      <c r="H269" s="19" t="s">
        <v>37</v>
      </c>
      <c r="I269" s="19"/>
      <c r="J269" s="114" t="str">
        <f t="shared" si="20"/>
        <v>-</v>
      </c>
      <c r="K269" s="18" t="s">
        <v>1831</v>
      </c>
      <c r="L269" s="18" t="s">
        <v>24</v>
      </c>
      <c r="M269" s="18" t="s">
        <v>99</v>
      </c>
      <c r="N269" s="19" t="s">
        <v>110</v>
      </c>
      <c r="O269" s="19" t="s">
        <v>846</v>
      </c>
      <c r="P269" s="19" t="s">
        <v>27</v>
      </c>
      <c r="Q269" s="19" t="s">
        <v>27</v>
      </c>
      <c r="R269" s="64" t="str">
        <f t="shared" si="22"/>
        <v>0 m/s²</v>
      </c>
      <c r="S269" s="64" t="str">
        <f t="shared" si="21"/>
        <v>0 m/s²</v>
      </c>
      <c r="T269" s="21" t="s">
        <v>795</v>
      </c>
      <c r="U269" s="19" t="s">
        <v>333</v>
      </c>
      <c r="V269" s="53"/>
      <c r="X269" s="94" t="s">
        <v>908</v>
      </c>
    </row>
    <row r="270" spans="1:24" s="146" customFormat="1">
      <c r="A270" s="140">
        <v>269</v>
      </c>
      <c r="B270" s="141">
        <v>270</v>
      </c>
      <c r="C270" s="142" t="str">
        <f t="shared" si="23"/>
        <v>Rollen (Leerlauf) Beton nass 80 km/h - x</v>
      </c>
      <c r="D270" s="141" t="s">
        <v>947</v>
      </c>
      <c r="E270" s="141"/>
      <c r="F270" s="143">
        <v>1</v>
      </c>
      <c r="G270" s="143" t="s">
        <v>36</v>
      </c>
      <c r="H270" s="143" t="s">
        <v>36</v>
      </c>
      <c r="I270" s="143"/>
      <c r="J270" s="114" t="str">
        <f t="shared" si="20"/>
        <v>-</v>
      </c>
      <c r="K270" s="141" t="s">
        <v>1831</v>
      </c>
      <c r="L270" s="141" t="s">
        <v>56</v>
      </c>
      <c r="M270" s="141" t="s">
        <v>99</v>
      </c>
      <c r="N270" s="143" t="s">
        <v>100</v>
      </c>
      <c r="O270" s="143" t="s">
        <v>526</v>
      </c>
      <c r="P270" s="143" t="s">
        <v>27</v>
      </c>
      <c r="Q270" s="143" t="s">
        <v>27</v>
      </c>
      <c r="R270" s="140" t="str">
        <f t="shared" si="22"/>
        <v>0 m/s²</v>
      </c>
      <c r="S270" s="140" t="str">
        <f t="shared" si="21"/>
        <v>0 m/s²</v>
      </c>
      <c r="T270" s="143" t="s">
        <v>795</v>
      </c>
      <c r="U270" s="145" t="s">
        <v>333</v>
      </c>
      <c r="V270" s="142" t="s">
        <v>948</v>
      </c>
      <c r="X270" s="147" t="s">
        <v>949</v>
      </c>
    </row>
    <row r="271" spans="1:24" s="146" customFormat="1">
      <c r="A271" s="140">
        <v>270</v>
      </c>
      <c r="B271" s="148" t="s">
        <v>950</v>
      </c>
      <c r="C271" s="142" t="str">
        <f t="shared" si="23"/>
        <v>Rollen (Leerlauf) Beton nass 70 km/h - x</v>
      </c>
      <c r="D271" s="148" t="s">
        <v>951</v>
      </c>
      <c r="E271" s="148"/>
      <c r="F271" s="143">
        <v>1</v>
      </c>
      <c r="G271" s="143" t="s">
        <v>36</v>
      </c>
      <c r="H271" s="143" t="s">
        <v>36</v>
      </c>
      <c r="I271" s="143"/>
      <c r="J271" s="114" t="str">
        <f t="shared" si="20"/>
        <v>-</v>
      </c>
      <c r="K271" s="141" t="s">
        <v>1831</v>
      </c>
      <c r="L271" s="141" t="s">
        <v>56</v>
      </c>
      <c r="M271" s="141" t="s">
        <v>99</v>
      </c>
      <c r="N271" s="143" t="s">
        <v>104</v>
      </c>
      <c r="O271" s="143" t="s">
        <v>612</v>
      </c>
      <c r="P271" s="143" t="s">
        <v>27</v>
      </c>
      <c r="Q271" s="143" t="s">
        <v>27</v>
      </c>
      <c r="R271" s="140" t="str">
        <f t="shared" si="22"/>
        <v>0 m/s²</v>
      </c>
      <c r="S271" s="140" t="str">
        <f t="shared" si="21"/>
        <v>0 m/s²</v>
      </c>
      <c r="T271" s="143" t="s">
        <v>795</v>
      </c>
      <c r="U271" s="145" t="s">
        <v>333</v>
      </c>
      <c r="V271" s="142" t="s">
        <v>948</v>
      </c>
      <c r="X271" s="147" t="s">
        <v>952</v>
      </c>
    </row>
    <row r="272" spans="1:24" s="146" customFormat="1">
      <c r="A272" s="140">
        <v>271</v>
      </c>
      <c r="B272" s="148" t="s">
        <v>953</v>
      </c>
      <c r="C272" s="142" t="str">
        <f t="shared" si="23"/>
        <v>Rollen (Leerlauf) Beton nass 60 km/h - x</v>
      </c>
      <c r="D272" s="148" t="s">
        <v>954</v>
      </c>
      <c r="E272" s="148"/>
      <c r="F272" s="143">
        <v>1</v>
      </c>
      <c r="G272" s="143" t="s">
        <v>36</v>
      </c>
      <c r="H272" s="143" t="s">
        <v>36</v>
      </c>
      <c r="I272" s="143"/>
      <c r="J272" s="114" t="str">
        <f t="shared" si="20"/>
        <v>-</v>
      </c>
      <c r="K272" s="141" t="s">
        <v>1831</v>
      </c>
      <c r="L272" s="141" t="s">
        <v>56</v>
      </c>
      <c r="M272" s="141" t="s">
        <v>99</v>
      </c>
      <c r="N272" s="143" t="s">
        <v>110</v>
      </c>
      <c r="O272" s="143" t="s">
        <v>564</v>
      </c>
      <c r="P272" s="143" t="s">
        <v>27</v>
      </c>
      <c r="Q272" s="143" t="s">
        <v>27</v>
      </c>
      <c r="R272" s="140" t="str">
        <f t="shared" si="22"/>
        <v>0 m/s²</v>
      </c>
      <c r="S272" s="140" t="str">
        <f t="shared" si="21"/>
        <v>0 m/s²</v>
      </c>
      <c r="T272" s="143" t="s">
        <v>795</v>
      </c>
      <c r="U272" s="145" t="s">
        <v>333</v>
      </c>
      <c r="V272" s="142"/>
      <c r="X272" s="147" t="s">
        <v>955</v>
      </c>
    </row>
    <row r="273" spans="1:24" s="146" customFormat="1">
      <c r="A273" s="140">
        <v>272</v>
      </c>
      <c r="B273" s="148">
        <v>271</v>
      </c>
      <c r="C273" s="142" t="str">
        <f t="shared" si="23"/>
        <v>Rollen (Leerlauf) Blaubasalt nass 80 km/h - x</v>
      </c>
      <c r="D273" s="148" t="s">
        <v>956</v>
      </c>
      <c r="E273" s="148"/>
      <c r="F273" s="149">
        <v>1</v>
      </c>
      <c r="G273" s="149" t="s">
        <v>36</v>
      </c>
      <c r="H273" s="149" t="s">
        <v>36</v>
      </c>
      <c r="I273" s="149"/>
      <c r="J273" s="114" t="str">
        <f t="shared" si="20"/>
        <v>-</v>
      </c>
      <c r="K273" s="148" t="s">
        <v>1831</v>
      </c>
      <c r="L273" s="148" t="s">
        <v>86</v>
      </c>
      <c r="M273" s="148" t="s">
        <v>99</v>
      </c>
      <c r="N273" s="149" t="s">
        <v>100</v>
      </c>
      <c r="O273" s="149" t="s">
        <v>115</v>
      </c>
      <c r="P273" s="149" t="s">
        <v>27</v>
      </c>
      <c r="Q273" s="149" t="s">
        <v>27</v>
      </c>
      <c r="R273" s="140" t="str">
        <f t="shared" si="22"/>
        <v>0 m/s²</v>
      </c>
      <c r="S273" s="140" t="str">
        <f t="shared" si="21"/>
        <v>0 m/s²</v>
      </c>
      <c r="T273" s="143" t="s">
        <v>795</v>
      </c>
      <c r="U273" s="145" t="s">
        <v>333</v>
      </c>
      <c r="V273" s="142" t="s">
        <v>957</v>
      </c>
      <c r="X273" s="147" t="s">
        <v>958</v>
      </c>
    </row>
    <row r="274" spans="1:24" s="146" customFormat="1">
      <c r="A274" s="140">
        <v>273</v>
      </c>
      <c r="B274" s="141" t="s">
        <v>959</v>
      </c>
      <c r="C274" s="142" t="str">
        <f t="shared" si="23"/>
        <v>Rollen (Leerlauf) Blaubasalt nass 70 km/h - x</v>
      </c>
      <c r="D274" s="141" t="s">
        <v>960</v>
      </c>
      <c r="E274" s="141"/>
      <c r="F274" s="143">
        <v>1</v>
      </c>
      <c r="G274" s="143" t="s">
        <v>36</v>
      </c>
      <c r="H274" s="143" t="s">
        <v>36</v>
      </c>
      <c r="I274" s="143"/>
      <c r="J274" s="114" t="str">
        <f t="shared" si="20"/>
        <v>-</v>
      </c>
      <c r="K274" s="141" t="s">
        <v>1831</v>
      </c>
      <c r="L274" s="141" t="s">
        <v>86</v>
      </c>
      <c r="M274" s="141" t="s">
        <v>99</v>
      </c>
      <c r="N274" s="143" t="s">
        <v>104</v>
      </c>
      <c r="O274" s="143" t="s">
        <v>112</v>
      </c>
      <c r="P274" s="143" t="s">
        <v>27</v>
      </c>
      <c r="Q274" s="143" t="s">
        <v>27</v>
      </c>
      <c r="R274" s="140" t="str">
        <f t="shared" si="22"/>
        <v>0 m/s²</v>
      </c>
      <c r="S274" s="140" t="str">
        <f t="shared" si="21"/>
        <v>0 m/s²</v>
      </c>
      <c r="T274" s="143" t="s">
        <v>795</v>
      </c>
      <c r="U274" s="145" t="s">
        <v>333</v>
      </c>
      <c r="V274" s="142"/>
      <c r="X274" s="147" t="s">
        <v>961</v>
      </c>
    </row>
    <row r="275" spans="1:24" s="146" customFormat="1" ht="15" thickBot="1">
      <c r="A275" s="140">
        <v>274</v>
      </c>
      <c r="B275" s="150" t="s">
        <v>962</v>
      </c>
      <c r="C275" s="142" t="str">
        <f t="shared" si="23"/>
        <v>Rollen (Leerlauf) Blaubasalt nass 60 km/h - x</v>
      </c>
      <c r="D275" s="150" t="s">
        <v>963</v>
      </c>
      <c r="E275" s="150"/>
      <c r="F275" s="151">
        <v>1</v>
      </c>
      <c r="G275" s="151" t="s">
        <v>36</v>
      </c>
      <c r="H275" s="151" t="s">
        <v>36</v>
      </c>
      <c r="I275" s="151"/>
      <c r="J275" s="114" t="str">
        <f t="shared" si="20"/>
        <v>-</v>
      </c>
      <c r="K275" s="150" t="s">
        <v>1831</v>
      </c>
      <c r="L275" s="150" t="s">
        <v>86</v>
      </c>
      <c r="M275" s="150" t="s">
        <v>99</v>
      </c>
      <c r="N275" s="151" t="s">
        <v>110</v>
      </c>
      <c r="O275" s="151" t="s">
        <v>45</v>
      </c>
      <c r="P275" s="151" t="s">
        <v>27</v>
      </c>
      <c r="Q275" s="151" t="s">
        <v>27</v>
      </c>
      <c r="R275" s="140" t="str">
        <f t="shared" si="22"/>
        <v>0 m/s²</v>
      </c>
      <c r="S275" s="140" t="str">
        <f t="shared" si="21"/>
        <v>0 m/s²</v>
      </c>
      <c r="T275" s="143" t="s">
        <v>795</v>
      </c>
      <c r="U275" s="145" t="s">
        <v>333</v>
      </c>
      <c r="V275" s="142" t="s">
        <v>964</v>
      </c>
      <c r="X275" s="147" t="s">
        <v>965</v>
      </c>
    </row>
    <row r="276" spans="1:24" s="51" customFormat="1">
      <c r="A276" s="64">
        <v>275</v>
      </c>
      <c r="B276" s="18">
        <v>281</v>
      </c>
      <c r="C276" s="53" t="str">
        <f t="shared" si="23"/>
        <v>Beschleunigungsfahrt Asphalt nass 1 m/s²</v>
      </c>
      <c r="D276" s="18" t="s">
        <v>966</v>
      </c>
      <c r="E276" s="18"/>
      <c r="F276" s="19">
        <v>1</v>
      </c>
      <c r="G276" s="19" t="s">
        <v>36</v>
      </c>
      <c r="H276" s="19" t="s">
        <v>37</v>
      </c>
      <c r="I276" s="19"/>
      <c r="J276" s="114" t="str">
        <f t="shared" si="20"/>
        <v>-</v>
      </c>
      <c r="K276" s="18" t="s">
        <v>1831</v>
      </c>
      <c r="L276" s="18" t="s">
        <v>24</v>
      </c>
      <c r="M276" s="18" t="s">
        <v>145</v>
      </c>
      <c r="N276" s="19" t="s">
        <v>146</v>
      </c>
      <c r="O276" s="19" t="s">
        <v>45</v>
      </c>
      <c r="P276" s="19" t="s">
        <v>27</v>
      </c>
      <c r="Q276" s="19" t="s">
        <v>27</v>
      </c>
      <c r="R276" s="64" t="s">
        <v>565</v>
      </c>
      <c r="S276" s="64" t="str">
        <f t="shared" si="21"/>
        <v>0 m/s²</v>
      </c>
      <c r="T276" s="21" t="s">
        <v>795</v>
      </c>
      <c r="U276" s="19" t="s">
        <v>333</v>
      </c>
      <c r="V276" s="53" t="s">
        <v>603</v>
      </c>
      <c r="X276" s="94" t="s">
        <v>967</v>
      </c>
    </row>
    <row r="277" spans="1:24" s="51" customFormat="1">
      <c r="A277" s="64">
        <v>276</v>
      </c>
      <c r="B277" s="20">
        <v>282</v>
      </c>
      <c r="C277" s="53" t="str">
        <f t="shared" si="23"/>
        <v>Beschleunigungsfahrt Asphalt nass 2 m/s²</v>
      </c>
      <c r="D277" s="20" t="s">
        <v>968</v>
      </c>
      <c r="E277" s="20" t="s">
        <v>969</v>
      </c>
      <c r="F277" s="21">
        <v>1</v>
      </c>
      <c r="G277" s="21" t="s">
        <v>36</v>
      </c>
      <c r="H277" s="21" t="s">
        <v>37</v>
      </c>
      <c r="I277" s="21"/>
      <c r="J277" s="114" t="str">
        <f t="shared" si="20"/>
        <v>-</v>
      </c>
      <c r="K277" s="20" t="s">
        <v>1831</v>
      </c>
      <c r="L277" s="20" t="s">
        <v>24</v>
      </c>
      <c r="M277" s="20" t="s">
        <v>145</v>
      </c>
      <c r="N277" s="21" t="s">
        <v>146</v>
      </c>
      <c r="O277" s="21" t="s">
        <v>602</v>
      </c>
      <c r="P277" s="21" t="s">
        <v>27</v>
      </c>
      <c r="Q277" s="21" t="s">
        <v>27</v>
      </c>
      <c r="R277" s="64" t="s">
        <v>578</v>
      </c>
      <c r="S277" s="64" t="str">
        <f t="shared" si="21"/>
        <v>0 m/s²</v>
      </c>
      <c r="T277" s="21" t="s">
        <v>795</v>
      </c>
      <c r="U277" s="19" t="s">
        <v>333</v>
      </c>
      <c r="V277" s="53" t="s">
        <v>153</v>
      </c>
      <c r="X277" s="94" t="s">
        <v>970</v>
      </c>
    </row>
    <row r="278" spans="1:24" s="51" customFormat="1">
      <c r="A278" s="64">
        <v>277</v>
      </c>
      <c r="B278" s="20">
        <v>283</v>
      </c>
      <c r="C278" s="53" t="str">
        <f t="shared" si="23"/>
        <v>Beschleunigungsfahrt Asphalt nass 3 m/s²</v>
      </c>
      <c r="D278" s="20" t="s">
        <v>971</v>
      </c>
      <c r="E278" s="20" t="s">
        <v>969</v>
      </c>
      <c r="F278" s="21">
        <v>1</v>
      </c>
      <c r="G278" s="21" t="s">
        <v>36</v>
      </c>
      <c r="H278" s="21" t="s">
        <v>37</v>
      </c>
      <c r="I278" s="21"/>
      <c r="J278" s="114" t="str">
        <f t="shared" si="20"/>
        <v>-</v>
      </c>
      <c r="K278" s="20" t="s">
        <v>1831</v>
      </c>
      <c r="L278" s="20" t="s">
        <v>24</v>
      </c>
      <c r="M278" s="20" t="s">
        <v>145</v>
      </c>
      <c r="N278" s="21" t="s">
        <v>146</v>
      </c>
      <c r="O278" s="21" t="s">
        <v>130</v>
      </c>
      <c r="P278" s="21" t="s">
        <v>27</v>
      </c>
      <c r="Q278" s="21" t="s">
        <v>27</v>
      </c>
      <c r="R278" s="64" t="s">
        <v>583</v>
      </c>
      <c r="S278" s="64" t="str">
        <f t="shared" si="21"/>
        <v>0 m/s²</v>
      </c>
      <c r="T278" s="21" t="s">
        <v>795</v>
      </c>
      <c r="U278" s="19" t="s">
        <v>333</v>
      </c>
      <c r="V278" s="53" t="s">
        <v>972</v>
      </c>
      <c r="X278" s="94" t="s">
        <v>973</v>
      </c>
    </row>
    <row r="279" spans="1:24" s="51" customFormat="1">
      <c r="A279" s="64">
        <v>278</v>
      </c>
      <c r="B279" s="20">
        <v>284</v>
      </c>
      <c r="C279" s="53" t="str">
        <f t="shared" si="23"/>
        <v>Beschleunigungsfahrt Asphalt nass max m/s²</v>
      </c>
      <c r="D279" s="20" t="s">
        <v>974</v>
      </c>
      <c r="E279" s="20" t="s">
        <v>969</v>
      </c>
      <c r="F279" s="21">
        <v>1</v>
      </c>
      <c r="G279" s="21" t="s">
        <v>36</v>
      </c>
      <c r="H279" s="21" t="s">
        <v>37</v>
      </c>
      <c r="I279" s="21"/>
      <c r="J279" s="114" t="str">
        <f t="shared" si="20"/>
        <v>-</v>
      </c>
      <c r="K279" s="20" t="s">
        <v>1831</v>
      </c>
      <c r="L279" s="20" t="s">
        <v>24</v>
      </c>
      <c r="M279" s="20" t="s">
        <v>145</v>
      </c>
      <c r="N279" s="21" t="s">
        <v>146</v>
      </c>
      <c r="O279" s="21" t="s">
        <v>165</v>
      </c>
      <c r="P279" s="21" t="s">
        <v>27</v>
      </c>
      <c r="Q279" s="21" t="s">
        <v>27</v>
      </c>
      <c r="R279" s="64" t="s">
        <v>586</v>
      </c>
      <c r="S279" s="64" t="str">
        <f t="shared" si="21"/>
        <v>0 m/s²</v>
      </c>
      <c r="T279" s="21" t="s">
        <v>795</v>
      </c>
      <c r="U279" s="19" t="s">
        <v>333</v>
      </c>
      <c r="V279" s="53" t="s">
        <v>975</v>
      </c>
      <c r="X279" s="94" t="s">
        <v>976</v>
      </c>
    </row>
    <row r="280" spans="1:24" s="146" customFormat="1">
      <c r="A280" s="140">
        <v>279</v>
      </c>
      <c r="B280" s="141">
        <v>285</v>
      </c>
      <c r="C280" s="142" t="str">
        <f t="shared" si="23"/>
        <v>Beschleunigungsfahrt Beton nass 1 m/s²</v>
      </c>
      <c r="D280" s="141" t="s">
        <v>977</v>
      </c>
      <c r="E280" s="141"/>
      <c r="F280" s="143">
        <v>1</v>
      </c>
      <c r="G280" s="143" t="s">
        <v>36</v>
      </c>
      <c r="H280" s="143" t="s">
        <v>36</v>
      </c>
      <c r="I280" s="143"/>
      <c r="J280" s="114" t="str">
        <f t="shared" si="20"/>
        <v>-</v>
      </c>
      <c r="K280" s="141" t="s">
        <v>1831</v>
      </c>
      <c r="L280" s="141" t="s">
        <v>56</v>
      </c>
      <c r="M280" s="141" t="s">
        <v>145</v>
      </c>
      <c r="N280" s="143" t="s">
        <v>146</v>
      </c>
      <c r="O280" s="143" t="s">
        <v>45</v>
      </c>
      <c r="P280" s="143" t="s">
        <v>27</v>
      </c>
      <c r="Q280" s="143" t="s">
        <v>27</v>
      </c>
      <c r="R280" s="140" t="s">
        <v>565</v>
      </c>
      <c r="S280" s="140" t="str">
        <f t="shared" si="21"/>
        <v>0 m/s²</v>
      </c>
      <c r="T280" s="143" t="s">
        <v>795</v>
      </c>
      <c r="U280" s="145" t="s">
        <v>333</v>
      </c>
      <c r="V280" s="142" t="s">
        <v>978</v>
      </c>
      <c r="X280" s="147" t="s">
        <v>979</v>
      </c>
    </row>
    <row r="281" spans="1:24" s="146" customFormat="1">
      <c r="A281" s="140">
        <v>280</v>
      </c>
      <c r="B281" s="141">
        <v>286</v>
      </c>
      <c r="C281" s="142" t="str">
        <f t="shared" si="23"/>
        <v>Beschleunigungsfahrt Beton nass 2 m/s²</v>
      </c>
      <c r="D281" s="141" t="s">
        <v>980</v>
      </c>
      <c r="E281" s="141"/>
      <c r="F281" s="143">
        <v>1</v>
      </c>
      <c r="G281" s="143" t="s">
        <v>36</v>
      </c>
      <c r="H281" s="143" t="s">
        <v>36</v>
      </c>
      <c r="I281" s="143"/>
      <c r="J281" s="114" t="str">
        <f t="shared" si="20"/>
        <v>-</v>
      </c>
      <c r="K281" s="141" t="s">
        <v>1831</v>
      </c>
      <c r="L281" s="141" t="s">
        <v>56</v>
      </c>
      <c r="M281" s="141" t="s">
        <v>145</v>
      </c>
      <c r="N281" s="143" t="s">
        <v>146</v>
      </c>
      <c r="O281" s="143" t="s">
        <v>112</v>
      </c>
      <c r="P281" s="143" t="s">
        <v>27</v>
      </c>
      <c r="Q281" s="143" t="s">
        <v>27</v>
      </c>
      <c r="R281" s="140" t="s">
        <v>578</v>
      </c>
      <c r="S281" s="140" t="str">
        <f t="shared" si="21"/>
        <v>0 m/s²</v>
      </c>
      <c r="T281" s="143" t="s">
        <v>795</v>
      </c>
      <c r="U281" s="145" t="s">
        <v>333</v>
      </c>
      <c r="V281" s="142" t="s">
        <v>981</v>
      </c>
      <c r="X281" s="147" t="s">
        <v>982</v>
      </c>
    </row>
    <row r="282" spans="1:24" s="146" customFormat="1">
      <c r="A282" s="140">
        <v>281</v>
      </c>
      <c r="B282" s="141">
        <v>287</v>
      </c>
      <c r="C282" s="142" t="str">
        <f t="shared" si="23"/>
        <v>Beschleunigungsfahrt Beton nass 3 m/s²</v>
      </c>
      <c r="D282" s="141" t="s">
        <v>983</v>
      </c>
      <c r="E282" s="141" t="s">
        <v>969</v>
      </c>
      <c r="F282" s="143">
        <v>1</v>
      </c>
      <c r="G282" s="143" t="s">
        <v>36</v>
      </c>
      <c r="H282" s="143" t="s">
        <v>36</v>
      </c>
      <c r="I282" s="143"/>
      <c r="J282" s="114" t="str">
        <f t="shared" si="20"/>
        <v>-</v>
      </c>
      <c r="K282" s="141" t="s">
        <v>1831</v>
      </c>
      <c r="L282" s="141" t="s">
        <v>56</v>
      </c>
      <c r="M282" s="141" t="s">
        <v>145</v>
      </c>
      <c r="N282" s="143" t="s">
        <v>146</v>
      </c>
      <c r="O282" s="143" t="s">
        <v>130</v>
      </c>
      <c r="P282" s="143" t="s">
        <v>27</v>
      </c>
      <c r="Q282" s="143" t="s">
        <v>27</v>
      </c>
      <c r="R282" s="140" t="s">
        <v>583</v>
      </c>
      <c r="S282" s="140" t="str">
        <f t="shared" si="21"/>
        <v>0 m/s²</v>
      </c>
      <c r="T282" s="143" t="s">
        <v>795</v>
      </c>
      <c r="U282" s="145" t="s">
        <v>333</v>
      </c>
      <c r="V282" s="142" t="s">
        <v>984</v>
      </c>
      <c r="X282" s="147" t="s">
        <v>985</v>
      </c>
    </row>
    <row r="283" spans="1:24" s="51" customFormat="1">
      <c r="A283" s="64">
        <v>282</v>
      </c>
      <c r="B283" s="20">
        <v>288</v>
      </c>
      <c r="C283" s="53" t="str">
        <f t="shared" si="23"/>
        <v>Beschleunigungsfahrt Beton nass max m/s²</v>
      </c>
      <c r="D283" s="20" t="s">
        <v>986</v>
      </c>
      <c r="E283" s="20" t="s">
        <v>987</v>
      </c>
      <c r="F283" s="21">
        <v>1</v>
      </c>
      <c r="G283" s="21" t="s">
        <v>36</v>
      </c>
      <c r="H283" s="21" t="s">
        <v>36</v>
      </c>
      <c r="I283" s="21"/>
      <c r="J283" s="114" t="str">
        <f t="shared" si="20"/>
        <v>-</v>
      </c>
      <c r="K283" s="20" t="s">
        <v>1831</v>
      </c>
      <c r="L283" s="20" t="s">
        <v>56</v>
      </c>
      <c r="M283" s="20" t="s">
        <v>145</v>
      </c>
      <c r="N283" s="21" t="s">
        <v>146</v>
      </c>
      <c r="O283" s="21" t="s">
        <v>115</v>
      </c>
      <c r="P283" s="21" t="s">
        <v>27</v>
      </c>
      <c r="Q283" s="21" t="s">
        <v>27</v>
      </c>
      <c r="R283" s="64" t="s">
        <v>586</v>
      </c>
      <c r="S283" s="64" t="str">
        <f t="shared" si="21"/>
        <v>0 m/s²</v>
      </c>
      <c r="T283" s="21" t="s">
        <v>795</v>
      </c>
      <c r="U283" s="19" t="s">
        <v>333</v>
      </c>
      <c r="V283" s="53" t="s">
        <v>988</v>
      </c>
      <c r="X283" s="94" t="s">
        <v>989</v>
      </c>
    </row>
    <row r="284" spans="1:24" s="146" customFormat="1">
      <c r="A284" s="140">
        <v>283</v>
      </c>
      <c r="B284" s="141">
        <v>289</v>
      </c>
      <c r="C284" s="142" t="str">
        <f t="shared" si="23"/>
        <v>Beschleunigungsfahrt Blaubasalt nass 1 m/s²</v>
      </c>
      <c r="D284" s="141" t="s">
        <v>990</v>
      </c>
      <c r="E284" s="141"/>
      <c r="F284" s="143">
        <v>1</v>
      </c>
      <c r="G284" s="143" t="s">
        <v>36</v>
      </c>
      <c r="H284" s="143" t="s">
        <v>36</v>
      </c>
      <c r="I284" s="143"/>
      <c r="J284" s="114" t="str">
        <f t="shared" si="20"/>
        <v>-</v>
      </c>
      <c r="K284" s="141" t="s">
        <v>1831</v>
      </c>
      <c r="L284" s="141" t="s">
        <v>86</v>
      </c>
      <c r="M284" s="141" t="s">
        <v>145</v>
      </c>
      <c r="N284" s="143" t="s">
        <v>146</v>
      </c>
      <c r="O284" s="143" t="s">
        <v>991</v>
      </c>
      <c r="P284" s="143" t="s">
        <v>27</v>
      </c>
      <c r="Q284" s="143" t="s">
        <v>27</v>
      </c>
      <c r="R284" s="140" t="s">
        <v>565</v>
      </c>
      <c r="S284" s="140" t="str">
        <f t="shared" si="21"/>
        <v>0 m/s²</v>
      </c>
      <c r="T284" s="143" t="s">
        <v>795</v>
      </c>
      <c r="U284" s="145" t="s">
        <v>333</v>
      </c>
      <c r="V284" s="142"/>
      <c r="W284" s="146" t="s">
        <v>36</v>
      </c>
      <c r="X284" s="147" t="s">
        <v>993</v>
      </c>
    </row>
    <row r="285" spans="1:24" s="146" customFormat="1">
      <c r="A285" s="140">
        <v>284</v>
      </c>
      <c r="B285" s="141">
        <v>290</v>
      </c>
      <c r="C285" s="142" t="str">
        <f t="shared" si="23"/>
        <v>Beschleunigungsfahrt Blaubasalt nass 2 m/s²</v>
      </c>
      <c r="D285" s="141" t="s">
        <v>994</v>
      </c>
      <c r="E285" s="141"/>
      <c r="F285" s="143">
        <v>1</v>
      </c>
      <c r="G285" s="143" t="s">
        <v>36</v>
      </c>
      <c r="H285" s="143" t="s">
        <v>36</v>
      </c>
      <c r="I285" s="143"/>
      <c r="J285" s="114" t="str">
        <f t="shared" si="20"/>
        <v>-</v>
      </c>
      <c r="K285" s="141" t="s">
        <v>1831</v>
      </c>
      <c r="L285" s="141" t="s">
        <v>86</v>
      </c>
      <c r="M285" s="141" t="s">
        <v>145</v>
      </c>
      <c r="N285" s="143" t="s">
        <v>146</v>
      </c>
      <c r="O285" s="143" t="s">
        <v>602</v>
      </c>
      <c r="P285" s="143" t="s">
        <v>27</v>
      </c>
      <c r="Q285" s="143" t="s">
        <v>27</v>
      </c>
      <c r="R285" s="140" t="s">
        <v>578</v>
      </c>
      <c r="S285" s="140" t="str">
        <f t="shared" si="21"/>
        <v>0 m/s²</v>
      </c>
      <c r="T285" s="143" t="s">
        <v>795</v>
      </c>
      <c r="U285" s="145" t="s">
        <v>333</v>
      </c>
      <c r="V285" s="142"/>
      <c r="X285" s="147" t="s">
        <v>995</v>
      </c>
    </row>
    <row r="286" spans="1:24" s="51" customFormat="1">
      <c r="A286" s="64">
        <v>285</v>
      </c>
      <c r="B286" s="18">
        <v>293</v>
      </c>
      <c r="C286" s="53" t="str">
        <f t="shared" si="23"/>
        <v>Verzögerungsfahrt Asphalt nass -1 m/s²</v>
      </c>
      <c r="D286" s="18" t="s">
        <v>1000</v>
      </c>
      <c r="E286" s="18"/>
      <c r="F286" s="19">
        <v>1</v>
      </c>
      <c r="G286" s="19" t="s">
        <v>36</v>
      </c>
      <c r="H286" s="19" t="s">
        <v>37</v>
      </c>
      <c r="I286" s="19"/>
      <c r="J286" s="114" t="str">
        <f t="shared" si="20"/>
        <v>-</v>
      </c>
      <c r="K286" s="18" t="s">
        <v>1831</v>
      </c>
      <c r="L286" s="18" t="s">
        <v>24</v>
      </c>
      <c r="M286" s="18" t="s">
        <v>200</v>
      </c>
      <c r="N286" s="19" t="s">
        <v>201</v>
      </c>
      <c r="O286" s="19"/>
      <c r="P286" s="19" t="s">
        <v>27</v>
      </c>
      <c r="Q286" s="19" t="s">
        <v>27</v>
      </c>
      <c r="R286" s="103" t="s">
        <v>641</v>
      </c>
      <c r="S286" s="64" t="str">
        <f t="shared" si="21"/>
        <v>0 m/s²</v>
      </c>
      <c r="T286" s="21" t="s">
        <v>795</v>
      </c>
      <c r="U286" s="19" t="s">
        <v>333</v>
      </c>
      <c r="V286" s="53" t="s">
        <v>1001</v>
      </c>
      <c r="X286" s="94" t="s">
        <v>906</v>
      </c>
    </row>
    <row r="287" spans="1:24" s="51" customFormat="1">
      <c r="A287" s="64">
        <v>286</v>
      </c>
      <c r="B287" s="20">
        <v>294</v>
      </c>
      <c r="C287" s="53" t="str">
        <f t="shared" si="23"/>
        <v>Verzögerungsfahrt Asphalt nass -2 m/s²</v>
      </c>
      <c r="D287" s="20" t="s">
        <v>1002</v>
      </c>
      <c r="E287" s="20"/>
      <c r="F287" s="21">
        <v>1</v>
      </c>
      <c r="G287" s="21" t="s">
        <v>36</v>
      </c>
      <c r="H287" s="21" t="s">
        <v>37</v>
      </c>
      <c r="I287" s="21"/>
      <c r="J287" s="114" t="str">
        <f t="shared" si="20"/>
        <v>-</v>
      </c>
      <c r="K287" s="20" t="s">
        <v>1831</v>
      </c>
      <c r="L287" s="20" t="s">
        <v>24</v>
      </c>
      <c r="M287" s="20" t="s">
        <v>200</v>
      </c>
      <c r="N287" s="21" t="s">
        <v>201</v>
      </c>
      <c r="O287" s="21"/>
      <c r="P287" s="21" t="s">
        <v>27</v>
      </c>
      <c r="Q287" s="21" t="s">
        <v>27</v>
      </c>
      <c r="R287" s="103" t="s">
        <v>656</v>
      </c>
      <c r="S287" s="64" t="str">
        <f t="shared" si="21"/>
        <v>0 m/s²</v>
      </c>
      <c r="T287" s="21" t="s">
        <v>795</v>
      </c>
      <c r="U287" s="19" t="s">
        <v>333</v>
      </c>
      <c r="V287" s="53" t="s">
        <v>1003</v>
      </c>
      <c r="X287" s="94" t="s">
        <v>1004</v>
      </c>
    </row>
    <row r="288" spans="1:24" s="146" customFormat="1">
      <c r="A288" s="140">
        <v>287</v>
      </c>
      <c r="B288" s="141">
        <v>297</v>
      </c>
      <c r="C288" s="142" t="str">
        <f t="shared" si="23"/>
        <v>Verzögerungsfahrt Beton nass -1 m/s²</v>
      </c>
      <c r="D288" s="141" t="s">
        <v>1005</v>
      </c>
      <c r="E288" s="141"/>
      <c r="F288" s="143">
        <v>1</v>
      </c>
      <c r="G288" s="143" t="s">
        <v>36</v>
      </c>
      <c r="H288" s="143" t="s">
        <v>36</v>
      </c>
      <c r="I288" s="143"/>
      <c r="J288" s="114" t="str">
        <f t="shared" si="20"/>
        <v>-</v>
      </c>
      <c r="K288" s="141" t="s">
        <v>1831</v>
      </c>
      <c r="L288" s="141" t="s">
        <v>56</v>
      </c>
      <c r="M288" s="141" t="s">
        <v>200</v>
      </c>
      <c r="N288" s="143" t="s">
        <v>201</v>
      </c>
      <c r="O288" s="143"/>
      <c r="P288" s="143" t="s">
        <v>27</v>
      </c>
      <c r="Q288" s="143" t="s">
        <v>27</v>
      </c>
      <c r="R288" s="144" t="s">
        <v>641</v>
      </c>
      <c r="S288" s="140" t="str">
        <f t="shared" si="21"/>
        <v>0 m/s²</v>
      </c>
      <c r="T288" s="143" t="s">
        <v>795</v>
      </c>
      <c r="U288" s="145" t="s">
        <v>333</v>
      </c>
      <c r="V288" s="142" t="s">
        <v>1006</v>
      </c>
      <c r="X288" s="147" t="s">
        <v>1007</v>
      </c>
    </row>
    <row r="289" spans="1:24" s="146" customFormat="1">
      <c r="A289" s="140">
        <v>288</v>
      </c>
      <c r="B289" s="141">
        <v>298</v>
      </c>
      <c r="C289" s="142" t="str">
        <f t="shared" si="23"/>
        <v>Verzögerungsfahrt Beton nass -2 m/s²</v>
      </c>
      <c r="D289" s="141" t="s">
        <v>1008</v>
      </c>
      <c r="E289" s="141"/>
      <c r="F289" s="143">
        <v>1</v>
      </c>
      <c r="G289" s="143" t="s">
        <v>36</v>
      </c>
      <c r="H289" s="143" t="s">
        <v>36</v>
      </c>
      <c r="I289" s="143"/>
      <c r="J289" s="114" t="str">
        <f t="shared" si="20"/>
        <v>-</v>
      </c>
      <c r="K289" s="141" t="s">
        <v>1831</v>
      </c>
      <c r="L289" s="141" t="s">
        <v>56</v>
      </c>
      <c r="M289" s="141" t="s">
        <v>200</v>
      </c>
      <c r="N289" s="143" t="s">
        <v>201</v>
      </c>
      <c r="O289" s="143"/>
      <c r="P289" s="143" t="s">
        <v>27</v>
      </c>
      <c r="Q289" s="143" t="s">
        <v>27</v>
      </c>
      <c r="R289" s="144" t="s">
        <v>656</v>
      </c>
      <c r="S289" s="140" t="str">
        <f t="shared" si="21"/>
        <v>0 m/s²</v>
      </c>
      <c r="T289" s="143" t="s">
        <v>795</v>
      </c>
      <c r="U289" s="145" t="s">
        <v>333</v>
      </c>
      <c r="V289" s="142" t="s">
        <v>1009</v>
      </c>
      <c r="X289" s="147" t="s">
        <v>1010</v>
      </c>
    </row>
    <row r="290" spans="1:24" s="146" customFormat="1">
      <c r="A290" s="140">
        <v>289</v>
      </c>
      <c r="B290" s="141">
        <v>301</v>
      </c>
      <c r="C290" s="142" t="str">
        <f t="shared" si="23"/>
        <v>Verzögerungsfahrt Blaubasalt nass -1 m/s²</v>
      </c>
      <c r="D290" s="141" t="s">
        <v>1011</v>
      </c>
      <c r="E290" s="141" t="s">
        <v>1012</v>
      </c>
      <c r="F290" s="143">
        <v>1</v>
      </c>
      <c r="G290" s="143" t="s">
        <v>36</v>
      </c>
      <c r="H290" s="143" t="s">
        <v>36</v>
      </c>
      <c r="I290" s="143"/>
      <c r="J290" s="114" t="str">
        <f t="shared" si="20"/>
        <v>-</v>
      </c>
      <c r="K290" s="141" t="s">
        <v>1831</v>
      </c>
      <c r="L290" s="141" t="s">
        <v>86</v>
      </c>
      <c r="M290" s="141" t="s">
        <v>200</v>
      </c>
      <c r="N290" s="143" t="s">
        <v>1936</v>
      </c>
      <c r="O290" s="143"/>
      <c r="P290" s="143" t="s">
        <v>27</v>
      </c>
      <c r="Q290" s="143" t="s">
        <v>27</v>
      </c>
      <c r="R290" s="144" t="s">
        <v>641</v>
      </c>
      <c r="S290" s="140" t="str">
        <f t="shared" si="21"/>
        <v>0 m/s²</v>
      </c>
      <c r="T290" s="143" t="s">
        <v>795</v>
      </c>
      <c r="U290" s="145" t="s">
        <v>333</v>
      </c>
      <c r="V290" s="142" t="s">
        <v>1013</v>
      </c>
      <c r="X290" s="147" t="s">
        <v>1014</v>
      </c>
    </row>
    <row r="291" spans="1:24" s="51" customFormat="1">
      <c r="A291" s="64">
        <v>290</v>
      </c>
      <c r="B291" s="20">
        <v>318</v>
      </c>
      <c r="C291" s="53" t="str">
        <f t="shared" si="23"/>
        <v>Sinus-Fahrt (langsam) nass 50 km/h</v>
      </c>
      <c r="D291" s="20" t="s">
        <v>1016</v>
      </c>
      <c r="E291" s="20" t="s">
        <v>1017</v>
      </c>
      <c r="F291" s="21">
        <v>1</v>
      </c>
      <c r="G291" s="21" t="s">
        <v>36</v>
      </c>
      <c r="H291" s="21" t="s">
        <v>37</v>
      </c>
      <c r="I291" s="21"/>
      <c r="J291" s="114" t="str">
        <f t="shared" si="20"/>
        <v>15 s</v>
      </c>
      <c r="K291" s="20" t="s">
        <v>1849</v>
      </c>
      <c r="L291" s="20" t="s">
        <v>24</v>
      </c>
      <c r="M291" s="20" t="s">
        <v>240</v>
      </c>
      <c r="N291" s="21" t="s">
        <v>45</v>
      </c>
      <c r="O291" s="21"/>
      <c r="P291" s="21" t="s">
        <v>27</v>
      </c>
      <c r="Q291" s="21" t="s">
        <v>27</v>
      </c>
      <c r="R291" s="64" t="str">
        <f t="shared" si="22"/>
        <v>0 m/s²</v>
      </c>
      <c r="S291" s="64" t="str">
        <f t="shared" si="21"/>
        <v>-</v>
      </c>
      <c r="T291" s="21" t="s">
        <v>795</v>
      </c>
      <c r="U291" s="19" t="s">
        <v>333</v>
      </c>
      <c r="V291" s="53"/>
      <c r="X291" s="94" t="s">
        <v>1018</v>
      </c>
    </row>
    <row r="292" spans="1:24" s="51" customFormat="1">
      <c r="A292" s="64">
        <v>291</v>
      </c>
      <c r="B292" s="18">
        <v>321</v>
      </c>
      <c r="C292" s="53" t="str">
        <f t="shared" si="23"/>
        <v>Stat. Kreisfahrt (links) nass 2 m/s²</v>
      </c>
      <c r="D292" s="18" t="s">
        <v>1019</v>
      </c>
      <c r="E292" s="18" t="s">
        <v>1020</v>
      </c>
      <c r="F292" s="19">
        <v>2</v>
      </c>
      <c r="G292" s="19" t="s">
        <v>36</v>
      </c>
      <c r="H292" s="19" t="s">
        <v>37</v>
      </c>
      <c r="I292" s="19"/>
      <c r="J292" s="114" t="str">
        <f t="shared" si="20"/>
        <v>20 s</v>
      </c>
      <c r="K292" s="18" t="s">
        <v>1849</v>
      </c>
      <c r="L292" s="18" t="s">
        <v>24</v>
      </c>
      <c r="M292" s="18" t="s">
        <v>292</v>
      </c>
      <c r="N292" s="19" t="s">
        <v>39</v>
      </c>
      <c r="O292" s="19"/>
      <c r="P292" s="19" t="s">
        <v>27</v>
      </c>
      <c r="Q292" s="19" t="s">
        <v>27</v>
      </c>
      <c r="R292" s="64" t="str">
        <f t="shared" si="22"/>
        <v>0 m/s²</v>
      </c>
      <c r="S292" s="64" t="s">
        <v>578</v>
      </c>
      <c r="T292" s="21" t="s">
        <v>795</v>
      </c>
      <c r="U292" s="19" t="s">
        <v>333</v>
      </c>
      <c r="V292" s="53" t="s">
        <v>1021</v>
      </c>
      <c r="X292" s="94" t="s">
        <v>1022</v>
      </c>
    </row>
    <row r="293" spans="1:24" s="51" customFormat="1">
      <c r="A293" s="64">
        <v>292</v>
      </c>
      <c r="B293" s="18" t="s">
        <v>1023</v>
      </c>
      <c r="C293" s="53" t="str">
        <f t="shared" si="23"/>
        <v>Stat. Kreisfahrt (links) nass 2 m/s²</v>
      </c>
      <c r="D293" s="18" t="s">
        <v>1024</v>
      </c>
      <c r="E293" s="18"/>
      <c r="F293" s="19">
        <v>2</v>
      </c>
      <c r="G293" s="19"/>
      <c r="H293" s="19"/>
      <c r="I293" s="19"/>
      <c r="J293" s="114" t="str">
        <f t="shared" si="20"/>
        <v>20 s</v>
      </c>
      <c r="K293" s="18" t="s">
        <v>1849</v>
      </c>
      <c r="L293" s="18" t="s">
        <v>24</v>
      </c>
      <c r="M293" s="18" t="s">
        <v>292</v>
      </c>
      <c r="N293" s="19" t="s">
        <v>39</v>
      </c>
      <c r="O293" s="19"/>
      <c r="P293" s="19" t="s">
        <v>27</v>
      </c>
      <c r="Q293" s="19" t="s">
        <v>27</v>
      </c>
      <c r="R293" s="64" t="str">
        <f t="shared" si="22"/>
        <v>0 m/s²</v>
      </c>
      <c r="S293" s="64" t="s">
        <v>578</v>
      </c>
      <c r="T293" s="21" t="s">
        <v>795</v>
      </c>
      <c r="U293" s="19" t="s">
        <v>333</v>
      </c>
      <c r="V293" s="53"/>
      <c r="X293" s="94"/>
    </row>
    <row r="294" spans="1:24" s="51" customFormat="1">
      <c r="A294" s="64">
        <v>293</v>
      </c>
      <c r="B294" s="18">
        <v>323</v>
      </c>
      <c r="C294" s="53" t="str">
        <f t="shared" si="23"/>
        <v>Stat. Kreisfahrt (rechts) nass 2 m/s²</v>
      </c>
      <c r="D294" s="18" t="s">
        <v>1025</v>
      </c>
      <c r="E294" s="18" t="s">
        <v>1026</v>
      </c>
      <c r="F294" s="19">
        <v>2</v>
      </c>
      <c r="G294" s="19" t="s">
        <v>36</v>
      </c>
      <c r="H294" s="19" t="s">
        <v>37</v>
      </c>
      <c r="I294" s="19"/>
      <c r="J294" s="114" t="str">
        <f t="shared" si="20"/>
        <v>20 s</v>
      </c>
      <c r="K294" s="20" t="s">
        <v>1849</v>
      </c>
      <c r="L294" s="20" t="s">
        <v>24</v>
      </c>
      <c r="M294" s="20" t="s">
        <v>304</v>
      </c>
      <c r="N294" s="21" t="s">
        <v>39</v>
      </c>
      <c r="O294" s="21"/>
      <c r="P294" s="21" t="s">
        <v>27</v>
      </c>
      <c r="Q294" s="21" t="s">
        <v>27</v>
      </c>
      <c r="R294" s="64" t="str">
        <f t="shared" si="22"/>
        <v>0 m/s²</v>
      </c>
      <c r="S294" s="64" t="s">
        <v>578</v>
      </c>
      <c r="T294" s="21" t="s">
        <v>795</v>
      </c>
      <c r="U294" s="19" t="s">
        <v>333</v>
      </c>
      <c r="V294" s="53"/>
      <c r="X294" s="94" t="s">
        <v>1937</v>
      </c>
    </row>
    <row r="295" spans="1:24" s="51" customFormat="1">
      <c r="A295" s="64">
        <v>294</v>
      </c>
      <c r="B295" s="18" t="s">
        <v>1029</v>
      </c>
      <c r="C295" s="53" t="str">
        <f t="shared" si="23"/>
        <v>Stat. Kreisfahrt (rechts) nass 2 m/s²</v>
      </c>
      <c r="D295" s="18" t="s">
        <v>1030</v>
      </c>
      <c r="E295" s="18"/>
      <c r="F295" s="19">
        <v>2</v>
      </c>
      <c r="G295" s="19"/>
      <c r="H295" s="19"/>
      <c r="I295" s="19"/>
      <c r="J295" s="114" t="str">
        <f t="shared" si="20"/>
        <v>20 s</v>
      </c>
      <c r="K295" s="20" t="s">
        <v>1849</v>
      </c>
      <c r="L295" s="20" t="s">
        <v>24</v>
      </c>
      <c r="M295" s="20" t="s">
        <v>304</v>
      </c>
      <c r="N295" s="21" t="s">
        <v>39</v>
      </c>
      <c r="O295" s="21"/>
      <c r="P295" s="21" t="s">
        <v>27</v>
      </c>
      <c r="Q295" s="21" t="s">
        <v>27</v>
      </c>
      <c r="R295" s="64" t="str">
        <f t="shared" si="22"/>
        <v>0 m/s²</v>
      </c>
      <c r="S295" s="64" t="s">
        <v>578</v>
      </c>
      <c r="T295" s="21" t="s">
        <v>795</v>
      </c>
      <c r="U295" s="19" t="s">
        <v>333</v>
      </c>
      <c r="V295" s="53"/>
      <c r="X295" s="94"/>
    </row>
    <row r="296" spans="1:24" s="126" customFormat="1">
      <c r="A296" s="123">
        <v>295</v>
      </c>
      <c r="B296" s="124">
        <v>618</v>
      </c>
      <c r="C296" s="125" t="str">
        <f t="shared" si="23"/>
        <v>Spurwechsel nass 50 km/h</v>
      </c>
      <c r="D296" s="124" t="s">
        <v>1031</v>
      </c>
      <c r="E296" s="126" t="s">
        <v>1032</v>
      </c>
      <c r="F296" s="126">
        <v>1</v>
      </c>
      <c r="H296" s="124"/>
      <c r="I296" s="124"/>
      <c r="J296" s="114" t="str">
        <f t="shared" si="20"/>
        <v>15 s</v>
      </c>
      <c r="K296" s="127" t="s">
        <v>1849</v>
      </c>
      <c r="L296" s="124" t="s">
        <v>24</v>
      </c>
      <c r="M296" s="124" t="s">
        <v>314</v>
      </c>
      <c r="N296" s="126" t="s">
        <v>45</v>
      </c>
      <c r="P296" s="126" t="s">
        <v>27</v>
      </c>
      <c r="Q296" s="126">
        <v>11</v>
      </c>
      <c r="R296" s="123" t="s">
        <v>1903</v>
      </c>
      <c r="S296" s="123" t="str">
        <f t="shared" si="21"/>
        <v>-</v>
      </c>
      <c r="T296" s="128" t="s">
        <v>795</v>
      </c>
      <c r="U296" s="129" t="s">
        <v>333</v>
      </c>
      <c r="V296" s="124"/>
      <c r="W296" s="126" t="s">
        <v>1033</v>
      </c>
      <c r="X296" s="130" t="s">
        <v>1034</v>
      </c>
    </row>
    <row r="297" spans="1:24" s="131" customFormat="1">
      <c r="A297" s="123">
        <v>296</v>
      </c>
      <c r="B297" s="125">
        <v>621</v>
      </c>
      <c r="C297" s="125" t="str">
        <f t="shared" si="23"/>
        <v>Klothoid  26 km/h</v>
      </c>
      <c r="D297" s="125" t="s">
        <v>1035</v>
      </c>
      <c r="E297" s="131" t="s">
        <v>1032</v>
      </c>
      <c r="F297" s="131">
        <v>1</v>
      </c>
      <c r="H297" s="125"/>
      <c r="I297" s="125"/>
      <c r="J297" s="114" t="str">
        <f t="shared" si="20"/>
        <v>-</v>
      </c>
      <c r="K297" s="127" t="s">
        <v>1849</v>
      </c>
      <c r="L297" s="125" t="s">
        <v>24</v>
      </c>
      <c r="M297" s="125" t="s">
        <v>1938</v>
      </c>
      <c r="N297" s="131" t="s">
        <v>1036</v>
      </c>
      <c r="P297" s="131" t="s">
        <v>27</v>
      </c>
      <c r="Q297" s="131">
        <v>8</v>
      </c>
      <c r="R297" s="123" t="s">
        <v>1903</v>
      </c>
      <c r="S297" s="123" t="str">
        <f t="shared" si="21"/>
        <v>-</v>
      </c>
      <c r="T297" s="128" t="s">
        <v>795</v>
      </c>
      <c r="V297" s="125"/>
      <c r="X297" s="132" t="s">
        <v>1939</v>
      </c>
    </row>
    <row r="298" spans="1:24" s="131" customFormat="1">
      <c r="A298" s="123">
        <v>297</v>
      </c>
      <c r="B298" s="125">
        <v>624</v>
      </c>
      <c r="C298" s="125" t="str">
        <f t="shared" si="23"/>
        <v>Klothoid  26 km/h</v>
      </c>
      <c r="D298" s="125" t="s">
        <v>1038</v>
      </c>
      <c r="E298" s="131" t="s">
        <v>1032</v>
      </c>
      <c r="F298" s="131">
        <v>1</v>
      </c>
      <c r="H298" s="125"/>
      <c r="I298" s="125"/>
      <c r="J298" s="114" t="str">
        <f t="shared" si="20"/>
        <v>-</v>
      </c>
      <c r="K298" s="127" t="s">
        <v>1849</v>
      </c>
      <c r="L298" s="125" t="s">
        <v>24</v>
      </c>
      <c r="M298" s="125" t="s">
        <v>1938</v>
      </c>
      <c r="N298" s="131" t="s">
        <v>1036</v>
      </c>
      <c r="P298" s="131" t="s">
        <v>27</v>
      </c>
      <c r="Q298" s="131">
        <v>8</v>
      </c>
      <c r="R298" s="123" t="s">
        <v>1903</v>
      </c>
      <c r="S298" s="123" t="str">
        <f t="shared" si="21"/>
        <v>-</v>
      </c>
      <c r="T298" s="128" t="s">
        <v>795</v>
      </c>
      <c r="V298" s="125"/>
      <c r="X298" s="132" t="s">
        <v>1940</v>
      </c>
    </row>
    <row r="299" spans="1:24" s="198" customFormat="1">
      <c r="A299" s="197"/>
      <c r="B299" s="3">
        <v>9</v>
      </c>
      <c r="C299" s="3" t="s">
        <v>1941</v>
      </c>
      <c r="D299" s="3" t="s">
        <v>1942</v>
      </c>
      <c r="E299" s="3"/>
      <c r="F299" s="207"/>
      <c r="G299" s="207"/>
      <c r="H299" s="207"/>
      <c r="I299" s="207"/>
      <c r="J299" s="207" t="s">
        <v>1830</v>
      </c>
      <c r="K299" s="3" t="s">
        <v>1831</v>
      </c>
      <c r="L299" s="3" t="s">
        <v>24</v>
      </c>
      <c r="M299" s="3" t="s">
        <v>38</v>
      </c>
      <c r="N299" s="207" t="s">
        <v>39</v>
      </c>
      <c r="O299" s="207"/>
      <c r="P299" s="207" t="s">
        <v>33</v>
      </c>
      <c r="Q299" s="207">
        <v>9</v>
      </c>
      <c r="R299" s="207"/>
      <c r="S299" s="207"/>
      <c r="T299" s="206"/>
      <c r="U299" s="206" t="s">
        <v>28</v>
      </c>
      <c r="V299" s="3"/>
      <c r="W299" s="207"/>
      <c r="X299" s="207"/>
    </row>
    <row r="300" spans="1:24" s="198" customFormat="1">
      <c r="A300" s="197"/>
      <c r="B300" s="3">
        <v>11</v>
      </c>
      <c r="C300" s="3" t="s">
        <v>1943</v>
      </c>
      <c r="D300" s="3" t="s">
        <v>1944</v>
      </c>
      <c r="E300" s="3"/>
      <c r="F300" s="207"/>
      <c r="G300" s="207"/>
      <c r="H300" s="207"/>
      <c r="I300" s="207"/>
      <c r="J300" s="207" t="s">
        <v>1833</v>
      </c>
      <c r="K300" s="3" t="s">
        <v>1831</v>
      </c>
      <c r="L300" s="3" t="s">
        <v>24</v>
      </c>
      <c r="M300" s="3" t="s">
        <v>38</v>
      </c>
      <c r="N300" s="207" t="s">
        <v>45</v>
      </c>
      <c r="O300" s="207"/>
      <c r="P300" s="207" t="s">
        <v>33</v>
      </c>
      <c r="Q300" s="207">
        <v>11</v>
      </c>
      <c r="R300" s="207"/>
      <c r="S300" s="207"/>
      <c r="T300" s="206"/>
      <c r="U300" s="206" t="s">
        <v>28</v>
      </c>
      <c r="V300" s="3"/>
      <c r="W300" s="207"/>
      <c r="X300" s="207"/>
    </row>
    <row r="301" spans="1:24" s="198" customFormat="1">
      <c r="A301" s="197"/>
      <c r="B301" s="3">
        <v>13</v>
      </c>
      <c r="C301" s="3" t="s">
        <v>1945</v>
      </c>
      <c r="D301" s="3" t="s">
        <v>1946</v>
      </c>
      <c r="E301" s="3"/>
      <c r="F301" s="207"/>
      <c r="G301" s="207"/>
      <c r="H301" s="207"/>
      <c r="I301" s="207"/>
      <c r="J301" s="207" t="s">
        <v>1835</v>
      </c>
      <c r="K301" s="3" t="s">
        <v>1831</v>
      </c>
      <c r="L301" s="3" t="s">
        <v>24</v>
      </c>
      <c r="M301" s="3" t="s">
        <v>38</v>
      </c>
      <c r="N301" s="207" t="s">
        <v>50</v>
      </c>
      <c r="O301" s="207"/>
      <c r="P301" s="207" t="s">
        <v>35</v>
      </c>
      <c r="Q301" s="207">
        <v>12</v>
      </c>
      <c r="R301" s="207"/>
      <c r="S301" s="207"/>
      <c r="T301" s="206"/>
      <c r="U301" s="206" t="s">
        <v>28</v>
      </c>
      <c r="V301" s="3"/>
      <c r="W301" s="207"/>
      <c r="X301" s="207"/>
    </row>
    <row r="302" spans="1:24" s="198" customFormat="1">
      <c r="A302" s="197"/>
      <c r="B302" s="3">
        <v>14</v>
      </c>
      <c r="C302" s="3" t="s">
        <v>1947</v>
      </c>
      <c r="D302" s="3" t="s">
        <v>1948</v>
      </c>
      <c r="E302" s="3"/>
      <c r="F302" s="207"/>
      <c r="G302" s="207"/>
      <c r="H302" s="207"/>
      <c r="I302" s="207"/>
      <c r="J302" s="207" t="s">
        <v>27</v>
      </c>
      <c r="K302" s="3" t="s">
        <v>1831</v>
      </c>
      <c r="L302" s="3" t="s">
        <v>24</v>
      </c>
      <c r="M302" s="3" t="s">
        <v>38</v>
      </c>
      <c r="N302" s="207" t="s">
        <v>1949</v>
      </c>
      <c r="O302" s="207"/>
      <c r="P302" s="207" t="s">
        <v>1934</v>
      </c>
      <c r="Q302" s="207">
        <v>13</v>
      </c>
      <c r="R302" s="207"/>
      <c r="S302" s="207"/>
      <c r="T302" s="206"/>
      <c r="U302" s="206" t="s">
        <v>28</v>
      </c>
      <c r="V302" s="3"/>
      <c r="W302" s="207"/>
      <c r="X302" s="207"/>
    </row>
    <row r="303" spans="1:24" s="198" customFormat="1">
      <c r="A303" s="197"/>
      <c r="B303" s="3">
        <v>14</v>
      </c>
      <c r="C303" s="3" t="s">
        <v>1947</v>
      </c>
      <c r="D303" s="3" t="s">
        <v>1950</v>
      </c>
      <c r="E303" s="3"/>
      <c r="F303" s="207"/>
      <c r="G303" s="207"/>
      <c r="H303" s="207"/>
      <c r="I303" s="207"/>
      <c r="J303" s="207" t="s">
        <v>27</v>
      </c>
      <c r="K303" s="3" t="s">
        <v>1831</v>
      </c>
      <c r="L303" s="3" t="s">
        <v>24</v>
      </c>
      <c r="M303" s="3" t="s">
        <v>38</v>
      </c>
      <c r="N303" s="207" t="s">
        <v>1949</v>
      </c>
      <c r="O303" s="207"/>
      <c r="P303" s="207" t="s">
        <v>1934</v>
      </c>
      <c r="Q303" s="207">
        <v>13</v>
      </c>
      <c r="R303" s="207"/>
      <c r="S303" s="207"/>
      <c r="T303" s="206"/>
      <c r="U303" s="206" t="s">
        <v>28</v>
      </c>
      <c r="V303" s="3"/>
      <c r="W303" s="207"/>
      <c r="X303" s="207"/>
    </row>
    <row r="304" spans="1:24" s="198" customFormat="1">
      <c r="A304" s="197"/>
      <c r="B304" s="3">
        <v>15</v>
      </c>
      <c r="C304" s="3" t="s">
        <v>1951</v>
      </c>
      <c r="D304" s="3" t="s">
        <v>1952</v>
      </c>
      <c r="E304" s="3"/>
      <c r="F304" s="207"/>
      <c r="G304" s="207"/>
      <c r="H304" s="207"/>
      <c r="I304" s="207"/>
      <c r="J304" s="207" t="s">
        <v>27</v>
      </c>
      <c r="K304" s="3" t="s">
        <v>1831</v>
      </c>
      <c r="L304" s="3" t="s">
        <v>24</v>
      </c>
      <c r="M304" s="3" t="s">
        <v>38</v>
      </c>
      <c r="N304" s="207" t="s">
        <v>628</v>
      </c>
      <c r="O304" s="207"/>
      <c r="P304" s="207" t="s">
        <v>1953</v>
      </c>
      <c r="Q304" s="207">
        <v>14</v>
      </c>
      <c r="R304" s="207"/>
      <c r="S304" s="207"/>
      <c r="T304" s="206"/>
      <c r="U304" s="206" t="s">
        <v>28</v>
      </c>
      <c r="V304" s="3"/>
      <c r="W304" s="207"/>
      <c r="X304" s="207"/>
    </row>
    <row r="305" spans="1:24" s="198" customFormat="1">
      <c r="A305" s="197"/>
      <c r="B305" s="3">
        <v>17</v>
      </c>
      <c r="C305" s="3" t="s">
        <v>1954</v>
      </c>
      <c r="D305" s="3" t="s">
        <v>1955</v>
      </c>
      <c r="E305" s="209"/>
      <c r="F305" s="210"/>
      <c r="G305" s="210"/>
      <c r="H305" s="210"/>
      <c r="I305" s="207"/>
      <c r="J305" s="207" t="s">
        <v>1833</v>
      </c>
      <c r="K305" s="3" t="s">
        <v>1831</v>
      </c>
      <c r="L305" s="3" t="s">
        <v>56</v>
      </c>
      <c r="M305" s="3" t="s">
        <v>38</v>
      </c>
      <c r="N305" s="207" t="s">
        <v>45</v>
      </c>
      <c r="O305" s="207"/>
      <c r="P305" s="207" t="s">
        <v>33</v>
      </c>
      <c r="Q305" s="207">
        <v>11</v>
      </c>
      <c r="R305" s="207"/>
      <c r="S305" s="207"/>
      <c r="T305" s="206"/>
      <c r="U305" s="206" t="s">
        <v>28</v>
      </c>
      <c r="V305" s="3"/>
      <c r="W305" s="207"/>
      <c r="X305" s="207"/>
    </row>
    <row r="306" spans="1:24" s="198" customFormat="1">
      <c r="A306" s="197"/>
      <c r="B306" s="3">
        <v>18</v>
      </c>
      <c r="C306" s="3" t="s">
        <v>1956</v>
      </c>
      <c r="D306" s="3" t="s">
        <v>1957</v>
      </c>
      <c r="E306" s="209"/>
      <c r="F306" s="210"/>
      <c r="G306" s="210"/>
      <c r="H306" s="210"/>
      <c r="I306" s="207"/>
      <c r="J306" s="207" t="s">
        <v>27</v>
      </c>
      <c r="K306" s="3" t="s">
        <v>1831</v>
      </c>
      <c r="L306" s="3" t="s">
        <v>56</v>
      </c>
      <c r="M306" s="3" t="s">
        <v>38</v>
      </c>
      <c r="N306" s="207" t="s">
        <v>1958</v>
      </c>
      <c r="O306" s="207"/>
      <c r="P306" s="207" t="s">
        <v>1959</v>
      </c>
      <c r="Q306" s="207">
        <v>12</v>
      </c>
      <c r="R306" s="207"/>
      <c r="S306" s="207"/>
      <c r="T306" s="206"/>
      <c r="U306" s="206" t="s">
        <v>28</v>
      </c>
      <c r="V306" s="3"/>
      <c r="W306" s="207"/>
      <c r="X306" s="207"/>
    </row>
    <row r="307" spans="1:24" s="198" customFormat="1">
      <c r="A307" s="197"/>
      <c r="B307" s="3">
        <v>19</v>
      </c>
      <c r="C307" s="3" t="s">
        <v>1960</v>
      </c>
      <c r="D307" s="3" t="s">
        <v>1961</v>
      </c>
      <c r="E307" s="3"/>
      <c r="F307" s="207"/>
      <c r="G307" s="207"/>
      <c r="H307" s="207"/>
      <c r="I307" s="207"/>
      <c r="J307" s="207" t="s">
        <v>1835</v>
      </c>
      <c r="K307" s="3" t="s">
        <v>1831</v>
      </c>
      <c r="L307" s="3" t="s">
        <v>56</v>
      </c>
      <c r="M307" s="3" t="s">
        <v>38</v>
      </c>
      <c r="N307" s="207" t="s">
        <v>50</v>
      </c>
      <c r="O307" s="207"/>
      <c r="P307" s="207" t="s">
        <v>35</v>
      </c>
      <c r="Q307" s="207">
        <v>12</v>
      </c>
      <c r="R307" s="207"/>
      <c r="S307" s="207"/>
      <c r="T307" s="206"/>
      <c r="U307" s="206" t="s">
        <v>28</v>
      </c>
      <c r="V307" s="3"/>
      <c r="W307" s="207"/>
      <c r="X307" s="207"/>
    </row>
    <row r="308" spans="1:24" s="198" customFormat="1">
      <c r="A308" s="197"/>
      <c r="B308" s="3">
        <v>21</v>
      </c>
      <c r="C308" s="3" t="s">
        <v>1962</v>
      </c>
      <c r="D308" s="324" t="s">
        <v>1963</v>
      </c>
      <c r="E308" s="3"/>
      <c r="F308" s="207"/>
      <c r="G308" s="207"/>
      <c r="H308" s="207"/>
      <c r="I308" s="207"/>
      <c r="J308" s="207" t="s">
        <v>1830</v>
      </c>
      <c r="K308" s="3" t="s">
        <v>1831</v>
      </c>
      <c r="L308" s="3" t="s">
        <v>86</v>
      </c>
      <c r="M308" s="3" t="s">
        <v>38</v>
      </c>
      <c r="N308" s="207" t="s">
        <v>39</v>
      </c>
      <c r="O308" s="207"/>
      <c r="P308" s="207" t="s">
        <v>33</v>
      </c>
      <c r="Q308" s="207">
        <v>9</v>
      </c>
      <c r="R308" s="207"/>
      <c r="S308" s="207"/>
      <c r="T308" s="206"/>
      <c r="U308" s="206" t="s">
        <v>28</v>
      </c>
      <c r="V308" s="3"/>
      <c r="W308" s="207"/>
      <c r="X308" s="207"/>
    </row>
    <row r="309" spans="1:24" s="198" customFormat="1">
      <c r="A309" s="197"/>
      <c r="B309" s="3">
        <v>23</v>
      </c>
      <c r="C309" s="3" t="s">
        <v>1964</v>
      </c>
      <c r="D309" s="3" t="s">
        <v>1965</v>
      </c>
      <c r="E309" s="3"/>
      <c r="F309" s="207"/>
      <c r="G309" s="207"/>
      <c r="H309" s="207"/>
      <c r="I309" s="207"/>
      <c r="J309" s="207" t="s">
        <v>1833</v>
      </c>
      <c r="K309" s="3" t="s">
        <v>1831</v>
      </c>
      <c r="L309" s="3" t="s">
        <v>86</v>
      </c>
      <c r="M309" s="3" t="s">
        <v>38</v>
      </c>
      <c r="N309" s="207" t="s">
        <v>45</v>
      </c>
      <c r="O309" s="207"/>
      <c r="P309" s="207" t="s">
        <v>33</v>
      </c>
      <c r="Q309" s="207">
        <v>11</v>
      </c>
      <c r="R309" s="207"/>
      <c r="S309" s="207"/>
      <c r="T309" s="206"/>
      <c r="U309" s="206" t="s">
        <v>28</v>
      </c>
      <c r="V309" s="3"/>
      <c r="W309" s="207"/>
      <c r="X309" s="207"/>
    </row>
    <row r="310" spans="1:24" s="197" customFormat="1" ht="15" thickBot="1">
      <c r="B310" s="8">
        <v>25</v>
      </c>
      <c r="C310" s="3" t="s">
        <v>1966</v>
      </c>
      <c r="D310" s="8" t="s">
        <v>1967</v>
      </c>
      <c r="E310" s="8"/>
      <c r="F310" s="208"/>
      <c r="G310" s="208"/>
      <c r="H310" s="208"/>
      <c r="I310" s="208"/>
      <c r="J310" s="207" t="s">
        <v>1835</v>
      </c>
      <c r="K310" s="3" t="s">
        <v>1831</v>
      </c>
      <c r="L310" s="8" t="s">
        <v>86</v>
      </c>
      <c r="M310" s="8" t="s">
        <v>38</v>
      </c>
      <c r="N310" s="208" t="s">
        <v>50</v>
      </c>
      <c r="O310" s="208"/>
      <c r="P310" s="208" t="s">
        <v>35</v>
      </c>
      <c r="Q310" s="208">
        <v>12</v>
      </c>
      <c r="R310" s="211"/>
      <c r="S310" s="211"/>
      <c r="T310" s="206"/>
      <c r="U310" s="206" t="s">
        <v>28</v>
      </c>
      <c r="V310" s="6"/>
      <c r="W310" s="206"/>
      <c r="X310" s="206"/>
    </row>
    <row r="311" spans="1:24" s="197" customFormat="1" ht="15" thickBot="1">
      <c r="B311" s="8">
        <v>26</v>
      </c>
      <c r="C311" s="3" t="s">
        <v>1968</v>
      </c>
      <c r="D311" s="8" t="s">
        <v>1969</v>
      </c>
      <c r="E311" s="8"/>
      <c r="F311" s="208"/>
      <c r="G311" s="208"/>
      <c r="H311" s="208"/>
      <c r="I311" s="208"/>
      <c r="J311" s="207" t="s">
        <v>27</v>
      </c>
      <c r="K311" s="3" t="s">
        <v>1831</v>
      </c>
      <c r="L311" s="8" t="s">
        <v>86</v>
      </c>
      <c r="M311" s="8" t="s">
        <v>38</v>
      </c>
      <c r="N311" s="208" t="s">
        <v>1949</v>
      </c>
      <c r="O311" s="208"/>
      <c r="P311" s="208" t="s">
        <v>1934</v>
      </c>
      <c r="Q311" s="208">
        <v>13</v>
      </c>
      <c r="R311" s="211"/>
      <c r="S311" s="211"/>
      <c r="T311" s="206"/>
      <c r="U311" s="206" t="s">
        <v>28</v>
      </c>
      <c r="V311" s="6"/>
      <c r="W311" s="206"/>
      <c r="X311" s="206"/>
    </row>
    <row r="312" spans="1:24" s="245" customFormat="1">
      <c r="A312" s="240"/>
      <c r="B312" s="241">
        <v>26</v>
      </c>
      <c r="C312" s="242" t="s">
        <v>1970</v>
      </c>
      <c r="D312" s="241" t="s">
        <v>1971</v>
      </c>
      <c r="E312" s="241"/>
      <c r="F312" s="243">
        <v>1</v>
      </c>
      <c r="G312" s="243" t="s">
        <v>36</v>
      </c>
      <c r="H312" s="243" t="s">
        <v>37</v>
      </c>
      <c r="I312" s="243"/>
      <c r="J312" s="207" t="s">
        <v>27</v>
      </c>
      <c r="K312" s="242" t="s">
        <v>1831</v>
      </c>
      <c r="L312" s="241" t="s">
        <v>24</v>
      </c>
      <c r="M312" s="241" t="s">
        <v>99</v>
      </c>
      <c r="N312" s="243" t="s">
        <v>100</v>
      </c>
      <c r="O312" s="243" t="s">
        <v>101</v>
      </c>
      <c r="P312" s="243" t="s">
        <v>27</v>
      </c>
      <c r="Q312" s="243" t="s">
        <v>27</v>
      </c>
      <c r="R312" s="243"/>
      <c r="S312" s="243"/>
      <c r="T312" s="243"/>
      <c r="U312" s="243" t="s">
        <v>28</v>
      </c>
      <c r="V312" s="242"/>
      <c r="W312" s="244"/>
      <c r="X312" s="244"/>
    </row>
    <row r="313" spans="1:24" s="245" customFormat="1">
      <c r="A313" s="240"/>
      <c r="B313" s="241">
        <v>27</v>
      </c>
      <c r="C313" s="242" t="s">
        <v>1972</v>
      </c>
      <c r="D313" s="241" t="s">
        <v>1973</v>
      </c>
      <c r="E313" s="241"/>
      <c r="F313" s="243">
        <v>2</v>
      </c>
      <c r="G313" s="243" t="s">
        <v>36</v>
      </c>
      <c r="H313" s="243" t="s">
        <v>37</v>
      </c>
      <c r="I313" s="243"/>
      <c r="J313" s="207" t="s">
        <v>27</v>
      </c>
      <c r="K313" s="242" t="s">
        <v>1831</v>
      </c>
      <c r="L313" s="241" t="s">
        <v>24</v>
      </c>
      <c r="M313" s="241" t="s">
        <v>99</v>
      </c>
      <c r="N313" s="243" t="s">
        <v>1974</v>
      </c>
      <c r="O313" s="243" t="s">
        <v>496</v>
      </c>
      <c r="P313" s="243" t="s">
        <v>27</v>
      </c>
      <c r="Q313" s="243" t="s">
        <v>27</v>
      </c>
      <c r="R313" s="243"/>
      <c r="S313" s="243"/>
      <c r="T313" s="243"/>
      <c r="U313" s="243" t="s">
        <v>28</v>
      </c>
      <c r="V313" s="242"/>
      <c r="W313" s="244"/>
      <c r="X313" s="244"/>
    </row>
    <row r="314" spans="1:24" s="249" customFormat="1" ht="15" thickBot="1">
      <c r="A314" s="240"/>
      <c r="B314" s="241" t="s">
        <v>102</v>
      </c>
      <c r="C314" s="242" t="s">
        <v>1975</v>
      </c>
      <c r="D314" s="241" t="s">
        <v>1976</v>
      </c>
      <c r="E314" s="241"/>
      <c r="F314" s="243">
        <v>1</v>
      </c>
      <c r="G314" s="243" t="s">
        <v>36</v>
      </c>
      <c r="H314" s="243" t="s">
        <v>37</v>
      </c>
      <c r="I314" s="243"/>
      <c r="J314" s="207" t="s">
        <v>27</v>
      </c>
      <c r="K314" s="242" t="s">
        <v>1831</v>
      </c>
      <c r="L314" s="241" t="s">
        <v>24</v>
      </c>
      <c r="M314" s="241" t="s">
        <v>99</v>
      </c>
      <c r="N314" s="243" t="s">
        <v>104</v>
      </c>
      <c r="O314" s="243" t="s">
        <v>105</v>
      </c>
      <c r="P314" s="243" t="s">
        <v>27</v>
      </c>
      <c r="Q314" s="243" t="s">
        <v>27</v>
      </c>
      <c r="R314" s="246"/>
      <c r="S314" s="246"/>
      <c r="T314" s="243"/>
      <c r="U314" s="243" t="s">
        <v>28</v>
      </c>
      <c r="V314" s="247"/>
      <c r="W314" s="248"/>
      <c r="X314" s="248"/>
    </row>
    <row r="315" spans="1:24" s="240" customFormat="1" ht="15" thickBot="1">
      <c r="B315" s="241" t="s">
        <v>108</v>
      </c>
      <c r="C315" s="242" t="s">
        <v>1977</v>
      </c>
      <c r="D315" s="241" t="s">
        <v>1978</v>
      </c>
      <c r="E315" s="241"/>
      <c r="F315" s="243">
        <v>1</v>
      </c>
      <c r="G315" s="243" t="s">
        <v>36</v>
      </c>
      <c r="H315" s="243" t="s">
        <v>37</v>
      </c>
      <c r="I315" s="243"/>
      <c r="J315" s="207" t="s">
        <v>27</v>
      </c>
      <c r="K315" s="242" t="s">
        <v>1831</v>
      </c>
      <c r="L315" s="241" t="s">
        <v>24</v>
      </c>
      <c r="M315" s="241" t="s">
        <v>99</v>
      </c>
      <c r="N315" s="243" t="s">
        <v>110</v>
      </c>
      <c r="O315" s="243" t="s">
        <v>111</v>
      </c>
      <c r="P315" s="243" t="s">
        <v>27</v>
      </c>
      <c r="Q315" s="243" t="s">
        <v>27</v>
      </c>
      <c r="R315" s="246"/>
      <c r="S315" s="246"/>
      <c r="T315" s="243"/>
      <c r="U315" s="243" t="s">
        <v>28</v>
      </c>
      <c r="V315" s="247"/>
      <c r="W315" s="243"/>
      <c r="X315" s="243"/>
    </row>
    <row r="316" spans="1:24" s="245" customFormat="1">
      <c r="A316" s="240"/>
      <c r="B316" s="250">
        <v>28</v>
      </c>
      <c r="C316" s="242" t="s">
        <v>1979</v>
      </c>
      <c r="D316" s="250" t="s">
        <v>1980</v>
      </c>
      <c r="E316" s="250"/>
      <c r="F316" s="251">
        <v>1</v>
      </c>
      <c r="G316" s="251" t="s">
        <v>36</v>
      </c>
      <c r="H316" s="251" t="s">
        <v>37</v>
      </c>
      <c r="I316" s="251"/>
      <c r="J316" s="207" t="s">
        <v>27</v>
      </c>
      <c r="K316" s="242" t="s">
        <v>1831</v>
      </c>
      <c r="L316" s="250" t="s">
        <v>86</v>
      </c>
      <c r="M316" s="250" t="s">
        <v>99</v>
      </c>
      <c r="N316" s="251" t="s">
        <v>100</v>
      </c>
      <c r="O316" s="251" t="s">
        <v>130</v>
      </c>
      <c r="P316" s="251" t="s">
        <v>27</v>
      </c>
      <c r="Q316" s="251" t="s">
        <v>27</v>
      </c>
      <c r="R316" s="251"/>
      <c r="S316" s="251"/>
      <c r="T316" s="243"/>
      <c r="U316" s="243" t="s">
        <v>28</v>
      </c>
      <c r="V316" s="242"/>
      <c r="W316" s="244"/>
      <c r="X316" s="244"/>
    </row>
    <row r="317" spans="1:24" s="245" customFormat="1">
      <c r="A317" s="240"/>
      <c r="B317" s="242" t="s">
        <v>132</v>
      </c>
      <c r="C317" s="242" t="s">
        <v>1981</v>
      </c>
      <c r="D317" s="250" t="s">
        <v>1982</v>
      </c>
      <c r="E317" s="242"/>
      <c r="F317" s="244">
        <v>1</v>
      </c>
      <c r="G317" s="244" t="s">
        <v>36</v>
      </c>
      <c r="H317" s="244" t="s">
        <v>37</v>
      </c>
      <c r="I317" s="244"/>
      <c r="J317" s="207" t="s">
        <v>27</v>
      </c>
      <c r="K317" s="242" t="s">
        <v>1831</v>
      </c>
      <c r="L317" s="250" t="s">
        <v>86</v>
      </c>
      <c r="M317" s="250" t="s">
        <v>99</v>
      </c>
      <c r="N317" s="251" t="s">
        <v>134</v>
      </c>
      <c r="O317" s="251" t="s">
        <v>45</v>
      </c>
      <c r="P317" s="251" t="s">
        <v>27</v>
      </c>
      <c r="Q317" s="251" t="s">
        <v>27</v>
      </c>
      <c r="R317" s="251"/>
      <c r="S317" s="251"/>
      <c r="T317" s="243"/>
      <c r="U317" s="243" t="s">
        <v>28</v>
      </c>
      <c r="V317" s="242"/>
      <c r="W317" s="244"/>
      <c r="X317" s="244"/>
    </row>
    <row r="318" spans="1:24" s="249" customFormat="1" ht="15" thickBot="1">
      <c r="A318" s="240"/>
      <c r="B318" s="247" t="s">
        <v>135</v>
      </c>
      <c r="C318" s="242" t="s">
        <v>1983</v>
      </c>
      <c r="D318" s="247" t="s">
        <v>1984</v>
      </c>
      <c r="E318" s="247"/>
      <c r="F318" s="248">
        <v>1</v>
      </c>
      <c r="G318" s="248" t="s">
        <v>36</v>
      </c>
      <c r="H318" s="248" t="s">
        <v>37</v>
      </c>
      <c r="I318" s="248"/>
      <c r="J318" s="207" t="s">
        <v>27</v>
      </c>
      <c r="K318" s="242" t="s">
        <v>1831</v>
      </c>
      <c r="L318" s="247" t="s">
        <v>86</v>
      </c>
      <c r="M318" s="247" t="s">
        <v>99</v>
      </c>
      <c r="N318" s="248" t="s">
        <v>137</v>
      </c>
      <c r="O318" s="248" t="s">
        <v>138</v>
      </c>
      <c r="P318" s="248" t="s">
        <v>27</v>
      </c>
      <c r="Q318" s="248" t="s">
        <v>27</v>
      </c>
      <c r="R318" s="248"/>
      <c r="S318" s="248"/>
      <c r="T318" s="243"/>
      <c r="U318" s="243" t="s">
        <v>28</v>
      </c>
      <c r="V318" s="247"/>
      <c r="W318" s="248"/>
      <c r="X318" s="248"/>
    </row>
    <row r="319" spans="1:24" s="197" customFormat="1">
      <c r="B319" s="6">
        <v>29</v>
      </c>
      <c r="C319" s="3" t="s">
        <v>1985</v>
      </c>
      <c r="D319" s="6" t="s">
        <v>1986</v>
      </c>
      <c r="E319" s="6"/>
      <c r="F319" s="206"/>
      <c r="G319" s="206"/>
      <c r="H319" s="206"/>
      <c r="I319" s="206"/>
      <c r="J319" s="207" t="s">
        <v>27</v>
      </c>
      <c r="K319" s="3" t="s">
        <v>1831</v>
      </c>
      <c r="L319" s="6" t="s">
        <v>24</v>
      </c>
      <c r="M319" s="6" t="s">
        <v>140</v>
      </c>
      <c r="N319" s="206" t="s">
        <v>141</v>
      </c>
      <c r="O319" s="206"/>
      <c r="P319" s="206" t="s">
        <v>27</v>
      </c>
      <c r="Q319" s="206" t="s">
        <v>27</v>
      </c>
      <c r="R319" s="206"/>
      <c r="S319" s="206"/>
      <c r="T319" s="206"/>
      <c r="U319" s="206" t="s">
        <v>28</v>
      </c>
      <c r="V319" s="6"/>
      <c r="W319" s="206"/>
      <c r="X319" s="206"/>
    </row>
    <row r="320" spans="1:24" s="198" customFormat="1">
      <c r="A320" s="197"/>
      <c r="B320" s="3">
        <v>30</v>
      </c>
      <c r="C320" s="3" t="s">
        <v>1987</v>
      </c>
      <c r="D320" s="3" t="s">
        <v>1988</v>
      </c>
      <c r="E320" s="3"/>
      <c r="F320" s="207"/>
      <c r="G320" s="207"/>
      <c r="H320" s="207"/>
      <c r="I320" s="207"/>
      <c r="J320" s="207" t="s">
        <v>27</v>
      </c>
      <c r="K320" s="3" t="s">
        <v>1831</v>
      </c>
      <c r="L320" s="3" t="s">
        <v>24</v>
      </c>
      <c r="M320" s="3" t="s">
        <v>140</v>
      </c>
      <c r="N320" s="207" t="s">
        <v>142</v>
      </c>
      <c r="O320" s="207"/>
      <c r="P320" s="207" t="s">
        <v>27</v>
      </c>
      <c r="Q320" s="207" t="s">
        <v>27</v>
      </c>
      <c r="R320" s="207"/>
      <c r="S320" s="207"/>
      <c r="T320" s="206"/>
      <c r="U320" s="206" t="s">
        <v>28</v>
      </c>
      <c r="V320" s="3"/>
      <c r="W320" s="207"/>
      <c r="X320" s="207"/>
    </row>
    <row r="321" spans="1:24" s="198" customFormat="1">
      <c r="A321" s="197"/>
      <c r="B321" s="3">
        <v>31</v>
      </c>
      <c r="C321" s="3" t="s">
        <v>1989</v>
      </c>
      <c r="D321" s="3" t="s">
        <v>1990</v>
      </c>
      <c r="E321" s="3"/>
      <c r="F321" s="207"/>
      <c r="G321" s="207"/>
      <c r="H321" s="207"/>
      <c r="I321" s="207"/>
      <c r="J321" s="207" t="s">
        <v>27</v>
      </c>
      <c r="K321" s="3" t="s">
        <v>1831</v>
      </c>
      <c r="L321" s="3" t="s">
        <v>24</v>
      </c>
      <c r="M321" s="3" t="s">
        <v>140</v>
      </c>
      <c r="N321" s="207" t="s">
        <v>143</v>
      </c>
      <c r="O321" s="207"/>
      <c r="P321" s="207" t="s">
        <v>27</v>
      </c>
      <c r="Q321" s="207" t="s">
        <v>27</v>
      </c>
      <c r="R321" s="207"/>
      <c r="S321" s="207"/>
      <c r="T321" s="206"/>
      <c r="U321" s="206" t="s">
        <v>28</v>
      </c>
      <c r="V321" s="3"/>
      <c r="W321" s="207"/>
      <c r="X321" s="207"/>
    </row>
    <row r="322" spans="1:24" s="198" customFormat="1">
      <c r="A322" s="197"/>
      <c r="B322" s="3">
        <v>32</v>
      </c>
      <c r="C322" s="3" t="s">
        <v>1991</v>
      </c>
      <c r="D322" s="3" t="s">
        <v>1992</v>
      </c>
      <c r="E322" s="3"/>
      <c r="F322" s="207"/>
      <c r="G322" s="207"/>
      <c r="H322" s="207"/>
      <c r="I322" s="207"/>
      <c r="J322" s="207" t="s">
        <v>27</v>
      </c>
      <c r="K322" s="3" t="s">
        <v>1831</v>
      </c>
      <c r="L322" s="3" t="s">
        <v>24</v>
      </c>
      <c r="M322" s="3" t="s">
        <v>140</v>
      </c>
      <c r="N322" s="207" t="s">
        <v>1993</v>
      </c>
      <c r="O322" s="207"/>
      <c r="P322" s="207" t="s">
        <v>27</v>
      </c>
      <c r="Q322" s="207" t="s">
        <v>27</v>
      </c>
      <c r="R322" s="207"/>
      <c r="S322" s="207"/>
      <c r="T322" s="206"/>
      <c r="U322" s="206" t="s">
        <v>28</v>
      </c>
      <c r="V322" s="3"/>
      <c r="W322" s="207"/>
      <c r="X322" s="207"/>
    </row>
    <row r="323" spans="1:24" s="198" customFormat="1">
      <c r="A323" s="197"/>
      <c r="B323" s="3">
        <v>32</v>
      </c>
      <c r="C323" s="3" t="s">
        <v>1994</v>
      </c>
      <c r="D323" s="3" t="s">
        <v>1995</v>
      </c>
      <c r="E323" s="3"/>
      <c r="F323" s="207"/>
      <c r="G323" s="207"/>
      <c r="H323" s="207"/>
      <c r="I323" s="207"/>
      <c r="J323" s="207" t="s">
        <v>27</v>
      </c>
      <c r="K323" s="3" t="s">
        <v>1831</v>
      </c>
      <c r="L323" s="3" t="s">
        <v>56</v>
      </c>
      <c r="M323" s="3" t="s">
        <v>140</v>
      </c>
      <c r="N323" s="207" t="s">
        <v>141</v>
      </c>
      <c r="O323" s="207"/>
      <c r="P323" s="207" t="s">
        <v>27</v>
      </c>
      <c r="Q323" s="207" t="s">
        <v>27</v>
      </c>
      <c r="R323" s="207"/>
      <c r="S323" s="207"/>
      <c r="T323" s="206"/>
      <c r="U323" s="206" t="s">
        <v>28</v>
      </c>
      <c r="V323" s="3"/>
      <c r="W323" s="207"/>
      <c r="X323" s="207"/>
    </row>
    <row r="324" spans="1:24" s="198" customFormat="1">
      <c r="A324" s="197"/>
      <c r="B324" s="3">
        <v>33</v>
      </c>
      <c r="C324" s="3" t="s">
        <v>1996</v>
      </c>
      <c r="D324" s="3" t="s">
        <v>1997</v>
      </c>
      <c r="E324" s="3"/>
      <c r="F324" s="207"/>
      <c r="G324" s="207"/>
      <c r="H324" s="207"/>
      <c r="I324" s="207"/>
      <c r="J324" s="207" t="s">
        <v>27</v>
      </c>
      <c r="K324" s="3" t="s">
        <v>1831</v>
      </c>
      <c r="L324" s="3" t="s">
        <v>56</v>
      </c>
      <c r="M324" s="3" t="s">
        <v>140</v>
      </c>
      <c r="N324" s="207" t="s">
        <v>1998</v>
      </c>
      <c r="O324" s="207"/>
      <c r="P324" s="207" t="s">
        <v>27</v>
      </c>
      <c r="Q324" s="207" t="s">
        <v>27</v>
      </c>
      <c r="R324" s="207"/>
      <c r="S324" s="207"/>
      <c r="T324" s="206"/>
      <c r="U324" s="206" t="s">
        <v>28</v>
      </c>
      <c r="V324" s="3"/>
      <c r="W324" s="207"/>
      <c r="X324" s="207"/>
    </row>
    <row r="325" spans="1:24" s="198" customFormat="1">
      <c r="A325" s="197"/>
      <c r="B325" s="3">
        <v>33</v>
      </c>
      <c r="C325" s="3" t="s">
        <v>1999</v>
      </c>
      <c r="D325" s="3" t="s">
        <v>2000</v>
      </c>
      <c r="E325" s="3"/>
      <c r="F325" s="207"/>
      <c r="G325" s="207"/>
      <c r="H325" s="207"/>
      <c r="I325" s="207"/>
      <c r="J325" s="207" t="s">
        <v>27</v>
      </c>
      <c r="K325" s="3" t="s">
        <v>1831</v>
      </c>
      <c r="L325" s="3" t="s">
        <v>56</v>
      </c>
      <c r="M325" s="3" t="s">
        <v>140</v>
      </c>
      <c r="N325" s="207" t="s">
        <v>142</v>
      </c>
      <c r="O325" s="207"/>
      <c r="P325" s="207" t="s">
        <v>27</v>
      </c>
      <c r="Q325" s="207" t="s">
        <v>27</v>
      </c>
      <c r="R325" s="207"/>
      <c r="S325" s="207"/>
      <c r="T325" s="206"/>
      <c r="U325" s="206" t="s">
        <v>28</v>
      </c>
      <c r="V325" s="3"/>
      <c r="W325" s="207"/>
      <c r="X325" s="207"/>
    </row>
    <row r="326" spans="1:24" s="198" customFormat="1">
      <c r="A326" s="197"/>
      <c r="B326" s="3">
        <v>34</v>
      </c>
      <c r="C326" s="3" t="s">
        <v>2001</v>
      </c>
      <c r="D326" s="3" t="s">
        <v>2002</v>
      </c>
      <c r="E326" s="3"/>
      <c r="F326" s="207"/>
      <c r="G326" s="207"/>
      <c r="H326" s="207"/>
      <c r="I326" s="207"/>
      <c r="J326" s="207" t="s">
        <v>27</v>
      </c>
      <c r="K326" s="3" t="s">
        <v>1831</v>
      </c>
      <c r="L326" s="3" t="s">
        <v>56</v>
      </c>
      <c r="M326" s="3" t="s">
        <v>140</v>
      </c>
      <c r="N326" s="207" t="s">
        <v>143</v>
      </c>
      <c r="O326" s="207"/>
      <c r="P326" s="207" t="s">
        <v>27</v>
      </c>
      <c r="Q326" s="207" t="s">
        <v>27</v>
      </c>
      <c r="R326" s="207"/>
      <c r="S326" s="207"/>
      <c r="T326" s="206"/>
      <c r="U326" s="206" t="s">
        <v>28</v>
      </c>
      <c r="V326" s="3"/>
      <c r="W326" s="207"/>
      <c r="X326" s="207"/>
    </row>
    <row r="327" spans="1:24" s="198" customFormat="1">
      <c r="A327" s="197"/>
      <c r="B327" s="3">
        <v>35</v>
      </c>
      <c r="C327" s="3" t="s">
        <v>2003</v>
      </c>
      <c r="D327" s="3" t="s">
        <v>2004</v>
      </c>
      <c r="E327" s="3"/>
      <c r="F327" s="207"/>
      <c r="G327" s="207"/>
      <c r="H327" s="207"/>
      <c r="I327" s="207"/>
      <c r="J327" s="207" t="s">
        <v>27</v>
      </c>
      <c r="K327" s="3" t="s">
        <v>1831</v>
      </c>
      <c r="L327" s="3" t="s">
        <v>86</v>
      </c>
      <c r="M327" s="3" t="s">
        <v>140</v>
      </c>
      <c r="N327" s="207" t="s">
        <v>141</v>
      </c>
      <c r="O327" s="207"/>
      <c r="P327" s="207" t="s">
        <v>27</v>
      </c>
      <c r="Q327" s="207" t="s">
        <v>27</v>
      </c>
      <c r="R327" s="207"/>
      <c r="S327" s="207"/>
      <c r="T327" s="206"/>
      <c r="U327" s="206" t="s">
        <v>28</v>
      </c>
      <c r="V327" s="3"/>
      <c r="W327" s="207"/>
      <c r="X327" s="207"/>
    </row>
    <row r="328" spans="1:24" s="198" customFormat="1">
      <c r="A328" s="197"/>
      <c r="B328" s="3">
        <v>36</v>
      </c>
      <c r="C328" s="3" t="s">
        <v>2005</v>
      </c>
      <c r="D328" s="3" t="s">
        <v>2006</v>
      </c>
      <c r="E328" s="3"/>
      <c r="F328" s="207"/>
      <c r="G328" s="207"/>
      <c r="H328" s="207"/>
      <c r="I328" s="207"/>
      <c r="J328" s="207" t="s">
        <v>27</v>
      </c>
      <c r="K328" s="3" t="s">
        <v>1831</v>
      </c>
      <c r="L328" s="3" t="s">
        <v>86</v>
      </c>
      <c r="M328" s="3" t="s">
        <v>140</v>
      </c>
      <c r="N328" s="207" t="s">
        <v>142</v>
      </c>
      <c r="O328" s="207"/>
      <c r="P328" s="207" t="s">
        <v>27</v>
      </c>
      <c r="Q328" s="207" t="s">
        <v>27</v>
      </c>
      <c r="R328" s="207"/>
      <c r="S328" s="207"/>
      <c r="T328" s="206"/>
      <c r="U328" s="206" t="s">
        <v>28</v>
      </c>
      <c r="V328" s="3"/>
      <c r="W328" s="207"/>
      <c r="X328" s="207"/>
    </row>
    <row r="329" spans="1:24" s="198" customFormat="1" ht="15" thickBot="1">
      <c r="A329" s="197"/>
      <c r="B329" s="8">
        <v>37</v>
      </c>
      <c r="C329" s="3" t="s">
        <v>2007</v>
      </c>
      <c r="D329" s="8" t="s">
        <v>2008</v>
      </c>
      <c r="E329" s="8"/>
      <c r="F329" s="208"/>
      <c r="G329" s="208"/>
      <c r="H329" s="208"/>
      <c r="I329" s="208"/>
      <c r="J329" s="207" t="s">
        <v>27</v>
      </c>
      <c r="K329" s="3" t="s">
        <v>1831</v>
      </c>
      <c r="L329" s="8" t="s">
        <v>86</v>
      </c>
      <c r="M329" s="8" t="s">
        <v>140</v>
      </c>
      <c r="N329" s="208" t="s">
        <v>143</v>
      </c>
      <c r="O329" s="208"/>
      <c r="P329" s="208" t="s">
        <v>27</v>
      </c>
      <c r="Q329" s="208" t="s">
        <v>27</v>
      </c>
      <c r="R329" s="213"/>
      <c r="S329" s="213"/>
      <c r="T329" s="206"/>
      <c r="U329" s="206" t="s">
        <v>28</v>
      </c>
      <c r="V329" s="3"/>
      <c r="W329" s="207"/>
      <c r="X329" s="207"/>
    </row>
    <row r="330" spans="1:24" s="245" customFormat="1">
      <c r="A330" s="240"/>
      <c r="B330" s="241">
        <v>38</v>
      </c>
      <c r="C330" s="242" t="s">
        <v>2009</v>
      </c>
      <c r="D330" s="241" t="s">
        <v>2010</v>
      </c>
      <c r="E330" s="241"/>
      <c r="F330" s="243">
        <v>2</v>
      </c>
      <c r="G330" s="243" t="s">
        <v>36</v>
      </c>
      <c r="H330" s="243" t="s">
        <v>37</v>
      </c>
      <c r="I330" s="243"/>
      <c r="J330" s="207" t="s">
        <v>27</v>
      </c>
      <c r="K330" s="242" t="s">
        <v>1831</v>
      </c>
      <c r="L330" s="241" t="s">
        <v>24</v>
      </c>
      <c r="M330" s="241" t="s">
        <v>145</v>
      </c>
      <c r="N330" s="243" t="s">
        <v>146</v>
      </c>
      <c r="O330" s="243" t="s">
        <v>45</v>
      </c>
      <c r="P330" s="243" t="s">
        <v>27</v>
      </c>
      <c r="Q330" s="243" t="s">
        <v>27</v>
      </c>
      <c r="R330" s="243" t="s">
        <v>565</v>
      </c>
      <c r="S330" s="243"/>
      <c r="T330" s="243"/>
      <c r="U330" s="243" t="s">
        <v>28</v>
      </c>
      <c r="V330" s="242"/>
      <c r="W330" s="244"/>
      <c r="X330" s="244"/>
    </row>
    <row r="331" spans="1:24" s="245" customFormat="1">
      <c r="A331" s="240"/>
      <c r="B331" s="242">
        <v>39</v>
      </c>
      <c r="C331" s="242" t="s">
        <v>2011</v>
      </c>
      <c r="D331" s="242" t="s">
        <v>2012</v>
      </c>
      <c r="E331" s="242"/>
      <c r="F331" s="244">
        <v>2</v>
      </c>
      <c r="G331" s="244" t="s">
        <v>36</v>
      </c>
      <c r="H331" s="244" t="s">
        <v>37</v>
      </c>
      <c r="I331" s="244"/>
      <c r="J331" s="207" t="s">
        <v>27</v>
      </c>
      <c r="K331" s="242" t="s">
        <v>1831</v>
      </c>
      <c r="L331" s="242" t="s">
        <v>24</v>
      </c>
      <c r="M331" s="242" t="s">
        <v>145</v>
      </c>
      <c r="N331" s="244" t="s">
        <v>146</v>
      </c>
      <c r="O331" s="244" t="s">
        <v>115</v>
      </c>
      <c r="P331" s="244" t="s">
        <v>27</v>
      </c>
      <c r="Q331" s="244" t="s">
        <v>27</v>
      </c>
      <c r="R331" s="243" t="s">
        <v>578</v>
      </c>
      <c r="S331" s="244"/>
      <c r="T331" s="243"/>
      <c r="U331" s="243" t="s">
        <v>28</v>
      </c>
      <c r="V331" s="242"/>
      <c r="W331" s="244"/>
      <c r="X331" s="252"/>
    </row>
    <row r="332" spans="1:24" s="254" customFormat="1">
      <c r="A332" s="240"/>
      <c r="B332" s="242">
        <v>39</v>
      </c>
      <c r="C332" s="242" t="s">
        <v>2013</v>
      </c>
      <c r="D332" s="242" t="s">
        <v>2014</v>
      </c>
      <c r="E332" s="242"/>
      <c r="F332" s="244"/>
      <c r="G332" s="244" t="s">
        <v>36</v>
      </c>
      <c r="H332" s="244" t="s">
        <v>37</v>
      </c>
      <c r="I332" s="244"/>
      <c r="J332" s="207" t="s">
        <v>27</v>
      </c>
      <c r="K332" s="242" t="s">
        <v>1831</v>
      </c>
      <c r="L332" s="242" t="s">
        <v>24</v>
      </c>
      <c r="M332" s="242" t="s">
        <v>145</v>
      </c>
      <c r="N332" s="244" t="s">
        <v>146</v>
      </c>
      <c r="O332" s="244" t="s">
        <v>130</v>
      </c>
      <c r="P332" s="244"/>
      <c r="Q332" s="244"/>
      <c r="R332" s="243" t="s">
        <v>578</v>
      </c>
      <c r="S332" s="251"/>
      <c r="T332" s="243"/>
      <c r="U332" s="243" t="s">
        <v>28</v>
      </c>
      <c r="V332" s="250"/>
      <c r="W332" s="251"/>
      <c r="X332" s="253"/>
    </row>
    <row r="333" spans="1:24" s="254" customFormat="1">
      <c r="A333" s="240"/>
      <c r="B333" s="242">
        <v>40</v>
      </c>
      <c r="C333" s="242" t="s">
        <v>2013</v>
      </c>
      <c r="D333" s="242" t="s">
        <v>2015</v>
      </c>
      <c r="E333" s="242"/>
      <c r="F333" s="244"/>
      <c r="G333" s="244" t="s">
        <v>36</v>
      </c>
      <c r="H333" s="244" t="s">
        <v>37</v>
      </c>
      <c r="I333" s="244"/>
      <c r="J333" s="207" t="s">
        <v>27</v>
      </c>
      <c r="K333" s="242" t="s">
        <v>1831</v>
      </c>
      <c r="L333" s="242" t="s">
        <v>24</v>
      </c>
      <c r="M333" s="242" t="s">
        <v>145</v>
      </c>
      <c r="N333" s="244" t="s">
        <v>2016</v>
      </c>
      <c r="O333" s="244" t="s">
        <v>2017</v>
      </c>
      <c r="P333" s="244"/>
      <c r="Q333" s="244"/>
      <c r="R333" s="243" t="s">
        <v>578</v>
      </c>
      <c r="S333" s="251"/>
      <c r="T333" s="243"/>
      <c r="U333" s="243" t="s">
        <v>28</v>
      </c>
      <c r="V333" s="250"/>
      <c r="W333" s="251"/>
      <c r="X333" s="253"/>
    </row>
    <row r="334" spans="1:24" s="249" customFormat="1" ht="15" thickBot="1">
      <c r="A334" s="240"/>
      <c r="B334" s="242">
        <v>40</v>
      </c>
      <c r="C334" s="242" t="s">
        <v>2018</v>
      </c>
      <c r="D334" s="242" t="s">
        <v>2019</v>
      </c>
      <c r="E334" s="242"/>
      <c r="F334" s="244"/>
      <c r="G334" s="244"/>
      <c r="H334" s="244"/>
      <c r="I334" s="244"/>
      <c r="J334" s="207" t="s">
        <v>27</v>
      </c>
      <c r="K334" s="242" t="s">
        <v>1831</v>
      </c>
      <c r="L334" s="242" t="s">
        <v>24</v>
      </c>
      <c r="M334" s="242" t="s">
        <v>145</v>
      </c>
      <c r="N334" s="244" t="s">
        <v>146</v>
      </c>
      <c r="O334" s="244"/>
      <c r="P334" s="244" t="s">
        <v>27</v>
      </c>
      <c r="Q334" s="244" t="s">
        <v>27</v>
      </c>
      <c r="R334" s="243" t="s">
        <v>583</v>
      </c>
      <c r="S334" s="251"/>
      <c r="T334" s="243"/>
      <c r="U334" s="243" t="s">
        <v>28</v>
      </c>
      <c r="V334" s="247"/>
      <c r="W334" s="248"/>
      <c r="X334" s="248"/>
    </row>
    <row r="335" spans="1:24" s="240" customFormat="1">
      <c r="B335" s="242">
        <v>41</v>
      </c>
      <c r="C335" s="242" t="s">
        <v>2020</v>
      </c>
      <c r="D335" s="242" t="s">
        <v>2021</v>
      </c>
      <c r="E335" s="242"/>
      <c r="F335" s="244">
        <v>2</v>
      </c>
      <c r="G335" s="244" t="s">
        <v>36</v>
      </c>
      <c r="H335" s="244" t="s">
        <v>37</v>
      </c>
      <c r="I335" s="242" t="s">
        <v>164</v>
      </c>
      <c r="J335" s="207" t="s">
        <v>27</v>
      </c>
      <c r="K335" s="242" t="s">
        <v>1831</v>
      </c>
      <c r="L335" s="242" t="s">
        <v>24</v>
      </c>
      <c r="M335" s="242" t="s">
        <v>145</v>
      </c>
      <c r="N335" s="244" t="s">
        <v>146</v>
      </c>
      <c r="O335" s="244" t="s">
        <v>165</v>
      </c>
      <c r="P335" s="244" t="s">
        <v>27</v>
      </c>
      <c r="Q335" s="244" t="s">
        <v>27</v>
      </c>
      <c r="R335" s="243" t="s">
        <v>586</v>
      </c>
      <c r="S335" s="243"/>
      <c r="T335" s="243"/>
      <c r="U335" s="243" t="s">
        <v>28</v>
      </c>
      <c r="V335" s="241"/>
      <c r="W335" s="243"/>
      <c r="X335" s="243"/>
    </row>
    <row r="336" spans="1:24" s="240" customFormat="1">
      <c r="B336" s="242" t="s">
        <v>169</v>
      </c>
      <c r="C336" s="242" t="s">
        <v>2022</v>
      </c>
      <c r="D336" s="242" t="s">
        <v>2023</v>
      </c>
      <c r="E336" s="242"/>
      <c r="F336" s="244"/>
      <c r="G336" s="244" t="s">
        <v>36</v>
      </c>
      <c r="H336" s="244" t="s">
        <v>37</v>
      </c>
      <c r="I336" s="242"/>
      <c r="J336" s="207" t="s">
        <v>27</v>
      </c>
      <c r="K336" s="242" t="s">
        <v>1831</v>
      </c>
      <c r="L336" s="242" t="s">
        <v>24</v>
      </c>
      <c r="M336" s="242" t="s">
        <v>145</v>
      </c>
      <c r="N336" s="244" t="s">
        <v>146</v>
      </c>
      <c r="O336" s="244" t="s">
        <v>171</v>
      </c>
      <c r="P336" s="244"/>
      <c r="Q336" s="244"/>
      <c r="R336" s="243" t="s">
        <v>586</v>
      </c>
      <c r="S336" s="243"/>
      <c r="T336" s="243"/>
      <c r="U336" s="243" t="s">
        <v>28</v>
      </c>
      <c r="V336" s="241"/>
      <c r="W336" s="243"/>
      <c r="X336" s="243"/>
    </row>
    <row r="337" spans="1:24" s="245" customFormat="1">
      <c r="A337" s="240"/>
      <c r="B337" s="242">
        <v>42</v>
      </c>
      <c r="C337" s="242" t="s">
        <v>2024</v>
      </c>
      <c r="D337" s="242" t="s">
        <v>2025</v>
      </c>
      <c r="E337" s="242"/>
      <c r="F337" s="244">
        <v>1</v>
      </c>
      <c r="G337" s="244" t="s">
        <v>36</v>
      </c>
      <c r="H337" s="244" t="s">
        <v>37</v>
      </c>
      <c r="I337" s="244"/>
      <c r="J337" s="207" t="s">
        <v>27</v>
      </c>
      <c r="K337" s="242" t="s">
        <v>1831</v>
      </c>
      <c r="L337" s="242" t="s">
        <v>56</v>
      </c>
      <c r="M337" s="242" t="s">
        <v>145</v>
      </c>
      <c r="N337" s="244" t="s">
        <v>146</v>
      </c>
      <c r="O337" s="244" t="s">
        <v>112</v>
      </c>
      <c r="P337" s="244" t="s">
        <v>27</v>
      </c>
      <c r="Q337" s="244" t="s">
        <v>27</v>
      </c>
      <c r="R337" s="243" t="s">
        <v>565</v>
      </c>
      <c r="S337" s="244"/>
      <c r="T337" s="243"/>
      <c r="U337" s="243" t="s">
        <v>28</v>
      </c>
      <c r="V337" s="242"/>
      <c r="W337" s="244"/>
      <c r="X337" s="244"/>
    </row>
    <row r="338" spans="1:24" s="245" customFormat="1">
      <c r="A338" s="240"/>
      <c r="B338" s="242" t="s">
        <v>177</v>
      </c>
      <c r="C338" s="242" t="s">
        <v>2026</v>
      </c>
      <c r="D338" s="242" t="s">
        <v>2027</v>
      </c>
      <c r="E338" s="242"/>
      <c r="F338" s="244">
        <v>1</v>
      </c>
      <c r="G338" s="244" t="s">
        <v>36</v>
      </c>
      <c r="H338" s="244" t="s">
        <v>37</v>
      </c>
      <c r="I338" s="244"/>
      <c r="J338" s="207" t="s">
        <v>27</v>
      </c>
      <c r="K338" s="242" t="s">
        <v>1831</v>
      </c>
      <c r="L338" s="242" t="s">
        <v>67</v>
      </c>
      <c r="M338" s="242" t="s">
        <v>145</v>
      </c>
      <c r="N338" s="244" t="s">
        <v>146</v>
      </c>
      <c r="O338" s="244" t="s">
        <v>50</v>
      </c>
      <c r="P338" s="244" t="s">
        <v>27</v>
      </c>
      <c r="Q338" s="244" t="s">
        <v>27</v>
      </c>
      <c r="R338" s="243" t="s">
        <v>578</v>
      </c>
      <c r="S338" s="244"/>
      <c r="T338" s="243"/>
      <c r="U338" s="243" t="s">
        <v>28</v>
      </c>
      <c r="V338" s="242"/>
      <c r="W338" s="244"/>
      <c r="X338" s="244"/>
    </row>
    <row r="339" spans="1:24" s="245" customFormat="1">
      <c r="A339" s="240"/>
      <c r="B339" s="242" t="s">
        <v>183</v>
      </c>
      <c r="C339" s="242" t="s">
        <v>2028</v>
      </c>
      <c r="D339" s="242" t="s">
        <v>2029</v>
      </c>
      <c r="E339" s="242"/>
      <c r="F339" s="244">
        <v>1</v>
      </c>
      <c r="G339" s="244" t="s">
        <v>36</v>
      </c>
      <c r="H339" s="244" t="s">
        <v>37</v>
      </c>
      <c r="I339" s="244"/>
      <c r="J339" s="207" t="s">
        <v>27</v>
      </c>
      <c r="K339" s="242" t="s">
        <v>1831</v>
      </c>
      <c r="L339" s="242" t="s">
        <v>67</v>
      </c>
      <c r="M339" s="242" t="s">
        <v>145</v>
      </c>
      <c r="N339" s="244" t="s">
        <v>146</v>
      </c>
      <c r="O339" s="244" t="s">
        <v>50</v>
      </c>
      <c r="P339" s="244" t="s">
        <v>27</v>
      </c>
      <c r="Q339" s="244" t="s">
        <v>27</v>
      </c>
      <c r="R339" s="243" t="s">
        <v>583</v>
      </c>
      <c r="S339" s="244"/>
      <c r="T339" s="243"/>
      <c r="U339" s="243" t="s">
        <v>28</v>
      </c>
      <c r="V339" s="242"/>
      <c r="W339" s="244"/>
      <c r="X339" s="244"/>
    </row>
    <row r="340" spans="1:24" s="245" customFormat="1">
      <c r="A340" s="240"/>
      <c r="B340" s="242" t="s">
        <v>190</v>
      </c>
      <c r="C340" s="242" t="s">
        <v>2030</v>
      </c>
      <c r="D340" s="242" t="s">
        <v>2031</v>
      </c>
      <c r="E340" s="242"/>
      <c r="F340" s="244">
        <v>1</v>
      </c>
      <c r="G340" s="244" t="s">
        <v>36</v>
      </c>
      <c r="H340" s="244" t="s">
        <v>37</v>
      </c>
      <c r="I340" s="244"/>
      <c r="J340" s="207" t="s">
        <v>27</v>
      </c>
      <c r="K340" s="242" t="s">
        <v>1831</v>
      </c>
      <c r="L340" s="242" t="s">
        <v>67</v>
      </c>
      <c r="M340" s="242" t="s">
        <v>145</v>
      </c>
      <c r="N340" s="244" t="s">
        <v>146</v>
      </c>
      <c r="O340" s="244" t="s">
        <v>192</v>
      </c>
      <c r="P340" s="244" t="s">
        <v>27</v>
      </c>
      <c r="Q340" s="244" t="s">
        <v>27</v>
      </c>
      <c r="R340" s="243" t="s">
        <v>586</v>
      </c>
      <c r="S340" s="244"/>
      <c r="T340" s="243"/>
      <c r="U340" s="243" t="s">
        <v>28</v>
      </c>
      <c r="V340" s="242"/>
      <c r="W340" s="244"/>
      <c r="X340" s="244"/>
    </row>
    <row r="341" spans="1:24" s="198" customFormat="1">
      <c r="A341" s="197"/>
      <c r="B341" s="3">
        <v>46</v>
      </c>
      <c r="C341" s="3" t="s">
        <v>2032</v>
      </c>
      <c r="D341" s="3" t="s">
        <v>2033</v>
      </c>
      <c r="E341" s="3"/>
      <c r="F341" s="207"/>
      <c r="G341" s="207"/>
      <c r="H341" s="207"/>
      <c r="I341" s="207"/>
      <c r="J341" s="207" t="s">
        <v>27</v>
      </c>
      <c r="K341" s="3" t="s">
        <v>1831</v>
      </c>
      <c r="L341" s="3" t="s">
        <v>86</v>
      </c>
      <c r="M341" s="3" t="s">
        <v>145</v>
      </c>
      <c r="N341" s="207" t="s">
        <v>146</v>
      </c>
      <c r="O341" s="207"/>
      <c r="P341" s="207" t="s">
        <v>27</v>
      </c>
      <c r="Q341" s="207" t="s">
        <v>27</v>
      </c>
      <c r="R341" s="206" t="s">
        <v>565</v>
      </c>
      <c r="S341" s="207"/>
      <c r="T341" s="206"/>
      <c r="U341" s="206" t="s">
        <v>28</v>
      </c>
      <c r="V341" s="3"/>
      <c r="W341" s="207"/>
      <c r="X341" s="207"/>
    </row>
    <row r="342" spans="1:24" s="245" customFormat="1">
      <c r="A342" s="240"/>
      <c r="B342" s="242">
        <v>47</v>
      </c>
      <c r="C342" s="242" t="s">
        <v>2034</v>
      </c>
      <c r="D342" s="242" t="s">
        <v>2035</v>
      </c>
      <c r="E342" s="242"/>
      <c r="F342" s="244">
        <v>1</v>
      </c>
      <c r="G342" s="244" t="s">
        <v>36</v>
      </c>
      <c r="H342" s="244" t="s">
        <v>37</v>
      </c>
      <c r="I342" s="244"/>
      <c r="J342" s="207" t="s">
        <v>27</v>
      </c>
      <c r="K342" s="242" t="s">
        <v>1831</v>
      </c>
      <c r="L342" s="242" t="s">
        <v>86</v>
      </c>
      <c r="M342" s="242" t="s">
        <v>145</v>
      </c>
      <c r="N342" s="244" t="s">
        <v>146</v>
      </c>
      <c r="O342" s="244" t="s">
        <v>115</v>
      </c>
      <c r="P342" s="244" t="s">
        <v>27</v>
      </c>
      <c r="Q342" s="244" t="s">
        <v>27</v>
      </c>
      <c r="R342" s="243" t="s">
        <v>578</v>
      </c>
      <c r="S342" s="244"/>
      <c r="T342" s="243"/>
      <c r="U342" s="243" t="s">
        <v>28</v>
      </c>
      <c r="V342" s="242"/>
      <c r="W342" s="244"/>
      <c r="X342" s="244"/>
    </row>
    <row r="343" spans="1:24" s="198" customFormat="1">
      <c r="A343" s="197"/>
      <c r="B343" s="3">
        <v>48</v>
      </c>
      <c r="C343" s="3" t="s">
        <v>2036</v>
      </c>
      <c r="D343" s="3" t="s">
        <v>2037</v>
      </c>
      <c r="E343" s="3"/>
      <c r="F343" s="207"/>
      <c r="G343" s="207"/>
      <c r="H343" s="207"/>
      <c r="I343" s="207"/>
      <c r="J343" s="207" t="s">
        <v>27</v>
      </c>
      <c r="K343" s="3" t="s">
        <v>1831</v>
      </c>
      <c r="L343" s="3" t="s">
        <v>86</v>
      </c>
      <c r="M343" s="3" t="s">
        <v>145</v>
      </c>
      <c r="N343" s="207" t="s">
        <v>146</v>
      </c>
      <c r="O343" s="207"/>
      <c r="P343" s="207" t="s">
        <v>27</v>
      </c>
      <c r="Q343" s="207" t="s">
        <v>27</v>
      </c>
      <c r="R343" s="206" t="s">
        <v>583</v>
      </c>
      <c r="S343" s="207"/>
      <c r="T343" s="206"/>
      <c r="U343" s="206" t="s">
        <v>28</v>
      </c>
      <c r="V343" s="3"/>
      <c r="W343" s="207"/>
      <c r="X343" s="207"/>
    </row>
    <row r="344" spans="1:24" s="199" customFormat="1" ht="15" thickBot="1">
      <c r="A344" s="197"/>
      <c r="B344" s="8">
        <v>49</v>
      </c>
      <c r="C344" s="3" t="s">
        <v>2038</v>
      </c>
      <c r="D344" s="8" t="s">
        <v>2039</v>
      </c>
      <c r="E344" s="8"/>
      <c r="F344" s="208"/>
      <c r="G344" s="208"/>
      <c r="H344" s="208"/>
      <c r="I344" s="208"/>
      <c r="J344" s="207" t="s">
        <v>27</v>
      </c>
      <c r="K344" s="3" t="s">
        <v>1831</v>
      </c>
      <c r="L344" s="8" t="s">
        <v>86</v>
      </c>
      <c r="M344" s="8" t="s">
        <v>145</v>
      </c>
      <c r="N344" s="208" t="s">
        <v>146</v>
      </c>
      <c r="O344" s="208"/>
      <c r="P344" s="208" t="s">
        <v>27</v>
      </c>
      <c r="Q344" s="208" t="s">
        <v>27</v>
      </c>
      <c r="R344" s="206" t="s">
        <v>586</v>
      </c>
      <c r="S344" s="208"/>
      <c r="T344" s="206"/>
      <c r="U344" s="206" t="s">
        <v>28</v>
      </c>
      <c r="V344" s="8"/>
      <c r="W344" s="208"/>
      <c r="X344" s="208"/>
    </row>
    <row r="345" spans="1:24" s="240" customFormat="1">
      <c r="B345" s="241">
        <v>50</v>
      </c>
      <c r="C345" s="242" t="s">
        <v>2040</v>
      </c>
      <c r="D345" s="241" t="s">
        <v>2041</v>
      </c>
      <c r="E345" s="241"/>
      <c r="F345" s="243">
        <v>1</v>
      </c>
      <c r="G345" s="243" t="s">
        <v>36</v>
      </c>
      <c r="H345" s="243" t="s">
        <v>37</v>
      </c>
      <c r="I345" s="243"/>
      <c r="J345" s="207" t="s">
        <v>27</v>
      </c>
      <c r="K345" s="242" t="s">
        <v>1831</v>
      </c>
      <c r="L345" s="241" t="s">
        <v>24</v>
      </c>
      <c r="M345" s="241" t="s">
        <v>200</v>
      </c>
      <c r="N345" s="243" t="s">
        <v>201</v>
      </c>
      <c r="O345" s="243"/>
      <c r="P345" s="243" t="s">
        <v>27</v>
      </c>
      <c r="Q345" s="243" t="s">
        <v>27</v>
      </c>
      <c r="R345" s="243" t="s">
        <v>1117</v>
      </c>
      <c r="S345" s="243"/>
      <c r="T345" s="243"/>
      <c r="U345" s="243" t="s">
        <v>28</v>
      </c>
      <c r="V345" s="241"/>
      <c r="W345" s="243"/>
      <c r="X345" s="243"/>
    </row>
    <row r="346" spans="1:24" s="240" customFormat="1">
      <c r="B346" s="241" t="s">
        <v>205</v>
      </c>
      <c r="C346" s="242" t="s">
        <v>2040</v>
      </c>
      <c r="D346" s="241" t="s">
        <v>2042</v>
      </c>
      <c r="E346" s="241"/>
      <c r="F346" s="243">
        <v>1</v>
      </c>
      <c r="G346" s="243" t="s">
        <v>36</v>
      </c>
      <c r="H346" s="243" t="s">
        <v>37</v>
      </c>
      <c r="I346" s="243"/>
      <c r="J346" s="207" t="s">
        <v>27</v>
      </c>
      <c r="K346" s="242" t="s">
        <v>1831</v>
      </c>
      <c r="L346" s="241" t="s">
        <v>24</v>
      </c>
      <c r="M346" s="241" t="s">
        <v>200</v>
      </c>
      <c r="N346" s="243" t="s">
        <v>201</v>
      </c>
      <c r="O346" s="243"/>
      <c r="P346" s="243" t="s">
        <v>27</v>
      </c>
      <c r="Q346" s="243" t="s">
        <v>27</v>
      </c>
      <c r="R346" s="243" t="s">
        <v>1117</v>
      </c>
      <c r="S346" s="243"/>
      <c r="T346" s="243"/>
      <c r="U346" s="243" t="s">
        <v>28</v>
      </c>
      <c r="V346" s="241"/>
      <c r="W346" s="243"/>
      <c r="X346" s="243"/>
    </row>
    <row r="347" spans="1:24" s="245" customFormat="1">
      <c r="A347" s="240"/>
      <c r="B347" s="242">
        <v>51</v>
      </c>
      <c r="C347" s="242" t="s">
        <v>2043</v>
      </c>
      <c r="D347" s="242" t="s">
        <v>2044</v>
      </c>
      <c r="E347" s="242"/>
      <c r="F347" s="244">
        <v>1</v>
      </c>
      <c r="G347" s="244" t="s">
        <v>36</v>
      </c>
      <c r="H347" s="244" t="s">
        <v>37</v>
      </c>
      <c r="I347" s="244"/>
      <c r="J347" s="207" t="s">
        <v>27</v>
      </c>
      <c r="K347" s="242" t="s">
        <v>1831</v>
      </c>
      <c r="L347" s="242" t="s">
        <v>24</v>
      </c>
      <c r="M347" s="242" t="s">
        <v>200</v>
      </c>
      <c r="N347" s="244" t="s">
        <v>201</v>
      </c>
      <c r="O347" s="244"/>
      <c r="P347" s="244" t="s">
        <v>27</v>
      </c>
      <c r="Q347" s="244" t="s">
        <v>27</v>
      </c>
      <c r="R347" s="243" t="s">
        <v>1121</v>
      </c>
      <c r="S347" s="244"/>
      <c r="T347" s="243"/>
      <c r="U347" s="243" t="s">
        <v>28</v>
      </c>
      <c r="V347" s="242"/>
      <c r="W347" s="244"/>
      <c r="X347" s="244"/>
    </row>
    <row r="348" spans="1:24" s="245" customFormat="1">
      <c r="A348" s="240"/>
      <c r="B348" s="242">
        <v>52</v>
      </c>
      <c r="C348" s="242" t="s">
        <v>2045</v>
      </c>
      <c r="D348" s="242" t="s">
        <v>2046</v>
      </c>
      <c r="E348" s="244"/>
      <c r="F348" s="244">
        <v>2</v>
      </c>
      <c r="G348" s="244" t="s">
        <v>36</v>
      </c>
      <c r="H348" s="244" t="s">
        <v>37</v>
      </c>
      <c r="I348" s="242" t="s">
        <v>214</v>
      </c>
      <c r="J348" s="207" t="s">
        <v>27</v>
      </c>
      <c r="K348" s="242" t="s">
        <v>1831</v>
      </c>
      <c r="L348" s="242" t="s">
        <v>24</v>
      </c>
      <c r="M348" s="242" t="s">
        <v>200</v>
      </c>
      <c r="N348" s="244" t="s">
        <v>201</v>
      </c>
      <c r="O348" s="244"/>
      <c r="P348" s="244" t="s">
        <v>27</v>
      </c>
      <c r="Q348" s="244" t="s">
        <v>27</v>
      </c>
      <c r="R348" s="243" t="s">
        <v>1119</v>
      </c>
      <c r="S348" s="244"/>
      <c r="T348" s="243"/>
      <c r="U348" s="243" t="s">
        <v>28</v>
      </c>
      <c r="V348" s="242"/>
      <c r="W348" s="244"/>
      <c r="X348" s="244"/>
    </row>
    <row r="349" spans="1:24" s="245" customFormat="1">
      <c r="A349" s="240"/>
      <c r="B349" s="242">
        <v>52</v>
      </c>
      <c r="C349" s="242" t="s">
        <v>2047</v>
      </c>
      <c r="D349" s="242" t="s">
        <v>2048</v>
      </c>
      <c r="E349" s="244"/>
      <c r="F349" s="244"/>
      <c r="G349" s="244"/>
      <c r="H349" s="244"/>
      <c r="I349" s="242"/>
      <c r="J349" s="207" t="s">
        <v>27</v>
      </c>
      <c r="K349" s="242" t="s">
        <v>1831</v>
      </c>
      <c r="L349" s="242" t="s">
        <v>24</v>
      </c>
      <c r="M349" s="242" t="s">
        <v>200</v>
      </c>
      <c r="N349" s="244" t="s">
        <v>201</v>
      </c>
      <c r="O349" s="244"/>
      <c r="P349" s="244"/>
      <c r="Q349" s="244"/>
      <c r="R349" s="243" t="s">
        <v>1119</v>
      </c>
      <c r="S349" s="244"/>
      <c r="T349" s="243"/>
      <c r="U349" s="243" t="s">
        <v>28</v>
      </c>
      <c r="V349" s="242"/>
      <c r="W349" s="244"/>
      <c r="X349" s="244"/>
    </row>
    <row r="350" spans="1:24" s="245" customFormat="1">
      <c r="A350" s="240"/>
      <c r="B350" s="242">
        <v>53</v>
      </c>
      <c r="C350" s="242" t="s">
        <v>2049</v>
      </c>
      <c r="D350" s="242" t="s">
        <v>2050</v>
      </c>
      <c r="E350" s="242"/>
      <c r="F350" s="244">
        <v>1</v>
      </c>
      <c r="G350" s="244" t="s">
        <v>36</v>
      </c>
      <c r="H350" s="244" t="s">
        <v>37</v>
      </c>
      <c r="I350" s="244"/>
      <c r="J350" s="207" t="s">
        <v>27</v>
      </c>
      <c r="K350" s="242" t="s">
        <v>1831</v>
      </c>
      <c r="L350" s="242" t="s">
        <v>24</v>
      </c>
      <c r="M350" s="242" t="s">
        <v>200</v>
      </c>
      <c r="N350" s="244" t="s">
        <v>201</v>
      </c>
      <c r="O350" s="244"/>
      <c r="P350" s="244" t="s">
        <v>27</v>
      </c>
      <c r="Q350" s="244" t="s">
        <v>27</v>
      </c>
      <c r="R350" s="243" t="s">
        <v>1131</v>
      </c>
      <c r="S350" s="244"/>
      <c r="T350" s="243"/>
      <c r="U350" s="243" t="s">
        <v>28</v>
      </c>
      <c r="V350" s="242"/>
      <c r="W350" s="244"/>
      <c r="X350" s="244"/>
    </row>
    <row r="351" spans="1:24" s="245" customFormat="1">
      <c r="A351" s="240"/>
      <c r="B351" s="242" t="s">
        <v>222</v>
      </c>
      <c r="C351" s="242" t="s">
        <v>2051</v>
      </c>
      <c r="D351" s="242" t="s">
        <v>2052</v>
      </c>
      <c r="E351" s="242"/>
      <c r="F351" s="244"/>
      <c r="G351" s="244"/>
      <c r="H351" s="244"/>
      <c r="I351" s="244"/>
      <c r="J351" s="207" t="s">
        <v>27</v>
      </c>
      <c r="K351" s="242" t="s">
        <v>1831</v>
      </c>
      <c r="L351" s="242" t="s">
        <v>24</v>
      </c>
      <c r="M351" s="242" t="s">
        <v>200</v>
      </c>
      <c r="N351" s="244" t="s">
        <v>201</v>
      </c>
      <c r="O351" s="244"/>
      <c r="P351" s="244"/>
      <c r="Q351" s="244"/>
      <c r="R351" s="243" t="s">
        <v>1131</v>
      </c>
      <c r="S351" s="244"/>
      <c r="T351" s="243"/>
      <c r="U351" s="243" t="s">
        <v>28</v>
      </c>
      <c r="V351" s="242"/>
      <c r="W351" s="244"/>
      <c r="X351" s="244"/>
    </row>
    <row r="352" spans="1:24" s="198" customFormat="1">
      <c r="A352" s="197"/>
      <c r="B352" s="3">
        <v>54</v>
      </c>
      <c r="C352" s="3" t="s">
        <v>2053</v>
      </c>
      <c r="D352" s="3" t="s">
        <v>2054</v>
      </c>
      <c r="E352" s="3"/>
      <c r="F352" s="207"/>
      <c r="G352" s="207"/>
      <c r="H352" s="207"/>
      <c r="I352" s="207"/>
      <c r="J352" s="207" t="s">
        <v>27</v>
      </c>
      <c r="K352" s="3" t="s">
        <v>1831</v>
      </c>
      <c r="L352" s="3" t="s">
        <v>56</v>
      </c>
      <c r="M352" s="3" t="s">
        <v>200</v>
      </c>
      <c r="N352" s="207" t="s">
        <v>201</v>
      </c>
      <c r="O352" s="207"/>
      <c r="P352" s="207" t="s">
        <v>27</v>
      </c>
      <c r="Q352" s="207" t="s">
        <v>27</v>
      </c>
      <c r="R352" s="207" t="s">
        <v>1117</v>
      </c>
      <c r="S352" s="207"/>
      <c r="T352" s="206"/>
      <c r="U352" s="206" t="s">
        <v>28</v>
      </c>
      <c r="V352" s="3"/>
      <c r="W352" s="207"/>
      <c r="X352" s="207"/>
    </row>
    <row r="353" spans="1:24" s="245" customFormat="1">
      <c r="A353" s="240"/>
      <c r="B353" s="242">
        <v>55</v>
      </c>
      <c r="C353" s="242" t="s">
        <v>2055</v>
      </c>
      <c r="D353" s="242" t="s">
        <v>2056</v>
      </c>
      <c r="E353" s="242"/>
      <c r="F353" s="244">
        <v>1</v>
      </c>
      <c r="G353" s="244" t="s">
        <v>36</v>
      </c>
      <c r="H353" s="244" t="s">
        <v>37</v>
      </c>
      <c r="I353" s="244"/>
      <c r="J353" s="207" t="s">
        <v>27</v>
      </c>
      <c r="K353" s="242" t="s">
        <v>1831</v>
      </c>
      <c r="L353" s="242" t="s">
        <v>56</v>
      </c>
      <c r="M353" s="242" t="s">
        <v>200</v>
      </c>
      <c r="N353" s="244" t="s">
        <v>201</v>
      </c>
      <c r="O353" s="244"/>
      <c r="P353" s="244" t="s">
        <v>27</v>
      </c>
      <c r="Q353" s="244" t="s">
        <v>27</v>
      </c>
      <c r="R353" s="244" t="s">
        <v>1121</v>
      </c>
      <c r="S353" s="244"/>
      <c r="T353" s="243"/>
      <c r="U353" s="243" t="s">
        <v>28</v>
      </c>
      <c r="V353" s="242" t="s">
        <v>226</v>
      </c>
      <c r="W353" s="244"/>
      <c r="X353" s="244" t="s">
        <v>227</v>
      </c>
    </row>
    <row r="354" spans="1:24" s="198" customFormat="1">
      <c r="A354" s="197"/>
      <c r="B354" s="3">
        <v>56</v>
      </c>
      <c r="C354" s="3" t="s">
        <v>2055</v>
      </c>
      <c r="D354" s="3" t="s">
        <v>2057</v>
      </c>
      <c r="E354" s="3"/>
      <c r="F354" s="207"/>
      <c r="G354" s="207"/>
      <c r="H354" s="207"/>
      <c r="I354" s="207"/>
      <c r="J354" s="207" t="s">
        <v>27</v>
      </c>
      <c r="K354" s="3" t="s">
        <v>1831</v>
      </c>
      <c r="L354" s="3" t="s">
        <v>56</v>
      </c>
      <c r="M354" s="3" t="s">
        <v>200</v>
      </c>
      <c r="N354" s="207" t="s">
        <v>201</v>
      </c>
      <c r="O354" s="207"/>
      <c r="P354" s="207" t="s">
        <v>27</v>
      </c>
      <c r="Q354" s="207" t="s">
        <v>27</v>
      </c>
      <c r="R354" s="207" t="s">
        <v>1121</v>
      </c>
      <c r="S354" s="207"/>
      <c r="T354" s="206"/>
      <c r="U354" s="206" t="s">
        <v>28</v>
      </c>
      <c r="V354" s="3"/>
      <c r="W354" s="207"/>
      <c r="X354" s="207"/>
    </row>
    <row r="355" spans="1:24" s="245" customFormat="1">
      <c r="A355" s="240"/>
      <c r="B355" s="242">
        <v>57</v>
      </c>
      <c r="C355" s="242" t="s">
        <v>2058</v>
      </c>
      <c r="D355" s="242" t="s">
        <v>2059</v>
      </c>
      <c r="E355" s="242"/>
      <c r="F355" s="244">
        <v>1</v>
      </c>
      <c r="G355" s="244" t="s">
        <v>36</v>
      </c>
      <c r="H355" s="244" t="s">
        <v>37</v>
      </c>
      <c r="I355" s="244"/>
      <c r="J355" s="207" t="s">
        <v>27</v>
      </c>
      <c r="K355" s="242" t="s">
        <v>1831</v>
      </c>
      <c r="L355" s="242" t="s">
        <v>56</v>
      </c>
      <c r="M355" s="242" t="s">
        <v>200</v>
      </c>
      <c r="N355" s="244" t="s">
        <v>201</v>
      </c>
      <c r="O355" s="244"/>
      <c r="P355" s="244" t="s">
        <v>27</v>
      </c>
      <c r="Q355" s="244" t="s">
        <v>27</v>
      </c>
      <c r="R355" s="244" t="s">
        <v>1131</v>
      </c>
      <c r="S355" s="244"/>
      <c r="T355" s="243"/>
      <c r="U355" s="243" t="s">
        <v>28</v>
      </c>
      <c r="V355" s="242" t="s">
        <v>229</v>
      </c>
      <c r="W355" s="244"/>
      <c r="X355" s="244" t="s">
        <v>230</v>
      </c>
    </row>
    <row r="356" spans="1:24" s="245" customFormat="1">
      <c r="A356" s="240"/>
      <c r="B356" s="242">
        <v>58</v>
      </c>
      <c r="C356" s="242" t="s">
        <v>2060</v>
      </c>
      <c r="D356" s="242" t="s">
        <v>2061</v>
      </c>
      <c r="E356" s="242"/>
      <c r="F356" s="244">
        <v>1</v>
      </c>
      <c r="G356" s="244" t="s">
        <v>36</v>
      </c>
      <c r="H356" s="244" t="s">
        <v>37</v>
      </c>
      <c r="I356" s="244"/>
      <c r="J356" s="207" t="s">
        <v>27</v>
      </c>
      <c r="K356" s="242" t="s">
        <v>1831</v>
      </c>
      <c r="L356" s="242" t="s">
        <v>86</v>
      </c>
      <c r="M356" s="242" t="s">
        <v>200</v>
      </c>
      <c r="N356" s="244" t="s">
        <v>201</v>
      </c>
      <c r="O356" s="244"/>
      <c r="P356" s="244" t="s">
        <v>27</v>
      </c>
      <c r="Q356" s="244" t="s">
        <v>27</v>
      </c>
      <c r="R356" s="244" t="s">
        <v>1117</v>
      </c>
      <c r="S356" s="244"/>
      <c r="T356" s="243"/>
      <c r="U356" s="243" t="s">
        <v>28</v>
      </c>
      <c r="V356" s="242" t="s">
        <v>1916</v>
      </c>
      <c r="W356" s="244"/>
      <c r="X356" s="244" t="s">
        <v>233</v>
      </c>
    </row>
    <row r="357" spans="1:24" s="245" customFormat="1">
      <c r="A357" s="240"/>
      <c r="B357" s="242">
        <v>59</v>
      </c>
      <c r="C357" s="242" t="s">
        <v>2062</v>
      </c>
      <c r="D357" s="242" t="s">
        <v>2063</v>
      </c>
      <c r="E357" s="242"/>
      <c r="F357" s="244">
        <v>1</v>
      </c>
      <c r="G357" s="244" t="s">
        <v>36</v>
      </c>
      <c r="H357" s="244" t="s">
        <v>37</v>
      </c>
      <c r="I357" s="244"/>
      <c r="J357" s="207" t="s">
        <v>27</v>
      </c>
      <c r="K357" s="242" t="s">
        <v>1831</v>
      </c>
      <c r="L357" s="242" t="s">
        <v>86</v>
      </c>
      <c r="M357" s="242" t="s">
        <v>200</v>
      </c>
      <c r="N357" s="244" t="s">
        <v>201</v>
      </c>
      <c r="O357" s="244"/>
      <c r="P357" s="244" t="s">
        <v>27</v>
      </c>
      <c r="Q357" s="244" t="s">
        <v>27</v>
      </c>
      <c r="R357" s="244" t="s">
        <v>1121</v>
      </c>
      <c r="S357" s="244"/>
      <c r="T357" s="243"/>
      <c r="U357" s="243" t="s">
        <v>28</v>
      </c>
      <c r="V357" s="242" t="s">
        <v>235</v>
      </c>
      <c r="W357" s="244" t="s">
        <v>47</v>
      </c>
      <c r="X357" s="244" t="s">
        <v>236</v>
      </c>
    </row>
    <row r="358" spans="1:24" s="198" customFormat="1">
      <c r="A358" s="197"/>
      <c r="B358" s="3">
        <v>60</v>
      </c>
      <c r="C358" s="3" t="s">
        <v>2064</v>
      </c>
      <c r="D358" s="3" t="s">
        <v>2065</v>
      </c>
      <c r="E358" s="3"/>
      <c r="F358" s="207"/>
      <c r="G358" s="207"/>
      <c r="H358" s="207"/>
      <c r="I358" s="207"/>
      <c r="J358" s="207" t="s">
        <v>27</v>
      </c>
      <c r="K358" s="3" t="s">
        <v>1831</v>
      </c>
      <c r="L358" s="3" t="s">
        <v>86</v>
      </c>
      <c r="M358" s="3" t="s">
        <v>200</v>
      </c>
      <c r="N358" s="207" t="s">
        <v>201</v>
      </c>
      <c r="O358" s="207"/>
      <c r="P358" s="207" t="s">
        <v>27</v>
      </c>
      <c r="Q358" s="207" t="s">
        <v>27</v>
      </c>
      <c r="R358" s="207" t="s">
        <v>1119</v>
      </c>
      <c r="S358" s="207"/>
      <c r="T358" s="206"/>
      <c r="U358" s="206" t="s">
        <v>28</v>
      </c>
      <c r="V358" s="3"/>
      <c r="W358" s="207"/>
      <c r="X358" s="207"/>
    </row>
    <row r="359" spans="1:24" s="199" customFormat="1" ht="15" thickBot="1">
      <c r="A359" s="197"/>
      <c r="B359" s="8">
        <v>61</v>
      </c>
      <c r="C359" s="3" t="s">
        <v>2066</v>
      </c>
      <c r="D359" s="8" t="s">
        <v>2067</v>
      </c>
      <c r="E359" s="8"/>
      <c r="F359" s="208"/>
      <c r="G359" s="208"/>
      <c r="H359" s="208"/>
      <c r="I359" s="208"/>
      <c r="J359" s="207" t="s">
        <v>27</v>
      </c>
      <c r="K359" s="3" t="s">
        <v>1831</v>
      </c>
      <c r="L359" s="8" t="s">
        <v>86</v>
      </c>
      <c r="M359" s="8" t="s">
        <v>200</v>
      </c>
      <c r="N359" s="208" t="s">
        <v>201</v>
      </c>
      <c r="O359" s="208"/>
      <c r="P359" s="208" t="s">
        <v>27</v>
      </c>
      <c r="Q359" s="208" t="s">
        <v>27</v>
      </c>
      <c r="R359" s="208" t="s">
        <v>1131</v>
      </c>
      <c r="S359" s="208"/>
      <c r="T359" s="206"/>
      <c r="U359" s="206" t="s">
        <v>28</v>
      </c>
      <c r="V359" s="8"/>
      <c r="W359" s="208"/>
      <c r="X359" s="208"/>
    </row>
    <row r="360" spans="1:24" s="245" customFormat="1">
      <c r="A360" s="240"/>
      <c r="B360" s="241">
        <v>74</v>
      </c>
      <c r="C360" s="242" t="s">
        <v>2068</v>
      </c>
      <c r="D360" s="241" t="s">
        <v>2069</v>
      </c>
      <c r="E360" s="241"/>
      <c r="F360" s="243">
        <v>1</v>
      </c>
      <c r="G360" s="243" t="s">
        <v>36</v>
      </c>
      <c r="H360" s="243" t="s">
        <v>37</v>
      </c>
      <c r="I360" s="243"/>
      <c r="J360" s="207" t="s">
        <v>1830</v>
      </c>
      <c r="K360" s="242" t="s">
        <v>1849</v>
      </c>
      <c r="L360" s="241" t="s">
        <v>24</v>
      </c>
      <c r="M360" s="241" t="s">
        <v>240</v>
      </c>
      <c r="N360" s="243" t="s">
        <v>39</v>
      </c>
      <c r="O360" s="243"/>
      <c r="P360" s="243" t="s">
        <v>27</v>
      </c>
      <c r="Q360" s="243" t="s">
        <v>27</v>
      </c>
      <c r="R360" s="243"/>
      <c r="S360" s="243"/>
      <c r="T360" s="243"/>
      <c r="U360" s="243" t="s">
        <v>28</v>
      </c>
      <c r="V360" s="242"/>
      <c r="W360" s="244"/>
      <c r="X360" s="244"/>
    </row>
    <row r="361" spans="1:24" s="245" customFormat="1">
      <c r="A361" s="240"/>
      <c r="B361" s="241">
        <v>74</v>
      </c>
      <c r="C361" s="242" t="s">
        <v>2070</v>
      </c>
      <c r="D361" s="241" t="s">
        <v>2071</v>
      </c>
      <c r="E361" s="241"/>
      <c r="F361" s="243">
        <v>1</v>
      </c>
      <c r="G361" s="243" t="s">
        <v>36</v>
      </c>
      <c r="H361" s="243" t="s">
        <v>37</v>
      </c>
      <c r="I361" s="243"/>
      <c r="J361" s="207" t="s">
        <v>1830</v>
      </c>
      <c r="K361" s="242" t="s">
        <v>1849</v>
      </c>
      <c r="L361" s="241" t="s">
        <v>24</v>
      </c>
      <c r="M361" s="241" t="s">
        <v>244</v>
      </c>
      <c r="N361" s="243" t="s">
        <v>39</v>
      </c>
      <c r="O361" s="243"/>
      <c r="P361" s="243" t="s">
        <v>27</v>
      </c>
      <c r="Q361" s="243" t="s">
        <v>27</v>
      </c>
      <c r="R361" s="243"/>
      <c r="S361" s="243"/>
      <c r="T361" s="243"/>
      <c r="U361" s="243" t="s">
        <v>28</v>
      </c>
      <c r="V361" s="242"/>
      <c r="W361" s="244"/>
      <c r="X361" s="244"/>
    </row>
    <row r="362" spans="1:24" s="245" customFormat="1">
      <c r="A362" s="240"/>
      <c r="B362" s="242">
        <v>75</v>
      </c>
      <c r="C362" s="242" t="s">
        <v>2072</v>
      </c>
      <c r="D362" s="242" t="s">
        <v>2073</v>
      </c>
      <c r="E362" s="242"/>
      <c r="F362" s="244">
        <v>1</v>
      </c>
      <c r="G362" s="244" t="s">
        <v>36</v>
      </c>
      <c r="H362" s="244" t="s">
        <v>37</v>
      </c>
      <c r="I362" s="244"/>
      <c r="J362" s="207" t="s">
        <v>1833</v>
      </c>
      <c r="K362" s="242" t="s">
        <v>1849</v>
      </c>
      <c r="L362" s="242" t="s">
        <v>24</v>
      </c>
      <c r="M362" s="242" t="s">
        <v>240</v>
      </c>
      <c r="N362" s="244" t="s">
        <v>45</v>
      </c>
      <c r="O362" s="244"/>
      <c r="P362" s="244" t="s">
        <v>27</v>
      </c>
      <c r="Q362" s="244" t="s">
        <v>27</v>
      </c>
      <c r="R362" s="244"/>
      <c r="S362" s="244"/>
      <c r="T362" s="243"/>
      <c r="U362" s="243" t="s">
        <v>28</v>
      </c>
      <c r="V362" s="242"/>
      <c r="W362" s="244"/>
      <c r="X362" s="244"/>
    </row>
    <row r="363" spans="1:24" s="245" customFormat="1">
      <c r="A363" s="240"/>
      <c r="B363" s="242">
        <v>75</v>
      </c>
      <c r="C363" s="242" t="s">
        <v>2074</v>
      </c>
      <c r="D363" s="242" t="s">
        <v>2075</v>
      </c>
      <c r="E363" s="242"/>
      <c r="F363" s="244">
        <v>1</v>
      </c>
      <c r="G363" s="244" t="s">
        <v>36</v>
      </c>
      <c r="H363" s="244" t="s">
        <v>37</v>
      </c>
      <c r="I363" s="244"/>
      <c r="J363" s="207" t="s">
        <v>1833</v>
      </c>
      <c r="K363" s="242" t="s">
        <v>1849</v>
      </c>
      <c r="L363" s="242" t="s">
        <v>24</v>
      </c>
      <c r="M363" s="242" t="s">
        <v>244</v>
      </c>
      <c r="N363" s="244" t="s">
        <v>45</v>
      </c>
      <c r="O363" s="244"/>
      <c r="P363" s="244" t="s">
        <v>27</v>
      </c>
      <c r="Q363" s="244" t="s">
        <v>27</v>
      </c>
      <c r="R363" s="244"/>
      <c r="S363" s="244"/>
      <c r="T363" s="243"/>
      <c r="U363" s="243" t="s">
        <v>28</v>
      </c>
      <c r="V363" s="242"/>
      <c r="W363" s="244"/>
      <c r="X363" s="244"/>
    </row>
    <row r="364" spans="1:24" s="245" customFormat="1">
      <c r="A364" s="240"/>
      <c r="B364" s="242">
        <v>609</v>
      </c>
      <c r="C364" s="242" t="s">
        <v>2076</v>
      </c>
      <c r="D364" s="242" t="s">
        <v>2077</v>
      </c>
      <c r="E364" s="244"/>
      <c r="F364" s="244">
        <v>1</v>
      </c>
      <c r="G364" s="244"/>
      <c r="H364" s="242"/>
      <c r="I364" s="242"/>
      <c r="J364" s="207" t="s">
        <v>1833</v>
      </c>
      <c r="K364" s="242" t="s">
        <v>1831</v>
      </c>
      <c r="L364" s="242" t="s">
        <v>24</v>
      </c>
      <c r="M364" s="242" t="s">
        <v>314</v>
      </c>
      <c r="N364" s="244" t="s">
        <v>45</v>
      </c>
      <c r="O364" s="244"/>
      <c r="P364" s="244" t="s">
        <v>27</v>
      </c>
      <c r="Q364" s="244" t="s">
        <v>27</v>
      </c>
      <c r="R364" s="244"/>
      <c r="S364" s="244"/>
      <c r="T364" s="243"/>
      <c r="U364" s="243" t="s">
        <v>28</v>
      </c>
      <c r="V364" s="242"/>
      <c r="W364" s="244"/>
      <c r="X364" s="244"/>
    </row>
    <row r="365" spans="1:24" s="245" customFormat="1">
      <c r="A365" s="240"/>
      <c r="B365" s="242">
        <v>610</v>
      </c>
      <c r="C365" s="242" t="s">
        <v>2076</v>
      </c>
      <c r="D365" s="242" t="s">
        <v>2078</v>
      </c>
      <c r="E365" s="244"/>
      <c r="F365" s="244">
        <v>1</v>
      </c>
      <c r="G365" s="244"/>
      <c r="H365" s="242"/>
      <c r="I365" s="242"/>
      <c r="J365" s="207" t="s">
        <v>1833</v>
      </c>
      <c r="K365" s="242" t="s">
        <v>1831</v>
      </c>
      <c r="L365" s="242" t="s">
        <v>24</v>
      </c>
      <c r="M365" s="242" t="s">
        <v>314</v>
      </c>
      <c r="N365" s="244" t="s">
        <v>45</v>
      </c>
      <c r="O365" s="244"/>
      <c r="P365" s="244" t="s">
        <v>27</v>
      </c>
      <c r="Q365" s="244" t="s">
        <v>27</v>
      </c>
      <c r="R365" s="244"/>
      <c r="S365" s="244"/>
      <c r="T365" s="243"/>
      <c r="U365" s="243" t="s">
        <v>28</v>
      </c>
      <c r="V365" s="242"/>
      <c r="W365" s="244"/>
      <c r="X365" s="244"/>
    </row>
    <row r="366" spans="1:24" s="245" customFormat="1">
      <c r="A366" s="240"/>
      <c r="B366" s="242">
        <v>603</v>
      </c>
      <c r="C366" s="242" t="s">
        <v>2079</v>
      </c>
      <c r="D366" s="242" t="s">
        <v>2080</v>
      </c>
      <c r="E366" s="244"/>
      <c r="F366" s="244">
        <v>1</v>
      </c>
      <c r="G366" s="244"/>
      <c r="H366" s="242"/>
      <c r="I366" s="242"/>
      <c r="J366" s="207" t="s">
        <v>1833</v>
      </c>
      <c r="K366" s="242" t="s">
        <v>1831</v>
      </c>
      <c r="L366" s="242" t="s">
        <v>56</v>
      </c>
      <c r="M366" s="242" t="s">
        <v>314</v>
      </c>
      <c r="N366" s="244" t="s">
        <v>45</v>
      </c>
      <c r="O366" s="244"/>
      <c r="P366" s="244" t="s">
        <v>27</v>
      </c>
      <c r="Q366" s="244" t="s">
        <v>27</v>
      </c>
      <c r="R366" s="244"/>
      <c r="S366" s="244"/>
      <c r="T366" s="243"/>
      <c r="U366" s="243" t="s">
        <v>28</v>
      </c>
      <c r="V366" s="242"/>
      <c r="W366" s="244"/>
      <c r="X366" s="252"/>
    </row>
    <row r="367" spans="1:24" s="245" customFormat="1">
      <c r="A367" s="240"/>
      <c r="B367" s="242">
        <v>605</v>
      </c>
      <c r="C367" s="242" t="s">
        <v>2079</v>
      </c>
      <c r="D367" s="242" t="s">
        <v>2081</v>
      </c>
      <c r="E367" s="244"/>
      <c r="F367" s="244">
        <v>1</v>
      </c>
      <c r="G367" s="244"/>
      <c r="H367" s="242"/>
      <c r="I367" s="242"/>
      <c r="J367" s="207" t="s">
        <v>1833</v>
      </c>
      <c r="K367" s="242" t="s">
        <v>1831</v>
      </c>
      <c r="L367" s="242" t="s">
        <v>56</v>
      </c>
      <c r="M367" s="242" t="s">
        <v>314</v>
      </c>
      <c r="N367" s="244" t="s">
        <v>45</v>
      </c>
      <c r="O367" s="244"/>
      <c r="P367" s="244" t="s">
        <v>27</v>
      </c>
      <c r="Q367" s="244" t="s">
        <v>27</v>
      </c>
      <c r="R367" s="244"/>
      <c r="S367" s="244"/>
      <c r="T367" s="243"/>
      <c r="U367" s="243" t="s">
        <v>28</v>
      </c>
      <c r="V367" s="242"/>
      <c r="W367" s="244"/>
      <c r="X367" s="244"/>
    </row>
    <row r="368" spans="1:24" s="245" customFormat="1">
      <c r="A368" s="240"/>
      <c r="B368" s="242">
        <v>607</v>
      </c>
      <c r="C368" s="242" t="s">
        <v>2082</v>
      </c>
      <c r="D368" s="242" t="s">
        <v>2083</v>
      </c>
      <c r="E368" s="244"/>
      <c r="F368" s="244">
        <v>1</v>
      </c>
      <c r="G368" s="244"/>
      <c r="H368" s="242"/>
      <c r="I368" s="242"/>
      <c r="J368" s="207" t="s">
        <v>1833</v>
      </c>
      <c r="K368" s="242" t="s">
        <v>1831</v>
      </c>
      <c r="L368" s="242" t="s">
        <v>86</v>
      </c>
      <c r="M368" s="242" t="s">
        <v>314</v>
      </c>
      <c r="N368" s="244" t="s">
        <v>45</v>
      </c>
      <c r="O368" s="244"/>
      <c r="P368" s="244" t="s">
        <v>27</v>
      </c>
      <c r="Q368" s="244" t="s">
        <v>27</v>
      </c>
      <c r="R368" s="244"/>
      <c r="S368" s="244"/>
      <c r="T368" s="243"/>
      <c r="U368" s="243" t="s">
        <v>28</v>
      </c>
      <c r="V368" s="242"/>
      <c r="W368" s="244"/>
      <c r="X368" s="244"/>
    </row>
    <row r="369" spans="1:24" s="245" customFormat="1">
      <c r="A369" s="240"/>
      <c r="B369" s="242">
        <v>608</v>
      </c>
      <c r="C369" s="242" t="s">
        <v>2082</v>
      </c>
      <c r="D369" s="242" t="s">
        <v>2084</v>
      </c>
      <c r="E369" s="244"/>
      <c r="F369" s="244">
        <v>1</v>
      </c>
      <c r="G369" s="244"/>
      <c r="H369" s="242"/>
      <c r="I369" s="242"/>
      <c r="J369" s="207" t="s">
        <v>1833</v>
      </c>
      <c r="K369" s="242" t="s">
        <v>1831</v>
      </c>
      <c r="L369" s="242" t="s">
        <v>86</v>
      </c>
      <c r="M369" s="242" t="s">
        <v>314</v>
      </c>
      <c r="N369" s="244" t="s">
        <v>45</v>
      </c>
      <c r="O369" s="244"/>
      <c r="P369" s="244" t="s">
        <v>27</v>
      </c>
      <c r="Q369" s="244" t="s">
        <v>27</v>
      </c>
      <c r="R369" s="244"/>
      <c r="S369" s="244"/>
      <c r="T369" s="243"/>
      <c r="U369" s="243" t="s">
        <v>28</v>
      </c>
      <c r="V369" s="242"/>
      <c r="W369" s="244"/>
      <c r="X369" s="244"/>
    </row>
    <row r="370" spans="1:24" s="198" customFormat="1">
      <c r="A370" s="197"/>
      <c r="B370" s="3">
        <v>63</v>
      </c>
      <c r="C370" s="3" t="s">
        <v>2085</v>
      </c>
      <c r="D370" s="3" t="s">
        <v>2086</v>
      </c>
      <c r="E370" s="3"/>
      <c r="F370" s="207"/>
      <c r="G370" s="207"/>
      <c r="H370" s="207"/>
      <c r="I370" s="207"/>
      <c r="J370" s="207" t="s">
        <v>1830</v>
      </c>
      <c r="K370" s="3" t="s">
        <v>1831</v>
      </c>
      <c r="L370" s="6" t="s">
        <v>56</v>
      </c>
      <c r="M370" s="11" t="s">
        <v>237</v>
      </c>
      <c r="N370" s="207" t="s">
        <v>39</v>
      </c>
      <c r="O370" s="207"/>
      <c r="P370" s="207" t="s">
        <v>33</v>
      </c>
      <c r="Q370" s="207">
        <v>9</v>
      </c>
      <c r="R370" s="207"/>
      <c r="S370" s="207"/>
      <c r="T370" s="206"/>
      <c r="U370" s="206" t="s">
        <v>28</v>
      </c>
      <c r="V370" s="3"/>
      <c r="W370" s="207"/>
      <c r="X370" s="207"/>
    </row>
    <row r="371" spans="1:24" s="199" customFormat="1" ht="15" thickBot="1">
      <c r="A371" s="197"/>
      <c r="B371" s="3">
        <v>65</v>
      </c>
      <c r="C371" s="3" t="s">
        <v>2087</v>
      </c>
      <c r="D371" s="3" t="s">
        <v>2088</v>
      </c>
      <c r="E371" s="3"/>
      <c r="F371" s="207"/>
      <c r="G371" s="207"/>
      <c r="H371" s="207"/>
      <c r="I371" s="207"/>
      <c r="J371" s="207" t="s">
        <v>1833</v>
      </c>
      <c r="K371" s="3" t="s">
        <v>1831</v>
      </c>
      <c r="L371" s="6" t="s">
        <v>56</v>
      </c>
      <c r="M371" s="11" t="s">
        <v>237</v>
      </c>
      <c r="N371" s="207" t="s">
        <v>45</v>
      </c>
      <c r="O371" s="207"/>
      <c r="P371" s="207" t="s">
        <v>33</v>
      </c>
      <c r="Q371" s="207">
        <v>11</v>
      </c>
      <c r="R371" s="213"/>
      <c r="S371" s="213"/>
      <c r="T371" s="206"/>
      <c r="U371" s="206" t="s">
        <v>28</v>
      </c>
      <c r="V371" s="8"/>
      <c r="W371" s="208"/>
      <c r="X371" s="208"/>
    </row>
    <row r="372" spans="1:24" s="198" customFormat="1">
      <c r="A372" s="197"/>
      <c r="B372" s="3">
        <v>67</v>
      </c>
      <c r="C372" s="3" t="s">
        <v>2089</v>
      </c>
      <c r="D372" s="3" t="s">
        <v>2090</v>
      </c>
      <c r="E372" s="3"/>
      <c r="F372" s="207"/>
      <c r="G372" s="207"/>
      <c r="H372" s="207"/>
      <c r="I372" s="207"/>
      <c r="J372" s="207" t="s">
        <v>1835</v>
      </c>
      <c r="K372" s="3" t="s">
        <v>1831</v>
      </c>
      <c r="L372" s="6" t="s">
        <v>56</v>
      </c>
      <c r="M372" s="11" t="s">
        <v>237</v>
      </c>
      <c r="N372" s="207" t="s">
        <v>50</v>
      </c>
      <c r="O372" s="207"/>
      <c r="P372" s="207" t="s">
        <v>35</v>
      </c>
      <c r="Q372" s="207">
        <v>12</v>
      </c>
      <c r="R372" s="207"/>
      <c r="S372" s="207"/>
      <c r="T372" s="206"/>
      <c r="U372" s="206" t="s">
        <v>28</v>
      </c>
      <c r="V372" s="3"/>
      <c r="W372" s="207"/>
      <c r="X372" s="207"/>
    </row>
    <row r="373" spans="1:24" s="199" customFormat="1" ht="15" thickBot="1">
      <c r="A373" s="197"/>
      <c r="B373" s="3">
        <v>69</v>
      </c>
      <c r="C373" s="3" t="s">
        <v>2091</v>
      </c>
      <c r="D373" s="3" t="s">
        <v>2092</v>
      </c>
      <c r="E373" s="3"/>
      <c r="F373" s="207"/>
      <c r="G373" s="207"/>
      <c r="H373" s="207"/>
      <c r="I373" s="207"/>
      <c r="J373" s="207" t="s">
        <v>1830</v>
      </c>
      <c r="K373" s="3" t="s">
        <v>1831</v>
      </c>
      <c r="L373" s="3" t="s">
        <v>86</v>
      </c>
      <c r="M373" s="10" t="s">
        <v>238</v>
      </c>
      <c r="N373" s="207" t="s">
        <v>39</v>
      </c>
      <c r="O373" s="207"/>
      <c r="P373" s="207" t="s">
        <v>33</v>
      </c>
      <c r="Q373" s="207">
        <v>9</v>
      </c>
      <c r="R373" s="213"/>
      <c r="S373" s="213"/>
      <c r="T373" s="206"/>
      <c r="U373" s="206" t="s">
        <v>28</v>
      </c>
      <c r="V373" s="8"/>
      <c r="W373" s="208"/>
      <c r="X373" s="208"/>
    </row>
    <row r="374" spans="1:24" s="198" customFormat="1">
      <c r="A374" s="197"/>
      <c r="B374" s="3">
        <v>71</v>
      </c>
      <c r="C374" s="3" t="s">
        <v>2093</v>
      </c>
      <c r="D374" s="3" t="s">
        <v>2094</v>
      </c>
      <c r="E374" s="3"/>
      <c r="F374" s="207"/>
      <c r="G374" s="207"/>
      <c r="H374" s="207"/>
      <c r="I374" s="207"/>
      <c r="J374" s="207" t="s">
        <v>1833</v>
      </c>
      <c r="K374" s="3" t="s">
        <v>1831</v>
      </c>
      <c r="L374" s="3" t="s">
        <v>86</v>
      </c>
      <c r="M374" s="10" t="s">
        <v>238</v>
      </c>
      <c r="N374" s="207" t="s">
        <v>45</v>
      </c>
      <c r="O374" s="207"/>
      <c r="P374" s="207" t="s">
        <v>33</v>
      </c>
      <c r="Q374" s="207">
        <v>11</v>
      </c>
      <c r="R374" s="207"/>
      <c r="S374" s="207"/>
      <c r="T374" s="206"/>
      <c r="U374" s="206" t="s">
        <v>28</v>
      </c>
      <c r="V374" s="3"/>
      <c r="W374" s="207"/>
      <c r="X374" s="207"/>
    </row>
    <row r="375" spans="1:24" s="198" customFormat="1" ht="15" thickBot="1">
      <c r="A375" s="197"/>
      <c r="B375" s="8">
        <v>73</v>
      </c>
      <c r="C375" s="3" t="s">
        <v>2095</v>
      </c>
      <c r="D375" s="8" t="s">
        <v>2096</v>
      </c>
      <c r="E375" s="8"/>
      <c r="F375" s="208"/>
      <c r="G375" s="208"/>
      <c r="H375" s="208"/>
      <c r="I375" s="208"/>
      <c r="J375" s="207" t="s">
        <v>1835</v>
      </c>
      <c r="K375" s="3" t="s">
        <v>1831</v>
      </c>
      <c r="L375" s="8" t="s">
        <v>86</v>
      </c>
      <c r="M375" s="12" t="s">
        <v>238</v>
      </c>
      <c r="N375" s="208" t="s">
        <v>50</v>
      </c>
      <c r="O375" s="208"/>
      <c r="P375" s="208" t="s">
        <v>35</v>
      </c>
      <c r="Q375" s="208">
        <v>12</v>
      </c>
      <c r="R375" s="213"/>
      <c r="S375" s="213"/>
      <c r="T375" s="206"/>
      <c r="U375" s="206" t="s">
        <v>28</v>
      </c>
      <c r="V375" s="3"/>
      <c r="W375" s="207"/>
      <c r="X375" s="207"/>
    </row>
    <row r="376" spans="1:24" s="198" customFormat="1">
      <c r="A376" s="197"/>
      <c r="B376" s="3">
        <v>171</v>
      </c>
      <c r="C376" s="3" t="s">
        <v>2097</v>
      </c>
      <c r="D376" s="3" t="s">
        <v>2098</v>
      </c>
      <c r="E376" s="3"/>
      <c r="F376" s="207"/>
      <c r="G376" s="207"/>
      <c r="H376" s="207"/>
      <c r="I376" s="207"/>
      <c r="J376" s="207" t="s">
        <v>1830</v>
      </c>
      <c r="K376" s="3" t="s">
        <v>1831</v>
      </c>
      <c r="L376" s="3" t="s">
        <v>24</v>
      </c>
      <c r="M376" s="3" t="s">
        <v>38</v>
      </c>
      <c r="N376" s="207" t="s">
        <v>39</v>
      </c>
      <c r="O376" s="207"/>
      <c r="P376" s="207" t="s">
        <v>33</v>
      </c>
      <c r="Q376" s="207">
        <v>9</v>
      </c>
      <c r="R376" s="207"/>
      <c r="S376" s="207"/>
      <c r="T376" s="206" t="s">
        <v>795</v>
      </c>
      <c r="U376" s="206" t="s">
        <v>28</v>
      </c>
      <c r="V376" s="3"/>
      <c r="W376" s="207"/>
      <c r="X376" s="207"/>
    </row>
    <row r="377" spans="1:24" s="198" customFormat="1">
      <c r="A377" s="197"/>
      <c r="B377" s="3">
        <v>173</v>
      </c>
      <c r="C377" s="3" t="s">
        <v>2099</v>
      </c>
      <c r="D377" s="3" t="s">
        <v>2100</v>
      </c>
      <c r="E377" s="3"/>
      <c r="F377" s="207"/>
      <c r="G377" s="207"/>
      <c r="H377" s="207"/>
      <c r="I377" s="207"/>
      <c r="J377" s="207" t="s">
        <v>1833</v>
      </c>
      <c r="K377" s="3" t="s">
        <v>1831</v>
      </c>
      <c r="L377" s="3" t="s">
        <v>24</v>
      </c>
      <c r="M377" s="3" t="s">
        <v>38</v>
      </c>
      <c r="N377" s="207" t="s">
        <v>45</v>
      </c>
      <c r="O377" s="207"/>
      <c r="P377" s="207" t="s">
        <v>33</v>
      </c>
      <c r="Q377" s="207">
        <v>11</v>
      </c>
      <c r="R377" s="207"/>
      <c r="S377" s="207"/>
      <c r="T377" s="206" t="s">
        <v>795</v>
      </c>
      <c r="U377" s="206" t="s">
        <v>28</v>
      </c>
      <c r="V377" s="3"/>
      <c r="W377" s="207"/>
      <c r="X377" s="207"/>
    </row>
    <row r="378" spans="1:24" s="198" customFormat="1">
      <c r="A378" s="197"/>
      <c r="B378" s="3">
        <v>175</v>
      </c>
      <c r="C378" s="3" t="s">
        <v>2101</v>
      </c>
      <c r="D378" s="3" t="s">
        <v>2102</v>
      </c>
      <c r="E378" s="3"/>
      <c r="F378" s="207"/>
      <c r="G378" s="207"/>
      <c r="H378" s="207"/>
      <c r="I378" s="207"/>
      <c r="J378" s="207" t="s">
        <v>1835</v>
      </c>
      <c r="K378" s="3" t="s">
        <v>1831</v>
      </c>
      <c r="L378" s="3" t="s">
        <v>24</v>
      </c>
      <c r="M378" s="3" t="s">
        <v>38</v>
      </c>
      <c r="N378" s="207" t="s">
        <v>50</v>
      </c>
      <c r="O378" s="207"/>
      <c r="P378" s="207" t="s">
        <v>35</v>
      </c>
      <c r="Q378" s="207">
        <v>12</v>
      </c>
      <c r="R378" s="207"/>
      <c r="S378" s="207"/>
      <c r="T378" s="206" t="s">
        <v>795</v>
      </c>
      <c r="U378" s="206" t="s">
        <v>28</v>
      </c>
      <c r="V378" s="3"/>
      <c r="W378" s="207"/>
      <c r="X378" s="207"/>
    </row>
    <row r="379" spans="1:24" s="198" customFormat="1">
      <c r="A379" s="197"/>
      <c r="B379" s="3">
        <v>177</v>
      </c>
      <c r="C379" s="3" t="s">
        <v>2103</v>
      </c>
      <c r="D379" s="3" t="s">
        <v>2104</v>
      </c>
      <c r="E379" s="3"/>
      <c r="F379" s="207"/>
      <c r="G379" s="207"/>
      <c r="H379" s="207"/>
      <c r="I379" s="207"/>
      <c r="J379" s="207" t="s">
        <v>1830</v>
      </c>
      <c r="K379" s="3" t="s">
        <v>1831</v>
      </c>
      <c r="L379" s="3" t="s">
        <v>56</v>
      </c>
      <c r="M379" s="3" t="s">
        <v>38</v>
      </c>
      <c r="N379" s="207" t="s">
        <v>39</v>
      </c>
      <c r="O379" s="207"/>
      <c r="P379" s="207" t="s">
        <v>33</v>
      </c>
      <c r="Q379" s="207">
        <v>9</v>
      </c>
      <c r="R379" s="207"/>
      <c r="S379" s="207"/>
      <c r="T379" s="206" t="s">
        <v>795</v>
      </c>
      <c r="U379" s="206" t="s">
        <v>28</v>
      </c>
      <c r="V379" s="3"/>
      <c r="W379" s="207"/>
      <c r="X379" s="207"/>
    </row>
    <row r="380" spans="1:24" s="245" customFormat="1">
      <c r="A380" s="240"/>
      <c r="B380" s="242" t="s">
        <v>813</v>
      </c>
      <c r="C380" s="242" t="s">
        <v>2105</v>
      </c>
      <c r="D380" s="242" t="s">
        <v>2106</v>
      </c>
      <c r="E380" s="242"/>
      <c r="F380" s="244">
        <v>1</v>
      </c>
      <c r="G380" s="244" t="s">
        <v>36</v>
      </c>
      <c r="H380" s="244" t="s">
        <v>36</v>
      </c>
      <c r="I380" s="244"/>
      <c r="J380" s="207" t="s">
        <v>1833</v>
      </c>
      <c r="K380" s="242" t="s">
        <v>1831</v>
      </c>
      <c r="L380" s="242" t="s">
        <v>67</v>
      </c>
      <c r="M380" s="242" t="s">
        <v>38</v>
      </c>
      <c r="N380" s="244" t="s">
        <v>45</v>
      </c>
      <c r="O380" s="244"/>
      <c r="P380" s="244" t="s">
        <v>32</v>
      </c>
      <c r="Q380" s="244">
        <v>11</v>
      </c>
      <c r="R380" s="244"/>
      <c r="S380" s="244"/>
      <c r="T380" s="243" t="s">
        <v>795</v>
      </c>
      <c r="U380" s="243" t="s">
        <v>28</v>
      </c>
      <c r="V380" s="242" t="s">
        <v>816</v>
      </c>
      <c r="W380" s="244" t="s">
        <v>817</v>
      </c>
      <c r="X380" s="244">
        <v>0</v>
      </c>
    </row>
    <row r="381" spans="1:24" s="199" customFormat="1" ht="15" thickBot="1">
      <c r="A381" s="197"/>
      <c r="B381" s="3">
        <v>179</v>
      </c>
      <c r="C381" s="3" t="s">
        <v>2107</v>
      </c>
      <c r="D381" s="3" t="s">
        <v>2108</v>
      </c>
      <c r="E381" s="209"/>
      <c r="F381" s="210"/>
      <c r="G381" s="210"/>
      <c r="H381" s="210"/>
      <c r="I381" s="207"/>
      <c r="J381" s="207" t="s">
        <v>1833</v>
      </c>
      <c r="K381" s="3" t="s">
        <v>1831</v>
      </c>
      <c r="L381" s="3" t="s">
        <v>56</v>
      </c>
      <c r="M381" s="3" t="s">
        <v>38</v>
      </c>
      <c r="N381" s="207" t="s">
        <v>45</v>
      </c>
      <c r="O381" s="207"/>
      <c r="P381" s="207" t="s">
        <v>33</v>
      </c>
      <c r="Q381" s="207">
        <v>11</v>
      </c>
      <c r="R381" s="213"/>
      <c r="S381" s="213"/>
      <c r="T381" s="206" t="s">
        <v>795</v>
      </c>
      <c r="U381" s="206" t="s">
        <v>28</v>
      </c>
      <c r="V381" s="8"/>
      <c r="W381" s="208"/>
      <c r="X381" s="208"/>
    </row>
    <row r="382" spans="1:24" s="198" customFormat="1">
      <c r="A382" s="197"/>
      <c r="B382" s="3">
        <v>181</v>
      </c>
      <c r="C382" s="3" t="s">
        <v>2109</v>
      </c>
      <c r="D382" s="3" t="s">
        <v>2110</v>
      </c>
      <c r="E382" s="3"/>
      <c r="F382" s="207"/>
      <c r="G382" s="207"/>
      <c r="H382" s="207"/>
      <c r="I382" s="207"/>
      <c r="J382" s="207" t="s">
        <v>1835</v>
      </c>
      <c r="K382" s="3" t="s">
        <v>1831</v>
      </c>
      <c r="L382" s="3" t="s">
        <v>56</v>
      </c>
      <c r="M382" s="3" t="s">
        <v>38</v>
      </c>
      <c r="N382" s="207" t="s">
        <v>50</v>
      </c>
      <c r="O382" s="207"/>
      <c r="P382" s="207" t="s">
        <v>35</v>
      </c>
      <c r="Q382" s="207">
        <v>12</v>
      </c>
      <c r="R382" s="207"/>
      <c r="S382" s="207"/>
      <c r="T382" s="206" t="s">
        <v>795</v>
      </c>
      <c r="U382" s="206" t="s">
        <v>28</v>
      </c>
      <c r="V382" s="3"/>
      <c r="W382" s="207"/>
      <c r="X382" s="207"/>
    </row>
    <row r="383" spans="1:24" s="198" customFormat="1">
      <c r="A383" s="197"/>
      <c r="B383" s="3">
        <v>183</v>
      </c>
      <c r="C383" s="3" t="s">
        <v>2111</v>
      </c>
      <c r="D383" s="3" t="s">
        <v>2112</v>
      </c>
      <c r="E383" s="3"/>
      <c r="F383" s="207"/>
      <c r="G383" s="207"/>
      <c r="H383" s="207"/>
      <c r="I383" s="207"/>
      <c r="J383" s="207" t="s">
        <v>1830</v>
      </c>
      <c r="K383" s="3" t="s">
        <v>1831</v>
      </c>
      <c r="L383" s="3" t="s">
        <v>86</v>
      </c>
      <c r="M383" s="3" t="s">
        <v>38</v>
      </c>
      <c r="N383" s="207" t="s">
        <v>39</v>
      </c>
      <c r="O383" s="207"/>
      <c r="P383" s="207" t="s">
        <v>33</v>
      </c>
      <c r="Q383" s="207">
        <v>9</v>
      </c>
      <c r="R383" s="207"/>
      <c r="S383" s="207"/>
      <c r="T383" s="206" t="s">
        <v>795</v>
      </c>
      <c r="U383" s="206" t="s">
        <v>28</v>
      </c>
      <c r="V383" s="3"/>
      <c r="W383" s="207"/>
      <c r="X383" s="207"/>
    </row>
    <row r="384" spans="1:24" s="198" customFormat="1">
      <c r="A384" s="197"/>
      <c r="B384" s="3">
        <v>185</v>
      </c>
      <c r="C384" s="3" t="s">
        <v>2113</v>
      </c>
      <c r="D384" s="3" t="s">
        <v>2114</v>
      </c>
      <c r="E384" s="3"/>
      <c r="F384" s="207"/>
      <c r="G384" s="207"/>
      <c r="H384" s="207"/>
      <c r="I384" s="207"/>
      <c r="J384" s="207" t="s">
        <v>1833</v>
      </c>
      <c r="K384" s="3" t="s">
        <v>1831</v>
      </c>
      <c r="L384" s="3" t="s">
        <v>86</v>
      </c>
      <c r="M384" s="3" t="s">
        <v>38</v>
      </c>
      <c r="N384" s="207" t="s">
        <v>45</v>
      </c>
      <c r="O384" s="207"/>
      <c r="P384" s="207" t="s">
        <v>33</v>
      </c>
      <c r="Q384" s="207">
        <v>11</v>
      </c>
      <c r="R384" s="207"/>
      <c r="S384" s="207"/>
      <c r="T384" s="206" t="s">
        <v>795</v>
      </c>
      <c r="U384" s="206" t="s">
        <v>28</v>
      </c>
      <c r="V384" s="3"/>
      <c r="W384" s="207"/>
      <c r="X384" s="207"/>
    </row>
    <row r="385" spans="1:24" s="198" customFormat="1" ht="15" thickBot="1">
      <c r="A385" s="197"/>
      <c r="B385" s="8">
        <v>187</v>
      </c>
      <c r="C385" s="3" t="s">
        <v>2115</v>
      </c>
      <c r="D385" s="8" t="s">
        <v>2116</v>
      </c>
      <c r="E385" s="8"/>
      <c r="F385" s="208"/>
      <c r="G385" s="208"/>
      <c r="H385" s="208"/>
      <c r="I385" s="208"/>
      <c r="J385" s="207" t="s">
        <v>1835</v>
      </c>
      <c r="K385" s="3" t="s">
        <v>1831</v>
      </c>
      <c r="L385" s="8" t="s">
        <v>86</v>
      </c>
      <c r="M385" s="8" t="s">
        <v>38</v>
      </c>
      <c r="N385" s="208" t="s">
        <v>50</v>
      </c>
      <c r="O385" s="208"/>
      <c r="P385" s="208" t="s">
        <v>35</v>
      </c>
      <c r="Q385" s="208">
        <v>12</v>
      </c>
      <c r="R385" s="213"/>
      <c r="S385" s="213"/>
      <c r="T385" s="206" t="s">
        <v>795</v>
      </c>
      <c r="U385" s="206" t="s">
        <v>28</v>
      </c>
      <c r="V385" s="3"/>
      <c r="W385" s="207"/>
      <c r="X385" s="207"/>
    </row>
    <row r="386" spans="1:24" s="240" customFormat="1">
      <c r="B386" s="242">
        <v>189</v>
      </c>
      <c r="C386" s="242" t="s">
        <v>2117</v>
      </c>
      <c r="D386" s="242" t="s">
        <v>2118</v>
      </c>
      <c r="E386" s="242"/>
      <c r="F386" s="244">
        <v>1</v>
      </c>
      <c r="G386" s="244" t="s">
        <v>36</v>
      </c>
      <c r="H386" s="244" t="s">
        <v>36</v>
      </c>
      <c r="I386" s="244"/>
      <c r="J386" s="207" t="s">
        <v>27</v>
      </c>
      <c r="K386" s="242" t="s">
        <v>1831</v>
      </c>
      <c r="L386" s="242" t="s">
        <v>56</v>
      </c>
      <c r="M386" s="242" t="s">
        <v>99</v>
      </c>
      <c r="N386" s="244" t="s">
        <v>100</v>
      </c>
      <c r="O386" s="244" t="s">
        <v>526</v>
      </c>
      <c r="P386" s="244" t="s">
        <v>27</v>
      </c>
      <c r="Q386" s="244" t="s">
        <v>27</v>
      </c>
      <c r="R386" s="243"/>
      <c r="S386" s="243"/>
      <c r="T386" s="243" t="s">
        <v>795</v>
      </c>
      <c r="U386" s="243" t="s">
        <v>28</v>
      </c>
      <c r="V386" s="241" t="s">
        <v>848</v>
      </c>
      <c r="W386" s="243" t="s">
        <v>517</v>
      </c>
      <c r="X386" s="243">
        <v>0</v>
      </c>
    </row>
    <row r="387" spans="1:24" s="245" customFormat="1">
      <c r="A387" s="240"/>
      <c r="B387" s="250" t="s">
        <v>849</v>
      </c>
      <c r="C387" s="242" t="s">
        <v>2119</v>
      </c>
      <c r="D387" s="250" t="s">
        <v>2120</v>
      </c>
      <c r="E387" s="250"/>
      <c r="F387" s="244">
        <v>1</v>
      </c>
      <c r="G387" s="244" t="s">
        <v>36</v>
      </c>
      <c r="H387" s="244" t="s">
        <v>36</v>
      </c>
      <c r="I387" s="244"/>
      <c r="J387" s="207" t="s">
        <v>27</v>
      </c>
      <c r="K387" s="242" t="s">
        <v>1831</v>
      </c>
      <c r="L387" s="242" t="s">
        <v>56</v>
      </c>
      <c r="M387" s="242" t="s">
        <v>99</v>
      </c>
      <c r="N387" s="244" t="s">
        <v>104</v>
      </c>
      <c r="O387" s="244" t="s">
        <v>612</v>
      </c>
      <c r="P387" s="244" t="s">
        <v>27</v>
      </c>
      <c r="Q387" s="244" t="s">
        <v>27</v>
      </c>
      <c r="R387" s="244"/>
      <c r="S387" s="244"/>
      <c r="T387" s="243" t="s">
        <v>795</v>
      </c>
      <c r="U387" s="243" t="s">
        <v>28</v>
      </c>
      <c r="V387" s="242" t="s">
        <v>848</v>
      </c>
      <c r="W387" s="244" t="s">
        <v>517</v>
      </c>
      <c r="X387" s="244">
        <v>0</v>
      </c>
    </row>
    <row r="388" spans="1:24" s="245" customFormat="1">
      <c r="A388" s="240"/>
      <c r="B388" s="250" t="s">
        <v>851</v>
      </c>
      <c r="C388" s="242" t="s">
        <v>2121</v>
      </c>
      <c r="D388" s="250" t="s">
        <v>1812</v>
      </c>
      <c r="E388" s="250" t="s">
        <v>853</v>
      </c>
      <c r="F388" s="244">
        <v>1</v>
      </c>
      <c r="G388" s="244" t="s">
        <v>36</v>
      </c>
      <c r="H388" s="244" t="s">
        <v>36</v>
      </c>
      <c r="I388" s="244"/>
      <c r="J388" s="207" t="s">
        <v>27</v>
      </c>
      <c r="K388" s="242" t="s">
        <v>1831</v>
      </c>
      <c r="L388" s="242" t="s">
        <v>56</v>
      </c>
      <c r="M388" s="242" t="s">
        <v>99</v>
      </c>
      <c r="N388" s="244" t="s">
        <v>110</v>
      </c>
      <c r="O388" s="244" t="s">
        <v>854</v>
      </c>
      <c r="P388" s="244" t="s">
        <v>27</v>
      </c>
      <c r="Q388" s="244" t="s">
        <v>27</v>
      </c>
      <c r="R388" s="244"/>
      <c r="S388" s="244"/>
      <c r="T388" s="243" t="s">
        <v>795</v>
      </c>
      <c r="U388" s="243" t="s">
        <v>28</v>
      </c>
      <c r="V388" s="242" t="s">
        <v>848</v>
      </c>
      <c r="W388" s="244" t="s">
        <v>517</v>
      </c>
      <c r="X388" s="244">
        <v>0</v>
      </c>
    </row>
    <row r="389" spans="1:24" s="245" customFormat="1">
      <c r="A389" s="240"/>
      <c r="B389" s="326">
        <v>190</v>
      </c>
      <c r="C389" s="242" t="s">
        <v>2122</v>
      </c>
      <c r="D389" s="326" t="s">
        <v>2123</v>
      </c>
      <c r="E389" s="326"/>
      <c r="F389" s="243"/>
      <c r="G389" s="243"/>
      <c r="H389" s="243"/>
      <c r="I389" s="243"/>
      <c r="J389" s="207"/>
      <c r="K389" s="242" t="s">
        <v>1831</v>
      </c>
      <c r="L389" s="241" t="s">
        <v>86</v>
      </c>
      <c r="M389" s="242" t="s">
        <v>99</v>
      </c>
      <c r="N389" s="206" t="s">
        <v>141</v>
      </c>
      <c r="O389" s="243"/>
      <c r="P389" s="243"/>
      <c r="Q389" s="243"/>
      <c r="R389" s="243"/>
      <c r="S389" s="243"/>
      <c r="T389" s="243" t="s">
        <v>795</v>
      </c>
      <c r="U389" s="243" t="s">
        <v>28</v>
      </c>
      <c r="V389" s="242"/>
      <c r="W389" s="244"/>
      <c r="X389" s="244"/>
    </row>
    <row r="390" spans="1:24" s="245" customFormat="1">
      <c r="A390" s="240"/>
      <c r="B390" s="326">
        <v>190</v>
      </c>
      <c r="C390" s="242" t="s">
        <v>2124</v>
      </c>
      <c r="D390" s="326" t="s">
        <v>2125</v>
      </c>
      <c r="E390" s="326"/>
      <c r="F390" s="243"/>
      <c r="G390" s="243"/>
      <c r="H390" s="243"/>
      <c r="I390" s="243"/>
      <c r="J390" s="207"/>
      <c r="K390" s="242"/>
      <c r="L390" s="241" t="s">
        <v>86</v>
      </c>
      <c r="M390" s="242" t="s">
        <v>99</v>
      </c>
      <c r="N390" s="207" t="s">
        <v>142</v>
      </c>
      <c r="O390" s="243"/>
      <c r="P390" s="243"/>
      <c r="Q390" s="243"/>
      <c r="R390" s="243"/>
      <c r="S390" s="243"/>
      <c r="T390" s="243" t="s">
        <v>795</v>
      </c>
      <c r="U390" s="243" t="s">
        <v>28</v>
      </c>
      <c r="V390" s="242"/>
      <c r="W390" s="244"/>
      <c r="X390" s="244"/>
    </row>
    <row r="391" spans="1:24" s="245" customFormat="1">
      <c r="A391" s="240"/>
      <c r="B391" s="326">
        <v>190</v>
      </c>
      <c r="C391" s="242" t="s">
        <v>2126</v>
      </c>
      <c r="D391" s="326" t="s">
        <v>2127</v>
      </c>
      <c r="E391" s="326"/>
      <c r="F391" s="243"/>
      <c r="G391" s="243"/>
      <c r="H391" s="243"/>
      <c r="I391" s="243"/>
      <c r="J391" s="207"/>
      <c r="K391" s="242"/>
      <c r="L391" s="241" t="s">
        <v>86</v>
      </c>
      <c r="M391" s="242" t="s">
        <v>99</v>
      </c>
      <c r="N391" s="207" t="s">
        <v>143</v>
      </c>
      <c r="O391" s="243"/>
      <c r="P391" s="243"/>
      <c r="Q391" s="243"/>
      <c r="R391" s="243"/>
      <c r="S391" s="243"/>
      <c r="T391" s="243" t="s">
        <v>795</v>
      </c>
      <c r="U391" s="243" t="s">
        <v>28</v>
      </c>
      <c r="V391" s="242"/>
      <c r="W391" s="244"/>
      <c r="X391" s="244"/>
    </row>
    <row r="392" spans="1:24" s="198" customFormat="1">
      <c r="A392" s="197"/>
      <c r="B392" s="6">
        <v>191</v>
      </c>
      <c r="C392" s="3" t="s">
        <v>2128</v>
      </c>
      <c r="D392" s="6" t="s">
        <v>2129</v>
      </c>
      <c r="E392" s="6"/>
      <c r="F392" s="206"/>
      <c r="G392" s="206"/>
      <c r="H392" s="206"/>
      <c r="I392" s="206"/>
      <c r="J392" s="207" t="s">
        <v>27</v>
      </c>
      <c r="K392" s="3" t="s">
        <v>1831</v>
      </c>
      <c r="L392" s="6" t="s">
        <v>24</v>
      </c>
      <c r="M392" s="6" t="s">
        <v>140</v>
      </c>
      <c r="N392" s="206" t="s">
        <v>141</v>
      </c>
      <c r="O392" s="206"/>
      <c r="P392" s="206" t="s">
        <v>27</v>
      </c>
      <c r="Q392" s="206" t="s">
        <v>27</v>
      </c>
      <c r="R392" s="206"/>
      <c r="S392" s="206"/>
      <c r="T392" s="206" t="s">
        <v>795</v>
      </c>
      <c r="U392" s="206" t="s">
        <v>28</v>
      </c>
      <c r="V392" s="3"/>
      <c r="W392" s="207"/>
      <c r="X392" s="207"/>
    </row>
    <row r="393" spans="1:24" s="199" customFormat="1" ht="15" thickBot="1">
      <c r="A393" s="197"/>
      <c r="B393" s="3">
        <v>192</v>
      </c>
      <c r="C393" s="3" t="s">
        <v>2130</v>
      </c>
      <c r="D393" s="3" t="s">
        <v>2131</v>
      </c>
      <c r="E393" s="3"/>
      <c r="F393" s="207"/>
      <c r="G393" s="207"/>
      <c r="H393" s="207"/>
      <c r="I393" s="207"/>
      <c r="J393" s="207" t="s">
        <v>27</v>
      </c>
      <c r="K393" s="3" t="s">
        <v>1831</v>
      </c>
      <c r="L393" s="3" t="s">
        <v>24</v>
      </c>
      <c r="M393" s="3" t="s">
        <v>140</v>
      </c>
      <c r="N393" s="207" t="s">
        <v>142</v>
      </c>
      <c r="O393" s="207"/>
      <c r="P393" s="207" t="s">
        <v>27</v>
      </c>
      <c r="Q393" s="207" t="s">
        <v>27</v>
      </c>
      <c r="R393" s="213"/>
      <c r="S393" s="213"/>
      <c r="T393" s="206" t="s">
        <v>795</v>
      </c>
      <c r="U393" s="206" t="s">
        <v>28</v>
      </c>
      <c r="V393" s="8"/>
      <c r="W393" s="208"/>
      <c r="X393" s="208"/>
    </row>
    <row r="394" spans="1:24" s="197" customFormat="1">
      <c r="B394" s="3">
        <v>193</v>
      </c>
      <c r="C394" s="3" t="s">
        <v>2132</v>
      </c>
      <c r="D394" s="3" t="s">
        <v>2133</v>
      </c>
      <c r="E394" s="3"/>
      <c r="F394" s="207"/>
      <c r="G394" s="207"/>
      <c r="H394" s="207"/>
      <c r="I394" s="207"/>
      <c r="J394" s="207" t="s">
        <v>27</v>
      </c>
      <c r="K394" s="3" t="s">
        <v>1831</v>
      </c>
      <c r="L394" s="3" t="s">
        <v>24</v>
      </c>
      <c r="M394" s="3" t="s">
        <v>140</v>
      </c>
      <c r="N394" s="207" t="s">
        <v>143</v>
      </c>
      <c r="O394" s="207"/>
      <c r="P394" s="207" t="s">
        <v>27</v>
      </c>
      <c r="Q394" s="207" t="s">
        <v>27</v>
      </c>
      <c r="R394" s="206"/>
      <c r="S394" s="206"/>
      <c r="T394" s="206" t="s">
        <v>795</v>
      </c>
      <c r="U394" s="206" t="s">
        <v>28</v>
      </c>
      <c r="V394" s="6"/>
      <c r="W394" s="206"/>
      <c r="X394" s="206"/>
    </row>
    <row r="395" spans="1:24" s="198" customFormat="1">
      <c r="A395" s="197"/>
      <c r="B395" s="3">
        <v>194</v>
      </c>
      <c r="C395" s="3" t="s">
        <v>2134</v>
      </c>
      <c r="D395" s="3" t="s">
        <v>2135</v>
      </c>
      <c r="E395" s="3"/>
      <c r="F395" s="207"/>
      <c r="G395" s="207"/>
      <c r="H395" s="207"/>
      <c r="I395" s="207"/>
      <c r="J395" s="207" t="s">
        <v>27</v>
      </c>
      <c r="K395" s="3" t="s">
        <v>1831</v>
      </c>
      <c r="L395" s="3" t="s">
        <v>56</v>
      </c>
      <c r="M395" s="3" t="s">
        <v>140</v>
      </c>
      <c r="N395" s="207" t="s">
        <v>141</v>
      </c>
      <c r="O395" s="207"/>
      <c r="P395" s="207" t="s">
        <v>27</v>
      </c>
      <c r="Q395" s="207" t="s">
        <v>27</v>
      </c>
      <c r="R395" s="207"/>
      <c r="S395" s="207"/>
      <c r="T395" s="206" t="s">
        <v>795</v>
      </c>
      <c r="U395" s="206" t="s">
        <v>28</v>
      </c>
      <c r="V395" s="3"/>
      <c r="W395" s="207"/>
      <c r="X395" s="207"/>
    </row>
    <row r="396" spans="1:24" s="198" customFormat="1">
      <c r="A396" s="197"/>
      <c r="B396" s="3">
        <v>195</v>
      </c>
      <c r="C396" s="3" t="s">
        <v>2136</v>
      </c>
      <c r="D396" s="3" t="s">
        <v>2137</v>
      </c>
      <c r="E396" s="3"/>
      <c r="F396" s="207"/>
      <c r="G396" s="207"/>
      <c r="H396" s="207"/>
      <c r="I396" s="207"/>
      <c r="J396" s="207" t="s">
        <v>27</v>
      </c>
      <c r="K396" s="3" t="s">
        <v>1831</v>
      </c>
      <c r="L396" s="3" t="s">
        <v>56</v>
      </c>
      <c r="M396" s="3" t="s">
        <v>140</v>
      </c>
      <c r="N396" s="207" t="s">
        <v>142</v>
      </c>
      <c r="O396" s="207"/>
      <c r="P396" s="207" t="s">
        <v>27</v>
      </c>
      <c r="Q396" s="207" t="s">
        <v>27</v>
      </c>
      <c r="R396" s="207"/>
      <c r="S396" s="207"/>
      <c r="T396" s="206" t="s">
        <v>795</v>
      </c>
      <c r="U396" s="206" t="s">
        <v>28</v>
      </c>
      <c r="V396" s="3"/>
      <c r="W396" s="207"/>
      <c r="X396" s="207"/>
    </row>
    <row r="397" spans="1:24" s="198" customFormat="1">
      <c r="A397" s="197"/>
      <c r="B397" s="3">
        <v>196</v>
      </c>
      <c r="C397" s="3" t="s">
        <v>2138</v>
      </c>
      <c r="D397" s="3" t="s">
        <v>2139</v>
      </c>
      <c r="E397" s="3"/>
      <c r="F397" s="207"/>
      <c r="G397" s="207"/>
      <c r="H397" s="207"/>
      <c r="I397" s="207"/>
      <c r="J397" s="207" t="s">
        <v>27</v>
      </c>
      <c r="K397" s="3" t="s">
        <v>1831</v>
      </c>
      <c r="L397" s="3" t="s">
        <v>56</v>
      </c>
      <c r="M397" s="3" t="s">
        <v>140</v>
      </c>
      <c r="N397" s="207" t="s">
        <v>143</v>
      </c>
      <c r="O397" s="207"/>
      <c r="P397" s="207" t="s">
        <v>27</v>
      </c>
      <c r="Q397" s="207" t="s">
        <v>27</v>
      </c>
      <c r="R397" s="207"/>
      <c r="S397" s="207"/>
      <c r="T397" s="206" t="s">
        <v>795</v>
      </c>
      <c r="U397" s="206" t="s">
        <v>28</v>
      </c>
      <c r="V397" s="3"/>
      <c r="W397" s="207"/>
      <c r="X397" s="207"/>
    </row>
    <row r="398" spans="1:24" s="240" customFormat="1">
      <c r="B398" s="241">
        <v>200</v>
      </c>
      <c r="C398" s="242" t="s">
        <v>2140</v>
      </c>
      <c r="D398" s="241" t="s">
        <v>2141</v>
      </c>
      <c r="E398" s="241"/>
      <c r="F398" s="243">
        <v>1</v>
      </c>
      <c r="G398" s="243" t="s">
        <v>36</v>
      </c>
      <c r="H398" s="243" t="s">
        <v>36</v>
      </c>
      <c r="I398" s="243"/>
      <c r="J398" s="207" t="s">
        <v>27</v>
      </c>
      <c r="K398" s="242" t="s">
        <v>1831</v>
      </c>
      <c r="L398" s="241" t="s">
        <v>24</v>
      </c>
      <c r="M398" s="241" t="s">
        <v>145</v>
      </c>
      <c r="N398" s="243" t="s">
        <v>146</v>
      </c>
      <c r="O398" s="243" t="s">
        <v>862</v>
      </c>
      <c r="P398" s="243" t="s">
        <v>27</v>
      </c>
      <c r="Q398" s="243" t="s">
        <v>27</v>
      </c>
      <c r="R398" s="243" t="s">
        <v>565</v>
      </c>
      <c r="S398" s="243"/>
      <c r="T398" s="243" t="s">
        <v>795</v>
      </c>
      <c r="U398" s="243" t="s">
        <v>28</v>
      </c>
      <c r="V398" s="241"/>
      <c r="W398" s="243" t="s">
        <v>517</v>
      </c>
      <c r="X398" s="243" t="s">
        <v>863</v>
      </c>
    </row>
    <row r="399" spans="1:24" s="245" customFormat="1">
      <c r="A399" s="240"/>
      <c r="B399" s="242">
        <v>201</v>
      </c>
      <c r="C399" s="242" t="s">
        <v>2142</v>
      </c>
      <c r="D399" s="242" t="s">
        <v>2143</v>
      </c>
      <c r="E399" s="242"/>
      <c r="F399" s="244">
        <v>1</v>
      </c>
      <c r="G399" s="244" t="s">
        <v>36</v>
      </c>
      <c r="H399" s="243" t="s">
        <v>36</v>
      </c>
      <c r="I399" s="244"/>
      <c r="J399" s="207" t="s">
        <v>27</v>
      </c>
      <c r="K399" s="242" t="s">
        <v>1831</v>
      </c>
      <c r="L399" s="242" t="s">
        <v>24</v>
      </c>
      <c r="M399" s="242" t="s">
        <v>145</v>
      </c>
      <c r="N399" s="244" t="s">
        <v>146</v>
      </c>
      <c r="O399" s="244" t="s">
        <v>602</v>
      </c>
      <c r="P399" s="244" t="s">
        <v>27</v>
      </c>
      <c r="Q399" s="244" t="s">
        <v>27</v>
      </c>
      <c r="R399" s="244" t="s">
        <v>578</v>
      </c>
      <c r="S399" s="244"/>
      <c r="T399" s="243" t="s">
        <v>795</v>
      </c>
      <c r="U399" s="243" t="s">
        <v>28</v>
      </c>
      <c r="V399" s="242"/>
      <c r="W399" s="244" t="s">
        <v>517</v>
      </c>
      <c r="X399" s="244" t="s">
        <v>139</v>
      </c>
    </row>
    <row r="400" spans="1:24" s="245" customFormat="1">
      <c r="A400" s="240"/>
      <c r="B400" s="242">
        <v>202</v>
      </c>
      <c r="C400" s="242" t="s">
        <v>2144</v>
      </c>
      <c r="D400" s="242" t="s">
        <v>2145</v>
      </c>
      <c r="E400" s="242"/>
      <c r="F400" s="244">
        <v>1</v>
      </c>
      <c r="G400" s="244" t="s">
        <v>36</v>
      </c>
      <c r="H400" s="243" t="s">
        <v>36</v>
      </c>
      <c r="I400" s="244"/>
      <c r="J400" s="207" t="s">
        <v>27</v>
      </c>
      <c r="K400" s="242" t="s">
        <v>1831</v>
      </c>
      <c r="L400" s="242" t="s">
        <v>24</v>
      </c>
      <c r="M400" s="242" t="s">
        <v>145</v>
      </c>
      <c r="N400" s="244" t="s">
        <v>146</v>
      </c>
      <c r="O400" s="244" t="s">
        <v>496</v>
      </c>
      <c r="P400" s="244" t="s">
        <v>27</v>
      </c>
      <c r="Q400" s="244" t="s">
        <v>27</v>
      </c>
      <c r="R400" s="244" t="s">
        <v>583</v>
      </c>
      <c r="S400" s="244"/>
      <c r="T400" s="243" t="s">
        <v>795</v>
      </c>
      <c r="U400" s="243" t="s">
        <v>28</v>
      </c>
      <c r="V400" s="242"/>
      <c r="W400" s="244" t="s">
        <v>517</v>
      </c>
      <c r="X400" s="244" t="s">
        <v>88</v>
      </c>
    </row>
    <row r="401" spans="1:24" s="245" customFormat="1">
      <c r="A401" s="240"/>
      <c r="B401" s="242">
        <v>203</v>
      </c>
      <c r="C401" s="242" t="s">
        <v>2146</v>
      </c>
      <c r="D401" s="242" t="s">
        <v>2147</v>
      </c>
      <c r="E401" s="242"/>
      <c r="F401" s="244">
        <v>1</v>
      </c>
      <c r="G401" s="244" t="s">
        <v>36</v>
      </c>
      <c r="H401" s="243" t="s">
        <v>36</v>
      </c>
      <c r="I401" s="244"/>
      <c r="J401" s="207" t="s">
        <v>27</v>
      </c>
      <c r="K401" s="242" t="s">
        <v>1831</v>
      </c>
      <c r="L401" s="242" t="s">
        <v>24</v>
      </c>
      <c r="M401" s="242" t="s">
        <v>145</v>
      </c>
      <c r="N401" s="244" t="s">
        <v>146</v>
      </c>
      <c r="O401" s="244" t="s">
        <v>496</v>
      </c>
      <c r="P401" s="244" t="s">
        <v>27</v>
      </c>
      <c r="Q401" s="244" t="s">
        <v>27</v>
      </c>
      <c r="R401" s="244" t="s">
        <v>586</v>
      </c>
      <c r="S401" s="244"/>
      <c r="T401" s="243" t="s">
        <v>795</v>
      </c>
      <c r="U401" s="243" t="s">
        <v>28</v>
      </c>
      <c r="V401" s="242"/>
      <c r="W401" s="244" t="s">
        <v>517</v>
      </c>
      <c r="X401" s="244" t="s">
        <v>867</v>
      </c>
    </row>
    <row r="402" spans="1:24" s="198" customFormat="1" ht="15" thickBot="1">
      <c r="A402" s="197"/>
      <c r="B402" s="8">
        <v>211</v>
      </c>
      <c r="C402" s="3" t="s">
        <v>2148</v>
      </c>
      <c r="D402" s="8" t="s">
        <v>2149</v>
      </c>
      <c r="E402" s="8"/>
      <c r="F402" s="208"/>
      <c r="G402" s="208"/>
      <c r="H402" s="208"/>
      <c r="I402" s="208"/>
      <c r="J402" s="207" t="s">
        <v>27</v>
      </c>
      <c r="K402" s="3" t="s">
        <v>1831</v>
      </c>
      <c r="L402" s="8" t="s">
        <v>86</v>
      </c>
      <c r="M402" s="8" t="s">
        <v>145</v>
      </c>
      <c r="N402" s="208" t="s">
        <v>146</v>
      </c>
      <c r="O402" s="208"/>
      <c r="P402" s="208" t="s">
        <v>27</v>
      </c>
      <c r="Q402" s="208" t="s">
        <v>27</v>
      </c>
      <c r="R402" s="213" t="s">
        <v>586</v>
      </c>
      <c r="S402" s="213"/>
      <c r="T402" s="206" t="s">
        <v>795</v>
      </c>
      <c r="U402" s="206" t="s">
        <v>28</v>
      </c>
      <c r="V402" s="3"/>
      <c r="W402" s="207"/>
      <c r="X402" s="207"/>
    </row>
    <row r="403" spans="1:24" s="245" customFormat="1">
      <c r="A403" s="240"/>
      <c r="B403" s="241">
        <v>212</v>
      </c>
      <c r="C403" s="242" t="s">
        <v>2150</v>
      </c>
      <c r="D403" s="241" t="s">
        <v>2151</v>
      </c>
      <c r="E403" s="241" t="s">
        <v>838</v>
      </c>
      <c r="F403" s="243">
        <v>1</v>
      </c>
      <c r="G403" s="243" t="s">
        <v>36</v>
      </c>
      <c r="H403" s="243" t="s">
        <v>36</v>
      </c>
      <c r="I403" s="243"/>
      <c r="J403" s="207" t="s">
        <v>27</v>
      </c>
      <c r="K403" s="242" t="s">
        <v>1831</v>
      </c>
      <c r="L403" s="241" t="s">
        <v>24</v>
      </c>
      <c r="M403" s="241" t="s">
        <v>200</v>
      </c>
      <c r="N403" s="243" t="s">
        <v>201</v>
      </c>
      <c r="O403" s="243"/>
      <c r="P403" s="243" t="s">
        <v>27</v>
      </c>
      <c r="Q403" s="243" t="s">
        <v>27</v>
      </c>
      <c r="R403" s="243" t="s">
        <v>1117</v>
      </c>
      <c r="S403" s="243"/>
      <c r="T403" s="243" t="s">
        <v>795</v>
      </c>
      <c r="U403" s="243" t="s">
        <v>28</v>
      </c>
      <c r="V403" s="242" t="s">
        <v>890</v>
      </c>
      <c r="W403" s="244" t="s">
        <v>517</v>
      </c>
      <c r="X403" s="244" t="s">
        <v>891</v>
      </c>
    </row>
    <row r="404" spans="1:24" s="245" customFormat="1">
      <c r="A404" s="240"/>
      <c r="B404" s="242">
        <v>213</v>
      </c>
      <c r="C404" s="242" t="s">
        <v>2152</v>
      </c>
      <c r="D404" s="242" t="s">
        <v>2153</v>
      </c>
      <c r="E404" s="242" t="s">
        <v>838</v>
      </c>
      <c r="F404" s="244">
        <v>1</v>
      </c>
      <c r="G404" s="244" t="s">
        <v>36</v>
      </c>
      <c r="H404" s="244" t="s">
        <v>36</v>
      </c>
      <c r="I404" s="244"/>
      <c r="J404" s="207" t="s">
        <v>27</v>
      </c>
      <c r="K404" s="242" t="s">
        <v>1831</v>
      </c>
      <c r="L404" s="242" t="s">
        <v>24</v>
      </c>
      <c r="M404" s="242" t="s">
        <v>200</v>
      </c>
      <c r="N404" s="244" t="s">
        <v>201</v>
      </c>
      <c r="O404" s="244"/>
      <c r="P404" s="244" t="s">
        <v>27</v>
      </c>
      <c r="Q404" s="244" t="s">
        <v>27</v>
      </c>
      <c r="R404" s="244" t="s">
        <v>1121</v>
      </c>
      <c r="S404" s="244"/>
      <c r="T404" s="243" t="s">
        <v>795</v>
      </c>
      <c r="U404" s="243" t="s">
        <v>28</v>
      </c>
      <c r="V404" s="242" t="s">
        <v>893</v>
      </c>
      <c r="W404" s="244" t="s">
        <v>517</v>
      </c>
      <c r="X404" s="244">
        <v>0</v>
      </c>
    </row>
    <row r="405" spans="1:24" s="245" customFormat="1">
      <c r="A405" s="240"/>
      <c r="B405" s="242">
        <v>214</v>
      </c>
      <c r="C405" s="242" t="s">
        <v>2154</v>
      </c>
      <c r="D405" s="242" t="s">
        <v>2155</v>
      </c>
      <c r="E405" s="242" t="s">
        <v>838</v>
      </c>
      <c r="F405" s="244">
        <v>1</v>
      </c>
      <c r="G405" s="244" t="s">
        <v>36</v>
      </c>
      <c r="H405" s="244" t="s">
        <v>36</v>
      </c>
      <c r="I405" s="244"/>
      <c r="J405" s="207" t="s">
        <v>27</v>
      </c>
      <c r="K405" s="242" t="s">
        <v>1831</v>
      </c>
      <c r="L405" s="242" t="s">
        <v>24</v>
      </c>
      <c r="M405" s="242" t="s">
        <v>200</v>
      </c>
      <c r="N405" s="244" t="s">
        <v>201</v>
      </c>
      <c r="O405" s="244"/>
      <c r="P405" s="244" t="s">
        <v>27</v>
      </c>
      <c r="Q405" s="244" t="s">
        <v>27</v>
      </c>
      <c r="R405" s="244" t="s">
        <v>1119</v>
      </c>
      <c r="S405" s="244"/>
      <c r="T405" s="243" t="s">
        <v>795</v>
      </c>
      <c r="U405" s="243" t="s">
        <v>28</v>
      </c>
      <c r="V405" s="242"/>
      <c r="W405" s="244" t="s">
        <v>517</v>
      </c>
      <c r="X405" s="244">
        <v>0</v>
      </c>
    </row>
    <row r="406" spans="1:24" s="278" customFormat="1">
      <c r="A406" s="277"/>
      <c r="B406" s="271">
        <v>215</v>
      </c>
      <c r="C406" s="266" t="s">
        <v>2156</v>
      </c>
      <c r="D406" s="242" t="s">
        <v>2157</v>
      </c>
      <c r="E406" s="271" t="s">
        <v>895</v>
      </c>
      <c r="F406" s="272"/>
      <c r="G406" s="272"/>
      <c r="H406" s="272"/>
      <c r="I406" s="272"/>
      <c r="J406" s="207" t="s">
        <v>27</v>
      </c>
      <c r="K406" s="266" t="s">
        <v>1831</v>
      </c>
      <c r="L406" s="271" t="s">
        <v>24</v>
      </c>
      <c r="M406" s="271" t="s">
        <v>200</v>
      </c>
      <c r="N406" s="272" t="s">
        <v>201</v>
      </c>
      <c r="O406" s="272"/>
      <c r="P406" s="272" t="s">
        <v>27</v>
      </c>
      <c r="Q406" s="272" t="s">
        <v>27</v>
      </c>
      <c r="R406" s="272" t="s">
        <v>1131</v>
      </c>
      <c r="S406" s="272"/>
      <c r="T406" s="268" t="s">
        <v>795</v>
      </c>
      <c r="U406" s="268" t="s">
        <v>28</v>
      </c>
      <c r="V406" s="266"/>
      <c r="W406" s="269"/>
      <c r="X406" s="269"/>
    </row>
    <row r="407" spans="1:24" s="278" customFormat="1">
      <c r="A407" s="277"/>
      <c r="B407" s="271">
        <v>219</v>
      </c>
      <c r="C407" s="266" t="s">
        <v>2158</v>
      </c>
      <c r="D407" s="271" t="s">
        <v>2159</v>
      </c>
      <c r="E407" s="271" t="s">
        <v>895</v>
      </c>
      <c r="F407" s="272"/>
      <c r="G407" s="272"/>
      <c r="H407" s="272"/>
      <c r="I407" s="272"/>
      <c r="J407" s="207" t="s">
        <v>27</v>
      </c>
      <c r="K407" s="266" t="s">
        <v>1831</v>
      </c>
      <c r="L407" s="271" t="s">
        <v>56</v>
      </c>
      <c r="M407" s="271" t="s">
        <v>200</v>
      </c>
      <c r="N407" s="272" t="s">
        <v>201</v>
      </c>
      <c r="O407" s="272"/>
      <c r="P407" s="272" t="s">
        <v>27</v>
      </c>
      <c r="Q407" s="272" t="s">
        <v>27</v>
      </c>
      <c r="R407" s="272" t="s">
        <v>1131</v>
      </c>
      <c r="S407" s="272"/>
      <c r="T407" s="268" t="s">
        <v>795</v>
      </c>
      <c r="U407" s="268" t="s">
        <v>28</v>
      </c>
      <c r="V407" s="266"/>
      <c r="W407" s="269"/>
      <c r="X407" s="269"/>
    </row>
    <row r="408" spans="1:24" s="278" customFormat="1">
      <c r="A408" s="277"/>
      <c r="B408" s="271">
        <v>222</v>
      </c>
      <c r="C408" s="266" t="s">
        <v>2160</v>
      </c>
      <c r="D408" s="271" t="s">
        <v>2161</v>
      </c>
      <c r="E408" s="271" t="s">
        <v>895</v>
      </c>
      <c r="F408" s="272"/>
      <c r="G408" s="272"/>
      <c r="H408" s="272"/>
      <c r="I408" s="272"/>
      <c r="J408" s="207" t="s">
        <v>27</v>
      </c>
      <c r="K408" s="266" t="s">
        <v>1831</v>
      </c>
      <c r="L408" s="271" t="s">
        <v>86</v>
      </c>
      <c r="M408" s="271" t="s">
        <v>200</v>
      </c>
      <c r="N408" s="272" t="s">
        <v>201</v>
      </c>
      <c r="O408" s="272"/>
      <c r="P408" s="272" t="s">
        <v>27</v>
      </c>
      <c r="Q408" s="272" t="s">
        <v>27</v>
      </c>
      <c r="R408" s="272" t="s">
        <v>1119</v>
      </c>
      <c r="S408" s="272"/>
      <c r="T408" s="268" t="s">
        <v>795</v>
      </c>
      <c r="U408" s="268" t="s">
        <v>28</v>
      </c>
      <c r="V408" s="266"/>
      <c r="W408" s="269"/>
      <c r="X408" s="269"/>
    </row>
    <row r="409" spans="1:24" s="278" customFormat="1" ht="15" thickBot="1">
      <c r="A409" s="277"/>
      <c r="B409" s="273">
        <v>223</v>
      </c>
      <c r="C409" s="266" t="s">
        <v>2162</v>
      </c>
      <c r="D409" s="274" t="s">
        <v>2163</v>
      </c>
      <c r="E409" s="271" t="s">
        <v>895</v>
      </c>
      <c r="F409" s="276"/>
      <c r="G409" s="276"/>
      <c r="H409" s="276"/>
      <c r="I409" s="275"/>
      <c r="J409" s="207" t="s">
        <v>27</v>
      </c>
      <c r="K409" s="266" t="s">
        <v>1831</v>
      </c>
      <c r="L409" s="273" t="s">
        <v>86</v>
      </c>
      <c r="M409" s="273" t="s">
        <v>200</v>
      </c>
      <c r="N409" s="275" t="s">
        <v>201</v>
      </c>
      <c r="O409" s="275"/>
      <c r="P409" s="275" t="s">
        <v>27</v>
      </c>
      <c r="Q409" s="275" t="s">
        <v>27</v>
      </c>
      <c r="R409" s="276" t="s">
        <v>1131</v>
      </c>
      <c r="S409" s="276"/>
      <c r="T409" s="268" t="s">
        <v>795</v>
      </c>
      <c r="U409" s="268" t="s">
        <v>28</v>
      </c>
      <c r="V409" s="266"/>
      <c r="W409" s="269"/>
      <c r="X409" s="269"/>
    </row>
    <row r="410" spans="1:24" s="245" customFormat="1">
      <c r="A410" s="240"/>
      <c r="B410" s="241">
        <v>236</v>
      </c>
      <c r="C410" s="242" t="s">
        <v>2164</v>
      </c>
      <c r="D410" s="241" t="s">
        <v>2165</v>
      </c>
      <c r="E410" s="241"/>
      <c r="F410" s="243"/>
      <c r="G410" s="243"/>
      <c r="H410" s="243"/>
      <c r="I410" s="243"/>
      <c r="J410" s="207" t="s">
        <v>1830</v>
      </c>
      <c r="K410" s="242" t="s">
        <v>1849</v>
      </c>
      <c r="L410" s="241" t="s">
        <v>24</v>
      </c>
      <c r="M410" s="241" t="s">
        <v>240</v>
      </c>
      <c r="N410" s="243" t="s">
        <v>39</v>
      </c>
      <c r="O410" s="243"/>
      <c r="P410" s="243" t="s">
        <v>27</v>
      </c>
      <c r="Q410" s="243" t="s">
        <v>27</v>
      </c>
      <c r="R410" s="243"/>
      <c r="S410" s="243"/>
      <c r="T410" s="243" t="s">
        <v>795</v>
      </c>
      <c r="U410" s="243" t="s">
        <v>28</v>
      </c>
      <c r="V410" s="242"/>
      <c r="W410" s="244"/>
      <c r="X410" s="244"/>
    </row>
    <row r="411" spans="1:24" s="245" customFormat="1">
      <c r="A411" s="240"/>
      <c r="B411" s="242">
        <v>237</v>
      </c>
      <c r="C411" s="242" t="s">
        <v>2166</v>
      </c>
      <c r="D411" s="242" t="s">
        <v>2167</v>
      </c>
      <c r="E411" s="242"/>
      <c r="F411" s="244"/>
      <c r="G411" s="244"/>
      <c r="H411" s="244"/>
      <c r="I411" s="244"/>
      <c r="J411" s="207" t="s">
        <v>1830</v>
      </c>
      <c r="K411" s="242" t="s">
        <v>1849</v>
      </c>
      <c r="L411" s="242" t="s">
        <v>24</v>
      </c>
      <c r="M411" s="242" t="s">
        <v>244</v>
      </c>
      <c r="N411" s="243" t="s">
        <v>39</v>
      </c>
      <c r="O411" s="244"/>
      <c r="P411" s="244" t="s">
        <v>27</v>
      </c>
      <c r="Q411" s="244" t="s">
        <v>27</v>
      </c>
      <c r="R411" s="244"/>
      <c r="S411" s="244"/>
      <c r="T411" s="243" t="s">
        <v>795</v>
      </c>
      <c r="U411" s="243" t="s">
        <v>28</v>
      </c>
      <c r="V411" s="242"/>
      <c r="W411" s="244"/>
      <c r="X411" s="244"/>
    </row>
    <row r="412" spans="1:24" s="245" customFormat="1">
      <c r="A412" s="240"/>
      <c r="B412" s="241">
        <v>236</v>
      </c>
      <c r="C412" s="242" t="s">
        <v>2168</v>
      </c>
      <c r="D412" s="241" t="s">
        <v>2169</v>
      </c>
      <c r="E412" s="241"/>
      <c r="F412" s="243"/>
      <c r="G412" s="243"/>
      <c r="H412" s="243"/>
      <c r="I412" s="243"/>
      <c r="J412" s="207" t="s">
        <v>1833</v>
      </c>
      <c r="K412" s="242" t="s">
        <v>1849</v>
      </c>
      <c r="L412" s="241" t="s">
        <v>24</v>
      </c>
      <c r="M412" s="241" t="s">
        <v>240</v>
      </c>
      <c r="N412" s="243" t="s">
        <v>45</v>
      </c>
      <c r="O412" s="243"/>
      <c r="P412" s="243" t="s">
        <v>27</v>
      </c>
      <c r="Q412" s="243" t="s">
        <v>27</v>
      </c>
      <c r="R412" s="243"/>
      <c r="S412" s="243"/>
      <c r="T412" s="243" t="s">
        <v>795</v>
      </c>
      <c r="U412" s="243" t="s">
        <v>28</v>
      </c>
      <c r="V412" s="242"/>
      <c r="W412" s="244"/>
      <c r="X412" s="244"/>
    </row>
    <row r="413" spans="1:24" s="245" customFormat="1">
      <c r="A413" s="240"/>
      <c r="B413" s="242">
        <v>237</v>
      </c>
      <c r="C413" s="242" t="s">
        <v>2170</v>
      </c>
      <c r="D413" s="242" t="s">
        <v>2171</v>
      </c>
      <c r="E413" s="242" t="s">
        <v>1810</v>
      </c>
      <c r="F413" s="244"/>
      <c r="G413" s="244"/>
      <c r="H413" s="244"/>
      <c r="I413" s="244"/>
      <c r="J413" s="207" t="s">
        <v>1833</v>
      </c>
      <c r="K413" s="242" t="s">
        <v>1849</v>
      </c>
      <c r="L413" s="242" t="s">
        <v>24</v>
      </c>
      <c r="M413" s="242" t="s">
        <v>244</v>
      </c>
      <c r="N413" s="244" t="s">
        <v>45</v>
      </c>
      <c r="O413" s="244"/>
      <c r="P413" s="244" t="s">
        <v>27</v>
      </c>
      <c r="Q413" s="244" t="s">
        <v>27</v>
      </c>
      <c r="R413" s="244"/>
      <c r="S413" s="244"/>
      <c r="T413" s="243" t="s">
        <v>795</v>
      </c>
      <c r="U413" s="243" t="s">
        <v>28</v>
      </c>
      <c r="V413" s="242"/>
      <c r="W413" s="244"/>
      <c r="X413" s="244"/>
    </row>
    <row r="414" spans="1:24" s="198" customFormat="1">
      <c r="A414" s="197"/>
      <c r="B414" s="3">
        <v>238</v>
      </c>
      <c r="C414" s="3" t="s">
        <v>2172</v>
      </c>
      <c r="D414" s="3" t="s">
        <v>2173</v>
      </c>
      <c r="E414" s="3"/>
      <c r="F414" s="207"/>
      <c r="G414" s="207"/>
      <c r="H414" s="207"/>
      <c r="I414" s="207"/>
      <c r="J414" s="207" t="s">
        <v>1830</v>
      </c>
      <c r="K414" s="3" t="s">
        <v>1849</v>
      </c>
      <c r="L414" s="3" t="s">
        <v>24</v>
      </c>
      <c r="M414" s="3" t="s">
        <v>279</v>
      </c>
      <c r="N414" s="207" t="s">
        <v>39</v>
      </c>
      <c r="O414" s="207"/>
      <c r="P414" s="207" t="s">
        <v>27</v>
      </c>
      <c r="Q414" s="207" t="s">
        <v>27</v>
      </c>
      <c r="R414" s="207"/>
      <c r="S414" s="207"/>
      <c r="T414" s="206" t="s">
        <v>795</v>
      </c>
      <c r="U414" s="206" t="s">
        <v>28</v>
      </c>
      <c r="V414" s="3"/>
      <c r="W414" s="207"/>
      <c r="X414" s="207"/>
    </row>
    <row r="415" spans="1:24" s="198" customFormat="1" ht="15" thickBot="1">
      <c r="A415" s="197"/>
      <c r="B415" s="8">
        <v>239</v>
      </c>
      <c r="C415" s="3" t="s">
        <v>2174</v>
      </c>
      <c r="D415" s="8" t="s">
        <v>2175</v>
      </c>
      <c r="E415" s="8"/>
      <c r="F415" s="208"/>
      <c r="G415" s="208"/>
      <c r="H415" s="208"/>
      <c r="I415" s="208"/>
      <c r="J415" s="207" t="s">
        <v>1833</v>
      </c>
      <c r="K415" s="3" t="s">
        <v>1849</v>
      </c>
      <c r="L415" s="8" t="s">
        <v>24</v>
      </c>
      <c r="M415" s="8" t="s">
        <v>279</v>
      </c>
      <c r="N415" s="208" t="s">
        <v>45</v>
      </c>
      <c r="O415" s="208"/>
      <c r="P415" s="208" t="s">
        <v>27</v>
      </c>
      <c r="Q415" s="208" t="s">
        <v>27</v>
      </c>
      <c r="R415" s="213"/>
      <c r="S415" s="213"/>
      <c r="T415" s="206" t="s">
        <v>795</v>
      </c>
      <c r="U415" s="206" t="s">
        <v>28</v>
      </c>
      <c r="V415" s="3"/>
      <c r="W415" s="207"/>
      <c r="X415" s="207"/>
    </row>
    <row r="416" spans="1:24" s="198" customFormat="1">
      <c r="A416" s="197"/>
      <c r="B416" s="6">
        <v>240</v>
      </c>
      <c r="C416" s="3" t="s">
        <v>2176</v>
      </c>
      <c r="D416" s="6" t="s">
        <v>2177</v>
      </c>
      <c r="E416" s="6"/>
      <c r="F416" s="206"/>
      <c r="G416" s="206"/>
      <c r="H416" s="206"/>
      <c r="I416" s="206"/>
      <c r="J416" s="207" t="s">
        <v>1830</v>
      </c>
      <c r="K416" s="3" t="s">
        <v>1849</v>
      </c>
      <c r="L416" s="6" t="s">
        <v>24</v>
      </c>
      <c r="M416" s="6" t="s">
        <v>292</v>
      </c>
      <c r="N416" s="206" t="s">
        <v>39</v>
      </c>
      <c r="O416" s="206"/>
      <c r="P416" s="206" t="s">
        <v>27</v>
      </c>
      <c r="Q416" s="206" t="s">
        <v>27</v>
      </c>
      <c r="R416" s="206"/>
      <c r="S416" s="206" t="s">
        <v>578</v>
      </c>
      <c r="T416" s="206" t="s">
        <v>795</v>
      </c>
      <c r="U416" s="206" t="s">
        <v>28</v>
      </c>
      <c r="V416" s="3"/>
      <c r="W416" s="207"/>
      <c r="X416" s="207"/>
    </row>
    <row r="417" spans="1:24" s="279" customFormat="1" ht="15" thickBot="1">
      <c r="A417" s="277"/>
      <c r="B417" s="266">
        <v>241</v>
      </c>
      <c r="C417" s="266" t="s">
        <v>2178</v>
      </c>
      <c r="D417" s="266" t="s">
        <v>2179</v>
      </c>
      <c r="E417" s="266"/>
      <c r="F417" s="269"/>
      <c r="G417" s="269"/>
      <c r="H417" s="269"/>
      <c r="I417" s="269"/>
      <c r="J417" s="207" t="s">
        <v>1830</v>
      </c>
      <c r="K417" s="266" t="s">
        <v>1849</v>
      </c>
      <c r="L417" s="266" t="s">
        <v>24</v>
      </c>
      <c r="M417" s="266" t="s">
        <v>292</v>
      </c>
      <c r="N417" s="269" t="s">
        <v>39</v>
      </c>
      <c r="O417" s="269"/>
      <c r="P417" s="269" t="s">
        <v>27</v>
      </c>
      <c r="Q417" s="269" t="s">
        <v>27</v>
      </c>
      <c r="R417" s="267"/>
      <c r="S417" s="267" t="s">
        <v>1164</v>
      </c>
      <c r="T417" s="268" t="s">
        <v>795</v>
      </c>
      <c r="U417" s="268" t="s">
        <v>28</v>
      </c>
      <c r="V417" s="263"/>
      <c r="W417" s="265"/>
      <c r="X417" s="265"/>
    </row>
    <row r="418" spans="1:24" s="197" customFormat="1">
      <c r="B418" s="6">
        <v>242</v>
      </c>
      <c r="C418" s="3" t="s">
        <v>2180</v>
      </c>
      <c r="D418" s="6" t="s">
        <v>2181</v>
      </c>
      <c r="E418" s="6"/>
      <c r="F418" s="206"/>
      <c r="G418" s="206"/>
      <c r="H418" s="206"/>
      <c r="I418" s="206"/>
      <c r="J418" s="207" t="s">
        <v>1830</v>
      </c>
      <c r="K418" s="3" t="s">
        <v>1849</v>
      </c>
      <c r="L418" s="3" t="s">
        <v>24</v>
      </c>
      <c r="M418" s="3" t="s">
        <v>304</v>
      </c>
      <c r="N418" s="207" t="s">
        <v>39</v>
      </c>
      <c r="O418" s="207"/>
      <c r="P418" s="207" t="s">
        <v>27</v>
      </c>
      <c r="Q418" s="207" t="s">
        <v>27</v>
      </c>
      <c r="R418" s="206"/>
      <c r="S418" s="206" t="s">
        <v>578</v>
      </c>
      <c r="T418" s="206" t="s">
        <v>795</v>
      </c>
      <c r="U418" s="206" t="s">
        <v>28</v>
      </c>
      <c r="V418" s="6"/>
      <c r="W418" s="206"/>
      <c r="X418" s="206"/>
    </row>
    <row r="419" spans="1:24" s="278" customFormat="1" ht="15" thickBot="1">
      <c r="A419" s="277"/>
      <c r="B419" s="263">
        <v>243</v>
      </c>
      <c r="C419" s="266" t="s">
        <v>2182</v>
      </c>
      <c r="D419" s="263" t="s">
        <v>2183</v>
      </c>
      <c r="E419" s="263"/>
      <c r="F419" s="265"/>
      <c r="G419" s="265"/>
      <c r="H419" s="265"/>
      <c r="I419" s="265"/>
      <c r="J419" s="207" t="s">
        <v>1830</v>
      </c>
      <c r="K419" s="266" t="s">
        <v>1849</v>
      </c>
      <c r="L419" s="263" t="s">
        <v>24</v>
      </c>
      <c r="M419" s="263" t="s">
        <v>304</v>
      </c>
      <c r="N419" s="265" t="s">
        <v>39</v>
      </c>
      <c r="O419" s="265"/>
      <c r="P419" s="265" t="s">
        <v>27</v>
      </c>
      <c r="Q419" s="265" t="s">
        <v>27</v>
      </c>
      <c r="R419" s="267"/>
      <c r="S419" s="267" t="s">
        <v>1164</v>
      </c>
      <c r="T419" s="268" t="s">
        <v>795</v>
      </c>
      <c r="U419" s="268" t="s">
        <v>28</v>
      </c>
      <c r="V419" s="266"/>
      <c r="W419" s="269"/>
      <c r="X419" s="269"/>
    </row>
    <row r="420" spans="1:24" s="245" customFormat="1">
      <c r="A420" s="240"/>
      <c r="B420" s="242">
        <v>615</v>
      </c>
      <c r="C420" s="242" t="s">
        <v>2184</v>
      </c>
      <c r="D420" s="242" t="s">
        <v>2185</v>
      </c>
      <c r="E420" s="244" t="s">
        <v>247</v>
      </c>
      <c r="F420" s="244">
        <v>1</v>
      </c>
      <c r="G420" s="244"/>
      <c r="H420" s="242"/>
      <c r="I420" s="242"/>
      <c r="J420" s="207" t="s">
        <v>1833</v>
      </c>
      <c r="K420" s="242" t="s">
        <v>1831</v>
      </c>
      <c r="L420" s="242" t="s">
        <v>24</v>
      </c>
      <c r="M420" s="242" t="s">
        <v>314</v>
      </c>
      <c r="N420" s="244" t="s">
        <v>45</v>
      </c>
      <c r="O420" s="244"/>
      <c r="P420" s="244" t="s">
        <v>27</v>
      </c>
      <c r="Q420" s="244" t="s">
        <v>27</v>
      </c>
      <c r="R420" s="244"/>
      <c r="S420" s="244"/>
      <c r="T420" s="243" t="s">
        <v>795</v>
      </c>
      <c r="U420" s="243" t="s">
        <v>28</v>
      </c>
      <c r="V420" s="242"/>
      <c r="W420" s="244"/>
      <c r="X420" s="244" t="s">
        <v>770</v>
      </c>
    </row>
    <row r="421" spans="1:24" s="245" customFormat="1">
      <c r="A421" s="240"/>
      <c r="B421" s="242">
        <v>616</v>
      </c>
      <c r="C421" s="242" t="s">
        <v>2184</v>
      </c>
      <c r="D421" s="242" t="s">
        <v>2186</v>
      </c>
      <c r="E421" s="244" t="s">
        <v>247</v>
      </c>
      <c r="F421" s="244">
        <v>1</v>
      </c>
      <c r="G421" s="244"/>
      <c r="H421" s="242"/>
      <c r="I421" s="242"/>
      <c r="J421" s="207" t="s">
        <v>1833</v>
      </c>
      <c r="K421" s="242" t="s">
        <v>1831</v>
      </c>
      <c r="L421" s="242" t="s">
        <v>24</v>
      </c>
      <c r="M421" s="242" t="s">
        <v>314</v>
      </c>
      <c r="N421" s="244" t="s">
        <v>45</v>
      </c>
      <c r="O421" s="244"/>
      <c r="P421" s="244" t="s">
        <v>27</v>
      </c>
      <c r="Q421" s="244" t="s">
        <v>27</v>
      </c>
      <c r="R421" s="244"/>
      <c r="S421" s="244"/>
      <c r="T421" s="243" t="s">
        <v>795</v>
      </c>
      <c r="U421" s="243" t="s">
        <v>28</v>
      </c>
      <c r="V421" s="242" t="s">
        <v>772</v>
      </c>
      <c r="W421" s="244" t="s">
        <v>517</v>
      </c>
      <c r="X421" s="244" t="s">
        <v>773</v>
      </c>
    </row>
    <row r="422" spans="1:24" s="245" customFormat="1">
      <c r="A422" s="240"/>
      <c r="B422" s="242">
        <v>617</v>
      </c>
      <c r="C422" s="242" t="s">
        <v>2184</v>
      </c>
      <c r="D422" s="242" t="s">
        <v>2187</v>
      </c>
      <c r="E422" s="244" t="s">
        <v>247</v>
      </c>
      <c r="F422" s="244">
        <v>1</v>
      </c>
      <c r="G422" s="244"/>
      <c r="H422" s="242"/>
      <c r="I422" s="242"/>
      <c r="J422" s="207" t="s">
        <v>1833</v>
      </c>
      <c r="K422" s="242" t="s">
        <v>1831</v>
      </c>
      <c r="L422" s="242" t="s">
        <v>24</v>
      </c>
      <c r="M422" s="242" t="s">
        <v>314</v>
      </c>
      <c r="N422" s="244" t="s">
        <v>45</v>
      </c>
      <c r="O422" s="244"/>
      <c r="P422" s="244" t="s">
        <v>27</v>
      </c>
      <c r="Q422" s="244" t="s">
        <v>27</v>
      </c>
      <c r="R422" s="244"/>
      <c r="S422" s="244"/>
      <c r="T422" s="243" t="s">
        <v>795</v>
      </c>
      <c r="U422" s="243" t="s">
        <v>28</v>
      </c>
      <c r="V422" s="242" t="s">
        <v>775</v>
      </c>
      <c r="W422" s="244" t="s">
        <v>517</v>
      </c>
      <c r="X422" s="244" t="s">
        <v>776</v>
      </c>
    </row>
    <row r="423" spans="1:24" s="245" customFormat="1">
      <c r="A423" s="240"/>
      <c r="B423" s="242">
        <v>611</v>
      </c>
      <c r="C423" s="242" t="s">
        <v>2188</v>
      </c>
      <c r="D423" s="242" t="s">
        <v>2189</v>
      </c>
      <c r="E423" s="244" t="s">
        <v>247</v>
      </c>
      <c r="F423" s="244">
        <v>1</v>
      </c>
      <c r="G423" s="244"/>
      <c r="H423" s="242"/>
      <c r="I423" s="242"/>
      <c r="J423" s="207" t="s">
        <v>1833</v>
      </c>
      <c r="K423" s="242" t="s">
        <v>1831</v>
      </c>
      <c r="L423" s="242" t="s">
        <v>56</v>
      </c>
      <c r="M423" s="242" t="s">
        <v>314</v>
      </c>
      <c r="N423" s="244" t="s">
        <v>45</v>
      </c>
      <c r="O423" s="244"/>
      <c r="P423" s="244" t="s">
        <v>27</v>
      </c>
      <c r="Q423" s="244" t="s">
        <v>27</v>
      </c>
      <c r="R423" s="244"/>
      <c r="S423" s="244"/>
      <c r="T423" s="243" t="s">
        <v>795</v>
      </c>
      <c r="U423" s="243" t="s">
        <v>28</v>
      </c>
      <c r="V423" s="242" t="s">
        <v>778</v>
      </c>
      <c r="W423" s="244" t="s">
        <v>517</v>
      </c>
      <c r="X423" s="244" t="s">
        <v>779</v>
      </c>
    </row>
    <row r="424" spans="1:24" s="245" customFormat="1">
      <c r="A424" s="240"/>
      <c r="B424" s="242" t="s">
        <v>1308</v>
      </c>
      <c r="C424" s="242" t="s">
        <v>2188</v>
      </c>
      <c r="D424" s="242" t="s">
        <v>2190</v>
      </c>
      <c r="E424" s="244" t="s">
        <v>247</v>
      </c>
      <c r="F424" s="244">
        <v>1</v>
      </c>
      <c r="G424" s="244"/>
      <c r="H424" s="242"/>
      <c r="I424" s="242"/>
      <c r="J424" s="207" t="s">
        <v>1833</v>
      </c>
      <c r="K424" s="242" t="s">
        <v>1831</v>
      </c>
      <c r="L424" s="242" t="s">
        <v>56</v>
      </c>
      <c r="M424" s="242" t="s">
        <v>314</v>
      </c>
      <c r="N424" s="244" t="s">
        <v>45</v>
      </c>
      <c r="O424" s="244"/>
      <c r="P424" s="244" t="s">
        <v>27</v>
      </c>
      <c r="Q424" s="244" t="s">
        <v>27</v>
      </c>
      <c r="R424" s="244"/>
      <c r="S424" s="244"/>
      <c r="T424" s="243" t="s">
        <v>795</v>
      </c>
      <c r="U424" s="243" t="s">
        <v>28</v>
      </c>
      <c r="V424" s="242" t="s">
        <v>778</v>
      </c>
      <c r="W424" s="244" t="s">
        <v>517</v>
      </c>
      <c r="X424" s="244" t="s">
        <v>779</v>
      </c>
    </row>
    <row r="425" spans="1:24" s="245" customFormat="1">
      <c r="A425" s="240"/>
      <c r="B425" s="242">
        <v>612</v>
      </c>
      <c r="C425" s="242" t="s">
        <v>2191</v>
      </c>
      <c r="D425" s="242" t="s">
        <v>2192</v>
      </c>
      <c r="E425" s="244" t="s">
        <v>247</v>
      </c>
      <c r="F425" s="244">
        <v>1</v>
      </c>
      <c r="G425" s="244"/>
      <c r="H425" s="242"/>
      <c r="I425" s="242"/>
      <c r="J425" s="207" t="s">
        <v>1833</v>
      </c>
      <c r="K425" s="242" t="s">
        <v>1831</v>
      </c>
      <c r="L425" s="242" t="s">
        <v>86</v>
      </c>
      <c r="M425" s="242" t="s">
        <v>314</v>
      </c>
      <c r="N425" s="244" t="s">
        <v>45</v>
      </c>
      <c r="O425" s="244"/>
      <c r="P425" s="244" t="s">
        <v>27</v>
      </c>
      <c r="Q425" s="244" t="s">
        <v>27</v>
      </c>
      <c r="R425" s="244"/>
      <c r="S425" s="244"/>
      <c r="T425" s="243" t="s">
        <v>795</v>
      </c>
      <c r="U425" s="243" t="s">
        <v>28</v>
      </c>
      <c r="V425" s="242" t="s">
        <v>781</v>
      </c>
      <c r="W425" s="244" t="s">
        <v>517</v>
      </c>
      <c r="X425" s="244" t="s">
        <v>782</v>
      </c>
    </row>
    <row r="426" spans="1:24" s="245" customFormat="1">
      <c r="A426" s="240"/>
      <c r="B426" s="242">
        <v>613</v>
      </c>
      <c r="C426" s="242" t="s">
        <v>2191</v>
      </c>
      <c r="D426" s="242" t="s">
        <v>2193</v>
      </c>
      <c r="E426" s="244" t="s">
        <v>247</v>
      </c>
      <c r="F426" s="244">
        <v>1</v>
      </c>
      <c r="G426" s="244"/>
      <c r="H426" s="242"/>
      <c r="I426" s="242"/>
      <c r="J426" s="207" t="s">
        <v>1833</v>
      </c>
      <c r="K426" s="242" t="s">
        <v>1831</v>
      </c>
      <c r="L426" s="242" t="s">
        <v>86</v>
      </c>
      <c r="M426" s="242" t="s">
        <v>314</v>
      </c>
      <c r="N426" s="244" t="s">
        <v>45</v>
      </c>
      <c r="O426" s="244"/>
      <c r="P426" s="244" t="s">
        <v>27</v>
      </c>
      <c r="Q426" s="244" t="s">
        <v>27</v>
      </c>
      <c r="R426" s="244"/>
      <c r="S426" s="244"/>
      <c r="T426" s="243" t="s">
        <v>795</v>
      </c>
      <c r="U426" s="243" t="s">
        <v>28</v>
      </c>
      <c r="V426" s="242" t="s">
        <v>784</v>
      </c>
      <c r="W426" s="244" t="s">
        <v>517</v>
      </c>
      <c r="X426" s="244" t="s">
        <v>785</v>
      </c>
    </row>
    <row r="427" spans="1:24" s="198" customFormat="1">
      <c r="A427" s="197"/>
      <c r="B427" s="3">
        <v>225</v>
      </c>
      <c r="C427" s="3" t="s">
        <v>2194</v>
      </c>
      <c r="D427" s="3" t="s">
        <v>2195</v>
      </c>
      <c r="E427" s="3"/>
      <c r="F427" s="207"/>
      <c r="G427" s="207"/>
      <c r="H427" s="207"/>
      <c r="I427" s="207"/>
      <c r="J427" s="207" t="s">
        <v>1830</v>
      </c>
      <c r="K427" s="3" t="s">
        <v>1831</v>
      </c>
      <c r="L427" s="6" t="s">
        <v>56</v>
      </c>
      <c r="M427" s="11" t="s">
        <v>237</v>
      </c>
      <c r="N427" s="207" t="s">
        <v>39</v>
      </c>
      <c r="O427" s="207"/>
      <c r="P427" s="207" t="s">
        <v>33</v>
      </c>
      <c r="Q427" s="207">
        <v>9</v>
      </c>
      <c r="R427" s="207"/>
      <c r="S427" s="207"/>
      <c r="T427" s="206" t="s">
        <v>795</v>
      </c>
      <c r="U427" s="206" t="s">
        <v>28</v>
      </c>
      <c r="V427" s="3"/>
      <c r="W427" s="207"/>
      <c r="X427" s="207"/>
    </row>
    <row r="428" spans="1:24" s="198" customFormat="1">
      <c r="A428" s="197"/>
      <c r="B428" s="3">
        <v>227</v>
      </c>
      <c r="C428" s="3" t="s">
        <v>2196</v>
      </c>
      <c r="D428" s="3" t="s">
        <v>2197</v>
      </c>
      <c r="E428" s="3"/>
      <c r="F428" s="207"/>
      <c r="G428" s="207"/>
      <c r="H428" s="207"/>
      <c r="I428" s="207"/>
      <c r="J428" s="207" t="s">
        <v>1833</v>
      </c>
      <c r="K428" s="3" t="s">
        <v>1831</v>
      </c>
      <c r="L428" s="6" t="s">
        <v>56</v>
      </c>
      <c r="M428" s="11" t="s">
        <v>237</v>
      </c>
      <c r="N428" s="207" t="s">
        <v>45</v>
      </c>
      <c r="O428" s="207"/>
      <c r="P428" s="207" t="s">
        <v>33</v>
      </c>
      <c r="Q428" s="207">
        <v>11</v>
      </c>
      <c r="R428" s="207"/>
      <c r="S428" s="207"/>
      <c r="T428" s="206" t="s">
        <v>795</v>
      </c>
      <c r="U428" s="206" t="s">
        <v>28</v>
      </c>
      <c r="V428" s="3"/>
      <c r="W428" s="207"/>
      <c r="X428" s="207"/>
    </row>
    <row r="429" spans="1:24" s="199" customFormat="1" ht="15" thickBot="1">
      <c r="A429" s="197"/>
      <c r="B429" s="3">
        <v>229</v>
      </c>
      <c r="C429" s="3" t="s">
        <v>2198</v>
      </c>
      <c r="D429" s="3" t="s">
        <v>2199</v>
      </c>
      <c r="E429" s="3"/>
      <c r="F429" s="207"/>
      <c r="G429" s="207"/>
      <c r="H429" s="207"/>
      <c r="I429" s="207"/>
      <c r="J429" s="207" t="s">
        <v>1835</v>
      </c>
      <c r="K429" s="3" t="s">
        <v>1831</v>
      </c>
      <c r="L429" s="6" t="s">
        <v>56</v>
      </c>
      <c r="M429" s="11" t="s">
        <v>237</v>
      </c>
      <c r="N429" s="207" t="s">
        <v>50</v>
      </c>
      <c r="O429" s="207"/>
      <c r="P429" s="207" t="s">
        <v>35</v>
      </c>
      <c r="Q429" s="207">
        <v>12</v>
      </c>
      <c r="R429" s="213"/>
      <c r="S429" s="213"/>
      <c r="T429" s="206" t="s">
        <v>795</v>
      </c>
      <c r="U429" s="206" t="s">
        <v>28</v>
      </c>
      <c r="V429" s="8"/>
      <c r="W429" s="208"/>
      <c r="X429" s="208"/>
    </row>
    <row r="430" spans="1:24" s="198" customFormat="1">
      <c r="A430" s="197"/>
      <c r="B430" s="3">
        <v>231</v>
      </c>
      <c r="C430" s="3" t="s">
        <v>2200</v>
      </c>
      <c r="D430" s="3" t="s">
        <v>2201</v>
      </c>
      <c r="E430" s="3"/>
      <c r="F430" s="207"/>
      <c r="G430" s="207"/>
      <c r="H430" s="207"/>
      <c r="I430" s="207"/>
      <c r="J430" s="207" t="s">
        <v>1830</v>
      </c>
      <c r="K430" s="3" t="s">
        <v>1831</v>
      </c>
      <c r="L430" s="3" t="s">
        <v>86</v>
      </c>
      <c r="M430" s="10" t="s">
        <v>238</v>
      </c>
      <c r="N430" s="207" t="s">
        <v>39</v>
      </c>
      <c r="O430" s="207"/>
      <c r="P430" s="207" t="s">
        <v>33</v>
      </c>
      <c r="Q430" s="207">
        <v>9</v>
      </c>
      <c r="R430" s="207"/>
      <c r="S430" s="207"/>
      <c r="T430" s="206" t="s">
        <v>795</v>
      </c>
      <c r="U430" s="206" t="s">
        <v>28</v>
      </c>
      <c r="V430" s="3"/>
      <c r="W430" s="207"/>
      <c r="X430" s="207"/>
    </row>
    <row r="431" spans="1:24" s="198" customFormat="1">
      <c r="A431" s="197"/>
      <c r="B431" s="3">
        <v>233</v>
      </c>
      <c r="C431" s="3" t="s">
        <v>2202</v>
      </c>
      <c r="D431" s="3" t="s">
        <v>2203</v>
      </c>
      <c r="E431" s="3"/>
      <c r="F431" s="207"/>
      <c r="G431" s="207"/>
      <c r="H431" s="207"/>
      <c r="I431" s="207"/>
      <c r="J431" s="207" t="s">
        <v>1833</v>
      </c>
      <c r="K431" s="3" t="s">
        <v>1831</v>
      </c>
      <c r="L431" s="3" t="s">
        <v>86</v>
      </c>
      <c r="M431" s="10" t="s">
        <v>238</v>
      </c>
      <c r="N431" s="207" t="s">
        <v>45</v>
      </c>
      <c r="O431" s="207"/>
      <c r="P431" s="207" t="s">
        <v>33</v>
      </c>
      <c r="Q431" s="207">
        <v>11</v>
      </c>
      <c r="R431" s="207"/>
      <c r="S431" s="207"/>
      <c r="T431" s="206" t="s">
        <v>795</v>
      </c>
      <c r="U431" s="206" t="s">
        <v>28</v>
      </c>
      <c r="V431" s="3"/>
      <c r="W431" s="207"/>
      <c r="X431" s="207"/>
    </row>
    <row r="432" spans="1:24" s="198" customFormat="1" ht="15" thickBot="1">
      <c r="A432" s="197"/>
      <c r="B432" s="8">
        <v>235</v>
      </c>
      <c r="C432" s="3" t="s">
        <v>2204</v>
      </c>
      <c r="D432" s="8" t="s">
        <v>2205</v>
      </c>
      <c r="E432" s="8"/>
      <c r="F432" s="208"/>
      <c r="G432" s="208"/>
      <c r="H432" s="208"/>
      <c r="I432" s="208"/>
      <c r="J432" s="207" t="s">
        <v>1835</v>
      </c>
      <c r="K432" s="3" t="s">
        <v>1831</v>
      </c>
      <c r="L432" s="8" t="s">
        <v>86</v>
      </c>
      <c r="M432" s="12" t="s">
        <v>238</v>
      </c>
      <c r="N432" s="208" t="s">
        <v>50</v>
      </c>
      <c r="O432" s="208"/>
      <c r="P432" s="208" t="s">
        <v>35</v>
      </c>
      <c r="Q432" s="208">
        <v>12</v>
      </c>
      <c r="R432" s="213"/>
      <c r="S432" s="213"/>
      <c r="T432" s="206" t="s">
        <v>795</v>
      </c>
      <c r="U432" s="206" t="s">
        <v>28</v>
      </c>
      <c r="V432" s="3"/>
      <c r="W432" s="207"/>
      <c r="X432" s="207"/>
    </row>
    <row r="433" spans="1:24" s="245" customFormat="1">
      <c r="B433" s="242">
        <v>619</v>
      </c>
      <c r="C433" s="242" t="s">
        <v>2206</v>
      </c>
      <c r="D433" s="242" t="s">
        <v>2207</v>
      </c>
      <c r="E433" s="244"/>
      <c r="F433" s="244">
        <v>1</v>
      </c>
      <c r="G433" s="244"/>
      <c r="H433" s="242"/>
      <c r="I433" s="242"/>
      <c r="J433" s="207" t="s">
        <v>27</v>
      </c>
      <c r="K433" s="242" t="s">
        <v>1849</v>
      </c>
      <c r="L433" s="242" t="s">
        <v>24</v>
      </c>
      <c r="M433" s="242" t="s">
        <v>787</v>
      </c>
      <c r="N433" s="244" t="s">
        <v>299</v>
      </c>
      <c r="O433" s="244"/>
      <c r="P433" s="244" t="s">
        <v>27</v>
      </c>
      <c r="Q433" s="244" t="s">
        <v>27</v>
      </c>
      <c r="R433" s="244"/>
      <c r="S433" s="244"/>
      <c r="T433" s="243" t="s">
        <v>795</v>
      </c>
      <c r="U433" s="244"/>
      <c r="V433" s="242" t="s">
        <v>788</v>
      </c>
      <c r="W433" s="244" t="s">
        <v>517</v>
      </c>
      <c r="X433" s="244">
        <v>0</v>
      </c>
    </row>
    <row r="434" spans="1:24" s="245" customFormat="1">
      <c r="B434" s="242">
        <v>620</v>
      </c>
      <c r="C434" s="242" t="s">
        <v>2206</v>
      </c>
      <c r="D434" s="242" t="s">
        <v>2208</v>
      </c>
      <c r="E434" s="244"/>
      <c r="F434" s="244">
        <v>1</v>
      </c>
      <c r="G434" s="244"/>
      <c r="H434" s="242"/>
      <c r="I434" s="242"/>
      <c r="J434" s="207" t="s">
        <v>27</v>
      </c>
      <c r="K434" s="242" t="s">
        <v>1849</v>
      </c>
      <c r="L434" s="242" t="s">
        <v>24</v>
      </c>
      <c r="M434" s="242" t="s">
        <v>787</v>
      </c>
      <c r="N434" s="244" t="s">
        <v>299</v>
      </c>
      <c r="O434" s="244"/>
      <c r="P434" s="244" t="s">
        <v>27</v>
      </c>
      <c r="Q434" s="244" t="s">
        <v>27</v>
      </c>
      <c r="R434" s="244"/>
      <c r="S434" s="244"/>
      <c r="T434" s="243" t="s">
        <v>795</v>
      </c>
      <c r="U434" s="244"/>
      <c r="V434" s="242" t="s">
        <v>790</v>
      </c>
      <c r="W434" s="244" t="s">
        <v>517</v>
      </c>
      <c r="X434" s="244">
        <v>0</v>
      </c>
    </row>
    <row r="435" spans="1:24" s="245" customFormat="1">
      <c r="B435" s="242">
        <v>622</v>
      </c>
      <c r="C435" s="242" t="s">
        <v>2209</v>
      </c>
      <c r="D435" s="242" t="s">
        <v>2210</v>
      </c>
      <c r="E435" s="244"/>
      <c r="F435" s="244">
        <v>1</v>
      </c>
      <c r="G435" s="244"/>
      <c r="H435" s="242"/>
      <c r="I435" s="242"/>
      <c r="J435" s="207" t="s">
        <v>27</v>
      </c>
      <c r="K435" s="242" t="s">
        <v>1849</v>
      </c>
      <c r="L435" s="242" t="s">
        <v>24</v>
      </c>
      <c r="M435" s="242" t="s">
        <v>792</v>
      </c>
      <c r="N435" s="244" t="s">
        <v>299</v>
      </c>
      <c r="O435" s="244"/>
      <c r="P435" s="244" t="s">
        <v>27</v>
      </c>
      <c r="Q435" s="244" t="s">
        <v>27</v>
      </c>
      <c r="R435" s="244"/>
      <c r="S435" s="244"/>
      <c r="T435" s="243" t="s">
        <v>795</v>
      </c>
      <c r="U435" s="244"/>
      <c r="V435" s="242" t="s">
        <v>793</v>
      </c>
      <c r="W435" s="244"/>
      <c r="X435" s="244">
        <v>0</v>
      </c>
    </row>
    <row r="436" spans="1:24" s="245" customFormat="1">
      <c r="B436" s="242">
        <v>623</v>
      </c>
      <c r="C436" s="242" t="s">
        <v>2209</v>
      </c>
      <c r="D436" s="242" t="s">
        <v>2211</v>
      </c>
      <c r="E436" s="244"/>
      <c r="F436" s="244">
        <v>1</v>
      </c>
      <c r="G436" s="244"/>
      <c r="H436" s="242"/>
      <c r="I436" s="242"/>
      <c r="J436" s="207" t="s">
        <v>27</v>
      </c>
      <c r="K436" s="242" t="s">
        <v>1849</v>
      </c>
      <c r="L436" s="242" t="s">
        <v>24</v>
      </c>
      <c r="M436" s="242" t="s">
        <v>792</v>
      </c>
      <c r="N436" s="244" t="s">
        <v>299</v>
      </c>
      <c r="O436" s="244"/>
      <c r="P436" s="244" t="s">
        <v>27</v>
      </c>
      <c r="Q436" s="244" t="s">
        <v>27</v>
      </c>
      <c r="R436" s="244"/>
      <c r="S436" s="244"/>
      <c r="T436" s="243" t="s">
        <v>795</v>
      </c>
      <c r="U436" s="244"/>
      <c r="V436" s="242" t="s">
        <v>793</v>
      </c>
      <c r="W436" s="244"/>
      <c r="X436" s="244">
        <v>0</v>
      </c>
    </row>
    <row r="437" spans="1:24" s="198" customFormat="1">
      <c r="A437" s="197"/>
      <c r="B437" s="6">
        <v>244</v>
      </c>
      <c r="C437" s="6" t="s">
        <v>2212</v>
      </c>
      <c r="D437" s="6" t="s">
        <v>2213</v>
      </c>
      <c r="E437" s="6"/>
      <c r="F437" s="206"/>
      <c r="G437" s="206"/>
      <c r="H437" s="206"/>
      <c r="I437" s="206"/>
      <c r="J437" s="207" t="s">
        <v>2214</v>
      </c>
      <c r="K437" s="3" t="s">
        <v>1831</v>
      </c>
      <c r="L437" s="6" t="s">
        <v>24</v>
      </c>
      <c r="M437" s="6" t="s">
        <v>25</v>
      </c>
      <c r="N437" s="206" t="s">
        <v>26</v>
      </c>
      <c r="O437" s="206"/>
      <c r="P437" s="206" t="s">
        <v>27</v>
      </c>
      <c r="Q437" s="206">
        <v>0</v>
      </c>
      <c r="R437" s="206"/>
      <c r="S437" s="206"/>
      <c r="T437" s="206" t="s">
        <v>795</v>
      </c>
      <c r="U437" s="206" t="s">
        <v>333</v>
      </c>
      <c r="V437" s="3"/>
      <c r="W437" s="207"/>
      <c r="X437" s="207"/>
    </row>
    <row r="438" spans="1:24" s="198" customFormat="1">
      <c r="A438" s="197"/>
      <c r="B438" s="6">
        <v>245</v>
      </c>
      <c r="C438" s="6" t="s">
        <v>2215</v>
      </c>
      <c r="D438" s="3" t="s">
        <v>2216</v>
      </c>
      <c r="E438" s="3"/>
      <c r="F438" s="207"/>
      <c r="G438" s="207"/>
      <c r="H438" s="207"/>
      <c r="I438" s="207"/>
      <c r="J438" s="207" t="s">
        <v>2214</v>
      </c>
      <c r="K438" s="3" t="s">
        <v>1831</v>
      </c>
      <c r="L438" s="3" t="s">
        <v>24</v>
      </c>
      <c r="M438" s="3" t="s">
        <v>29</v>
      </c>
      <c r="N438" s="207" t="s">
        <v>26</v>
      </c>
      <c r="O438" s="207"/>
      <c r="P438" s="207" t="s">
        <v>27</v>
      </c>
      <c r="Q438" s="207">
        <v>0</v>
      </c>
      <c r="R438" s="207"/>
      <c r="S438" s="207"/>
      <c r="T438" s="206" t="s">
        <v>795</v>
      </c>
      <c r="U438" s="206" t="s">
        <v>333</v>
      </c>
      <c r="V438" s="3"/>
      <c r="W438" s="207"/>
      <c r="X438" s="207"/>
    </row>
    <row r="439" spans="1:24" s="198" customFormat="1">
      <c r="A439" s="197"/>
      <c r="B439" s="3">
        <v>246</v>
      </c>
      <c r="C439" s="6" t="s">
        <v>2217</v>
      </c>
      <c r="D439" s="3" t="s">
        <v>2218</v>
      </c>
      <c r="E439" s="3"/>
      <c r="F439" s="207"/>
      <c r="G439" s="207"/>
      <c r="H439" s="207"/>
      <c r="I439" s="207"/>
      <c r="J439" s="207" t="s">
        <v>2214</v>
      </c>
      <c r="K439" s="3" t="s">
        <v>1831</v>
      </c>
      <c r="L439" s="3" t="s">
        <v>24</v>
      </c>
      <c r="M439" s="3" t="s">
        <v>30</v>
      </c>
      <c r="N439" s="207" t="s">
        <v>26</v>
      </c>
      <c r="O439" s="207"/>
      <c r="P439" s="207" t="s">
        <v>31</v>
      </c>
      <c r="Q439" s="207">
        <v>0</v>
      </c>
      <c r="R439" s="207"/>
      <c r="S439" s="207"/>
      <c r="T439" s="206" t="s">
        <v>795</v>
      </c>
      <c r="U439" s="206" t="s">
        <v>333</v>
      </c>
      <c r="V439" s="3"/>
      <c r="W439" s="207"/>
      <c r="X439" s="207"/>
    </row>
    <row r="440" spans="1:24" s="198" customFormat="1">
      <c r="A440" s="197"/>
      <c r="B440" s="3">
        <v>247</v>
      </c>
      <c r="C440" s="6" t="s">
        <v>2219</v>
      </c>
      <c r="D440" s="3" t="s">
        <v>2220</v>
      </c>
      <c r="E440" s="3"/>
      <c r="F440" s="207"/>
      <c r="G440" s="207"/>
      <c r="H440" s="207"/>
      <c r="I440" s="207"/>
      <c r="J440" s="207" t="s">
        <v>2214</v>
      </c>
      <c r="K440" s="3" t="s">
        <v>1831</v>
      </c>
      <c r="L440" s="3" t="s">
        <v>24</v>
      </c>
      <c r="M440" s="3" t="s">
        <v>30</v>
      </c>
      <c r="N440" s="207" t="s">
        <v>26</v>
      </c>
      <c r="O440" s="207"/>
      <c r="P440" s="207" t="s">
        <v>32</v>
      </c>
      <c r="Q440" s="207">
        <v>0</v>
      </c>
      <c r="R440" s="207"/>
      <c r="S440" s="207"/>
      <c r="T440" s="206" t="s">
        <v>795</v>
      </c>
      <c r="U440" s="206" t="s">
        <v>333</v>
      </c>
      <c r="V440" s="3"/>
      <c r="W440" s="207"/>
      <c r="X440" s="207"/>
    </row>
    <row r="441" spans="1:24" s="198" customFormat="1">
      <c r="A441" s="197"/>
      <c r="B441" s="3">
        <v>248</v>
      </c>
      <c r="C441" s="6" t="s">
        <v>2221</v>
      </c>
      <c r="D441" s="3" t="s">
        <v>2222</v>
      </c>
      <c r="E441" s="3"/>
      <c r="F441" s="207"/>
      <c r="G441" s="207"/>
      <c r="H441" s="207"/>
      <c r="I441" s="207"/>
      <c r="J441" s="207" t="s">
        <v>2214</v>
      </c>
      <c r="K441" s="3" t="s">
        <v>1831</v>
      </c>
      <c r="L441" s="3" t="s">
        <v>24</v>
      </c>
      <c r="M441" s="3" t="s">
        <v>30</v>
      </c>
      <c r="N441" s="207" t="s">
        <v>26</v>
      </c>
      <c r="O441" s="207"/>
      <c r="P441" s="207" t="s">
        <v>33</v>
      </c>
      <c r="Q441" s="207">
        <v>0</v>
      </c>
      <c r="R441" s="207"/>
      <c r="S441" s="207"/>
      <c r="T441" s="206" t="s">
        <v>795</v>
      </c>
      <c r="U441" s="206" t="s">
        <v>333</v>
      </c>
      <c r="V441" s="3"/>
      <c r="W441" s="207"/>
      <c r="X441" s="207"/>
    </row>
    <row r="442" spans="1:24" s="198" customFormat="1">
      <c r="A442" s="197"/>
      <c r="B442" s="3">
        <v>249</v>
      </c>
      <c r="C442" s="6" t="s">
        <v>2223</v>
      </c>
      <c r="D442" s="3" t="s">
        <v>2224</v>
      </c>
      <c r="E442" s="3"/>
      <c r="F442" s="207"/>
      <c r="G442" s="207"/>
      <c r="H442" s="207"/>
      <c r="I442" s="207"/>
      <c r="J442" s="207" t="s">
        <v>2214</v>
      </c>
      <c r="K442" s="3" t="s">
        <v>1831</v>
      </c>
      <c r="L442" s="3" t="s">
        <v>24</v>
      </c>
      <c r="M442" s="3" t="s">
        <v>30</v>
      </c>
      <c r="N442" s="207" t="s">
        <v>26</v>
      </c>
      <c r="O442" s="207"/>
      <c r="P442" s="207" t="s">
        <v>34</v>
      </c>
      <c r="Q442" s="207">
        <v>0</v>
      </c>
      <c r="R442" s="207"/>
      <c r="S442" s="207"/>
      <c r="T442" s="206" t="s">
        <v>795</v>
      </c>
      <c r="U442" s="206" t="s">
        <v>333</v>
      </c>
      <c r="V442" s="3"/>
      <c r="W442" s="207"/>
      <c r="X442" s="207"/>
    </row>
    <row r="443" spans="1:24" s="198" customFormat="1" ht="15" thickBot="1">
      <c r="A443" s="197"/>
      <c r="B443" s="8">
        <v>250</v>
      </c>
      <c r="C443" s="6" t="s">
        <v>2225</v>
      </c>
      <c r="D443" s="8" t="s">
        <v>2226</v>
      </c>
      <c r="E443" s="8"/>
      <c r="F443" s="208"/>
      <c r="G443" s="208"/>
      <c r="H443" s="208"/>
      <c r="I443" s="208"/>
      <c r="J443" s="207" t="s">
        <v>2214</v>
      </c>
      <c r="K443" s="3" t="s">
        <v>1831</v>
      </c>
      <c r="L443" s="8" t="s">
        <v>24</v>
      </c>
      <c r="M443" s="8" t="s">
        <v>30</v>
      </c>
      <c r="N443" s="208" t="s">
        <v>26</v>
      </c>
      <c r="O443" s="208"/>
      <c r="P443" s="208" t="s">
        <v>35</v>
      </c>
      <c r="Q443" s="208">
        <v>0</v>
      </c>
      <c r="R443" s="213"/>
      <c r="S443" s="213"/>
      <c r="T443" s="206" t="s">
        <v>795</v>
      </c>
      <c r="U443" s="206" t="s">
        <v>333</v>
      </c>
      <c r="V443" s="3"/>
      <c r="W443" s="207"/>
      <c r="X443" s="207"/>
    </row>
    <row r="444" spans="1:24" s="198" customFormat="1">
      <c r="A444" s="197"/>
      <c r="B444" s="3">
        <v>252</v>
      </c>
      <c r="C444" s="6" t="s">
        <v>2227</v>
      </c>
      <c r="D444" s="3" t="s">
        <v>2228</v>
      </c>
      <c r="E444" s="3"/>
      <c r="F444" s="207"/>
      <c r="G444" s="207"/>
      <c r="H444" s="207"/>
      <c r="I444" s="207"/>
      <c r="J444" s="207" t="s">
        <v>1830</v>
      </c>
      <c r="K444" s="3" t="s">
        <v>1831</v>
      </c>
      <c r="L444" s="3" t="s">
        <v>24</v>
      </c>
      <c r="M444" s="3" t="s">
        <v>38</v>
      </c>
      <c r="N444" s="207" t="s">
        <v>39</v>
      </c>
      <c r="O444" s="207"/>
      <c r="P444" s="207" t="s">
        <v>33</v>
      </c>
      <c r="Q444" s="207">
        <v>9</v>
      </c>
      <c r="R444" s="207"/>
      <c r="S444" s="207"/>
      <c r="T444" s="206" t="s">
        <v>795</v>
      </c>
      <c r="U444" s="206" t="s">
        <v>333</v>
      </c>
      <c r="V444" s="3"/>
      <c r="W444" s="207"/>
      <c r="X444" s="207"/>
    </row>
    <row r="445" spans="1:24" s="198" customFormat="1">
      <c r="A445" s="197"/>
      <c r="B445" s="3">
        <v>254</v>
      </c>
      <c r="C445" s="6" t="s">
        <v>2229</v>
      </c>
      <c r="D445" s="3" t="s">
        <v>2230</v>
      </c>
      <c r="E445" s="3"/>
      <c r="F445" s="207"/>
      <c r="G445" s="207"/>
      <c r="H445" s="207"/>
      <c r="I445" s="207"/>
      <c r="J445" s="207" t="s">
        <v>1833</v>
      </c>
      <c r="K445" s="3" t="s">
        <v>1831</v>
      </c>
      <c r="L445" s="3" t="s">
        <v>24</v>
      </c>
      <c r="M445" s="3" t="s">
        <v>38</v>
      </c>
      <c r="N445" s="207" t="s">
        <v>45</v>
      </c>
      <c r="O445" s="207"/>
      <c r="P445" s="207" t="s">
        <v>33</v>
      </c>
      <c r="Q445" s="207">
        <v>11</v>
      </c>
      <c r="R445" s="207"/>
      <c r="S445" s="207"/>
      <c r="T445" s="206" t="s">
        <v>795</v>
      </c>
      <c r="U445" s="206" t="s">
        <v>333</v>
      </c>
      <c r="V445" s="3"/>
      <c r="W445" s="207"/>
      <c r="X445" s="207"/>
    </row>
    <row r="446" spans="1:24" s="198" customFormat="1">
      <c r="A446" s="197"/>
      <c r="B446" s="3">
        <v>256</v>
      </c>
      <c r="C446" s="6" t="s">
        <v>2231</v>
      </c>
      <c r="D446" s="3" t="s">
        <v>2232</v>
      </c>
      <c r="E446" s="3"/>
      <c r="F446" s="207"/>
      <c r="G446" s="207"/>
      <c r="H446" s="207"/>
      <c r="I446" s="207"/>
      <c r="J446" s="207" t="s">
        <v>1835</v>
      </c>
      <c r="K446" s="3" t="s">
        <v>1831</v>
      </c>
      <c r="L446" s="3" t="s">
        <v>24</v>
      </c>
      <c r="M446" s="3" t="s">
        <v>38</v>
      </c>
      <c r="N446" s="207" t="s">
        <v>50</v>
      </c>
      <c r="O446" s="207"/>
      <c r="P446" s="207" t="s">
        <v>35</v>
      </c>
      <c r="Q446" s="207">
        <v>12</v>
      </c>
      <c r="R446" s="207"/>
      <c r="S446" s="207"/>
      <c r="T446" s="206" t="s">
        <v>795</v>
      </c>
      <c r="U446" s="206" t="s">
        <v>333</v>
      </c>
      <c r="V446" s="3"/>
      <c r="W446" s="207"/>
      <c r="X446" s="207"/>
    </row>
    <row r="447" spans="1:24" s="198" customFormat="1">
      <c r="A447" s="197"/>
      <c r="B447" s="3">
        <v>258</v>
      </c>
      <c r="C447" s="6" t="s">
        <v>1829</v>
      </c>
      <c r="D447" s="3" t="s">
        <v>2233</v>
      </c>
      <c r="E447" s="3"/>
      <c r="F447" s="207"/>
      <c r="G447" s="207"/>
      <c r="H447" s="207"/>
      <c r="I447" s="207"/>
      <c r="J447" s="207" t="s">
        <v>1830</v>
      </c>
      <c r="K447" s="3" t="s">
        <v>1831</v>
      </c>
      <c r="L447" s="3" t="s">
        <v>56</v>
      </c>
      <c r="M447" s="3" t="s">
        <v>38</v>
      </c>
      <c r="N447" s="207" t="s">
        <v>39</v>
      </c>
      <c r="O447" s="207"/>
      <c r="P447" s="207" t="s">
        <v>33</v>
      </c>
      <c r="Q447" s="207">
        <v>9</v>
      </c>
      <c r="R447" s="207"/>
      <c r="S447" s="207"/>
      <c r="T447" s="206" t="s">
        <v>795</v>
      </c>
      <c r="U447" s="206" t="s">
        <v>333</v>
      </c>
      <c r="V447" s="3"/>
      <c r="W447" s="207"/>
      <c r="X447" s="207"/>
    </row>
    <row r="448" spans="1:24" s="198" customFormat="1">
      <c r="A448" s="197"/>
      <c r="B448" s="3">
        <v>260</v>
      </c>
      <c r="C448" s="6" t="s">
        <v>1832</v>
      </c>
      <c r="D448" s="3" t="s">
        <v>2234</v>
      </c>
      <c r="E448" s="209"/>
      <c r="F448" s="210"/>
      <c r="G448" s="210"/>
      <c r="H448" s="210"/>
      <c r="I448" s="207"/>
      <c r="J448" s="207" t="s">
        <v>1833</v>
      </c>
      <c r="K448" s="3" t="s">
        <v>1831</v>
      </c>
      <c r="L448" s="3" t="s">
        <v>56</v>
      </c>
      <c r="M448" s="3" t="s">
        <v>38</v>
      </c>
      <c r="N448" s="207" t="s">
        <v>45</v>
      </c>
      <c r="O448" s="207"/>
      <c r="P448" s="207" t="s">
        <v>33</v>
      </c>
      <c r="Q448" s="207">
        <v>11</v>
      </c>
      <c r="R448" s="207"/>
      <c r="S448" s="207"/>
      <c r="T448" s="206" t="s">
        <v>795</v>
      </c>
      <c r="U448" s="206" t="s">
        <v>333</v>
      </c>
      <c r="V448" s="3"/>
      <c r="W448" s="207"/>
      <c r="X448" s="207"/>
    </row>
    <row r="449" spans="1:24" s="198" customFormat="1">
      <c r="A449" s="197"/>
      <c r="B449" s="3">
        <v>262</v>
      </c>
      <c r="C449" s="6" t="s">
        <v>1834</v>
      </c>
      <c r="D449" s="3" t="s">
        <v>2235</v>
      </c>
      <c r="E449" s="3"/>
      <c r="F449" s="207"/>
      <c r="G449" s="207"/>
      <c r="H449" s="207"/>
      <c r="I449" s="207"/>
      <c r="J449" s="207" t="s">
        <v>1835</v>
      </c>
      <c r="K449" s="3" t="s">
        <v>1831</v>
      </c>
      <c r="L449" s="3" t="s">
        <v>56</v>
      </c>
      <c r="M449" s="3" t="s">
        <v>38</v>
      </c>
      <c r="N449" s="207" t="s">
        <v>50</v>
      </c>
      <c r="O449" s="207"/>
      <c r="P449" s="207" t="s">
        <v>35</v>
      </c>
      <c r="Q449" s="207">
        <v>12</v>
      </c>
      <c r="R449" s="207"/>
      <c r="S449" s="207"/>
      <c r="T449" s="206" t="s">
        <v>795</v>
      </c>
      <c r="U449" s="206" t="s">
        <v>333</v>
      </c>
      <c r="V449" s="3"/>
      <c r="W449" s="207"/>
      <c r="X449" s="207"/>
    </row>
    <row r="450" spans="1:24" s="199" customFormat="1" ht="15" thickBot="1">
      <c r="A450" s="197"/>
      <c r="B450" s="3">
        <v>264</v>
      </c>
      <c r="C450" s="6" t="s">
        <v>1837</v>
      </c>
      <c r="D450" s="3" t="s">
        <v>2236</v>
      </c>
      <c r="E450" s="3"/>
      <c r="F450" s="207"/>
      <c r="G450" s="207"/>
      <c r="H450" s="207"/>
      <c r="I450" s="207"/>
      <c r="J450" s="207" t="s">
        <v>1830</v>
      </c>
      <c r="K450" s="3" t="s">
        <v>1831</v>
      </c>
      <c r="L450" s="3" t="s">
        <v>86</v>
      </c>
      <c r="M450" s="3" t="s">
        <v>38</v>
      </c>
      <c r="N450" s="207" t="s">
        <v>39</v>
      </c>
      <c r="O450" s="207"/>
      <c r="P450" s="207" t="s">
        <v>33</v>
      </c>
      <c r="Q450" s="207">
        <v>9</v>
      </c>
      <c r="R450" s="213"/>
      <c r="S450" s="213"/>
      <c r="T450" s="206" t="s">
        <v>795</v>
      </c>
      <c r="U450" s="206" t="s">
        <v>333</v>
      </c>
      <c r="V450" s="8" t="s">
        <v>2237</v>
      </c>
      <c r="W450" s="208" t="s">
        <v>36</v>
      </c>
      <c r="X450" s="208" t="s">
        <v>930</v>
      </c>
    </row>
    <row r="451" spans="1:24" s="198" customFormat="1">
      <c r="A451" s="197"/>
      <c r="B451" s="3">
        <v>266</v>
      </c>
      <c r="C451" s="6" t="s">
        <v>1838</v>
      </c>
      <c r="D451" s="3" t="s">
        <v>2238</v>
      </c>
      <c r="E451" s="3"/>
      <c r="F451" s="207"/>
      <c r="G451" s="207"/>
      <c r="H451" s="207"/>
      <c r="I451" s="207"/>
      <c r="J451" s="207" t="s">
        <v>1833</v>
      </c>
      <c r="K451" s="3" t="s">
        <v>1831</v>
      </c>
      <c r="L451" s="3" t="s">
        <v>86</v>
      </c>
      <c r="M451" s="3" t="s">
        <v>38</v>
      </c>
      <c r="N451" s="207" t="s">
        <v>45</v>
      </c>
      <c r="O451" s="207"/>
      <c r="P451" s="207" t="s">
        <v>33</v>
      </c>
      <c r="Q451" s="207">
        <v>11</v>
      </c>
      <c r="R451" s="207"/>
      <c r="S451" s="207"/>
      <c r="T451" s="206" t="s">
        <v>795</v>
      </c>
      <c r="U451" s="206" t="s">
        <v>333</v>
      </c>
      <c r="V451" s="3"/>
      <c r="W451" s="207"/>
      <c r="X451" s="207"/>
    </row>
    <row r="452" spans="1:24" s="199" customFormat="1" ht="15" thickBot="1">
      <c r="A452" s="197"/>
      <c r="B452" s="8">
        <v>268</v>
      </c>
      <c r="C452" s="6" t="s">
        <v>2239</v>
      </c>
      <c r="D452" s="8" t="s">
        <v>2240</v>
      </c>
      <c r="E452" s="8"/>
      <c r="F452" s="208"/>
      <c r="G452" s="208"/>
      <c r="H452" s="208"/>
      <c r="I452" s="208"/>
      <c r="J452" s="207" t="s">
        <v>1835</v>
      </c>
      <c r="K452" s="3" t="s">
        <v>1831</v>
      </c>
      <c r="L452" s="8" t="s">
        <v>86</v>
      </c>
      <c r="M452" s="8" t="s">
        <v>38</v>
      </c>
      <c r="N452" s="208" t="s">
        <v>50</v>
      </c>
      <c r="O452" s="208"/>
      <c r="P452" s="208" t="s">
        <v>35</v>
      </c>
      <c r="Q452" s="208">
        <v>12</v>
      </c>
      <c r="R452" s="208"/>
      <c r="S452" s="208"/>
      <c r="T452" s="206" t="s">
        <v>795</v>
      </c>
      <c r="U452" s="206" t="s">
        <v>333</v>
      </c>
      <c r="V452" s="8"/>
      <c r="W452" s="208"/>
      <c r="X452" s="208"/>
    </row>
    <row r="453" spans="1:24" s="198" customFormat="1">
      <c r="A453" s="197"/>
      <c r="B453" s="6">
        <v>272</v>
      </c>
      <c r="C453" s="6" t="s">
        <v>2241</v>
      </c>
      <c r="D453" s="6" t="s">
        <v>2242</v>
      </c>
      <c r="E453" s="6"/>
      <c r="F453" s="206"/>
      <c r="G453" s="206"/>
      <c r="H453" s="206"/>
      <c r="I453" s="206"/>
      <c r="J453" s="207" t="s">
        <v>27</v>
      </c>
      <c r="K453" s="3" t="s">
        <v>1831</v>
      </c>
      <c r="L453" s="6" t="s">
        <v>24</v>
      </c>
      <c r="M453" s="6" t="s">
        <v>140</v>
      </c>
      <c r="N453" s="206" t="s">
        <v>141</v>
      </c>
      <c r="O453" s="206"/>
      <c r="P453" s="206" t="s">
        <v>27</v>
      </c>
      <c r="Q453" s="206" t="s">
        <v>27</v>
      </c>
      <c r="R453" s="206"/>
      <c r="S453" s="206"/>
      <c r="T453" s="206" t="s">
        <v>795</v>
      </c>
      <c r="U453" s="206" t="s">
        <v>333</v>
      </c>
      <c r="V453" s="3"/>
      <c r="W453" s="207"/>
      <c r="X453" s="207"/>
    </row>
    <row r="454" spans="1:24" s="198" customFormat="1">
      <c r="A454" s="197"/>
      <c r="B454" s="3">
        <v>273</v>
      </c>
      <c r="C454" s="6" t="s">
        <v>2243</v>
      </c>
      <c r="D454" s="3" t="s">
        <v>2244</v>
      </c>
      <c r="E454" s="3"/>
      <c r="F454" s="207"/>
      <c r="G454" s="207"/>
      <c r="H454" s="207"/>
      <c r="I454" s="207"/>
      <c r="J454" s="207" t="s">
        <v>27</v>
      </c>
      <c r="K454" s="3" t="s">
        <v>1831</v>
      </c>
      <c r="L454" s="3" t="s">
        <v>24</v>
      </c>
      <c r="M454" s="3" t="s">
        <v>140</v>
      </c>
      <c r="N454" s="207" t="s">
        <v>142</v>
      </c>
      <c r="O454" s="207"/>
      <c r="P454" s="207" t="s">
        <v>27</v>
      </c>
      <c r="Q454" s="207" t="s">
        <v>27</v>
      </c>
      <c r="R454" s="207"/>
      <c r="S454" s="207"/>
      <c r="T454" s="206" t="s">
        <v>795</v>
      </c>
      <c r="U454" s="206" t="s">
        <v>333</v>
      </c>
      <c r="V454" s="3"/>
      <c r="W454" s="207"/>
      <c r="X454" s="207"/>
    </row>
    <row r="455" spans="1:24" s="198" customFormat="1">
      <c r="A455" s="197"/>
      <c r="B455" s="3">
        <v>274</v>
      </c>
      <c r="C455" s="6" t="s">
        <v>1839</v>
      </c>
      <c r="D455" s="3" t="s">
        <v>2245</v>
      </c>
      <c r="E455" s="3"/>
      <c r="F455" s="207"/>
      <c r="G455" s="207"/>
      <c r="H455" s="207"/>
      <c r="I455" s="207"/>
      <c r="J455" s="207" t="s">
        <v>27</v>
      </c>
      <c r="K455" s="3" t="s">
        <v>1831</v>
      </c>
      <c r="L455" s="3" t="s">
        <v>24</v>
      </c>
      <c r="M455" s="3" t="s">
        <v>140</v>
      </c>
      <c r="N455" s="207" t="s">
        <v>143</v>
      </c>
      <c r="O455" s="207"/>
      <c r="P455" s="207" t="s">
        <v>27</v>
      </c>
      <c r="Q455" s="207" t="s">
        <v>27</v>
      </c>
      <c r="R455" s="207"/>
      <c r="S455" s="207"/>
      <c r="T455" s="206" t="s">
        <v>795</v>
      </c>
      <c r="U455" s="206" t="s">
        <v>333</v>
      </c>
      <c r="V455" s="3"/>
      <c r="W455" s="207"/>
      <c r="X455" s="207"/>
    </row>
    <row r="456" spans="1:24" s="198" customFormat="1">
      <c r="A456" s="197"/>
      <c r="B456" s="3">
        <v>275</v>
      </c>
      <c r="C456" s="6" t="s">
        <v>1840</v>
      </c>
      <c r="D456" s="3" t="s">
        <v>2246</v>
      </c>
      <c r="E456" s="3"/>
      <c r="F456" s="207"/>
      <c r="G456" s="207"/>
      <c r="H456" s="207"/>
      <c r="I456" s="207"/>
      <c r="J456" s="207" t="s">
        <v>27</v>
      </c>
      <c r="K456" s="3" t="s">
        <v>1831</v>
      </c>
      <c r="L456" s="3" t="s">
        <v>56</v>
      </c>
      <c r="M456" s="3" t="s">
        <v>140</v>
      </c>
      <c r="N456" s="207" t="s">
        <v>141</v>
      </c>
      <c r="O456" s="207"/>
      <c r="P456" s="207" t="s">
        <v>27</v>
      </c>
      <c r="Q456" s="207" t="s">
        <v>27</v>
      </c>
      <c r="R456" s="207"/>
      <c r="S456" s="207"/>
      <c r="T456" s="206" t="s">
        <v>795</v>
      </c>
      <c r="U456" s="206" t="s">
        <v>333</v>
      </c>
      <c r="V456" s="3"/>
      <c r="W456" s="207"/>
      <c r="X456" s="207"/>
    </row>
    <row r="457" spans="1:24" s="198" customFormat="1">
      <c r="A457" s="197"/>
      <c r="B457" s="3">
        <v>276</v>
      </c>
      <c r="C457" s="6" t="s">
        <v>1841</v>
      </c>
      <c r="D457" s="3" t="s">
        <v>2247</v>
      </c>
      <c r="E457" s="3"/>
      <c r="F457" s="207"/>
      <c r="G457" s="207"/>
      <c r="H457" s="207"/>
      <c r="I457" s="207"/>
      <c r="J457" s="207" t="s">
        <v>27</v>
      </c>
      <c r="K457" s="3" t="s">
        <v>1831</v>
      </c>
      <c r="L457" s="3" t="s">
        <v>56</v>
      </c>
      <c r="M457" s="3" t="s">
        <v>140</v>
      </c>
      <c r="N457" s="207" t="s">
        <v>142</v>
      </c>
      <c r="O457" s="207"/>
      <c r="P457" s="207" t="s">
        <v>27</v>
      </c>
      <c r="Q457" s="207" t="s">
        <v>27</v>
      </c>
      <c r="R457" s="207"/>
      <c r="S457" s="207"/>
      <c r="T457" s="206" t="s">
        <v>795</v>
      </c>
      <c r="U457" s="206" t="s">
        <v>333</v>
      </c>
      <c r="V457" s="3"/>
      <c r="W457" s="207"/>
      <c r="X457" s="207"/>
    </row>
    <row r="458" spans="1:24" s="198" customFormat="1">
      <c r="A458" s="197"/>
      <c r="B458" s="3">
        <v>277</v>
      </c>
      <c r="C458" s="6" t="s">
        <v>1842</v>
      </c>
      <c r="D458" s="3" t="s">
        <v>2248</v>
      </c>
      <c r="E458" s="3"/>
      <c r="F458" s="207"/>
      <c r="G458" s="207"/>
      <c r="H458" s="207"/>
      <c r="I458" s="207"/>
      <c r="J458" s="207" t="s">
        <v>27</v>
      </c>
      <c r="K458" s="3" t="s">
        <v>1831</v>
      </c>
      <c r="L458" s="3" t="s">
        <v>56</v>
      </c>
      <c r="M458" s="3" t="s">
        <v>140</v>
      </c>
      <c r="N458" s="207" t="s">
        <v>143</v>
      </c>
      <c r="O458" s="207"/>
      <c r="P458" s="207" t="s">
        <v>27</v>
      </c>
      <c r="Q458" s="207" t="s">
        <v>27</v>
      </c>
      <c r="R458" s="207"/>
      <c r="S458" s="207"/>
      <c r="T458" s="206" t="s">
        <v>795</v>
      </c>
      <c r="U458" s="206" t="s">
        <v>333</v>
      </c>
      <c r="V458" s="3"/>
      <c r="W458" s="207"/>
      <c r="X458" s="207"/>
    </row>
    <row r="459" spans="1:24" s="198" customFormat="1">
      <c r="A459" s="197"/>
      <c r="B459" s="3">
        <v>278</v>
      </c>
      <c r="C459" s="6" t="s">
        <v>1843</v>
      </c>
      <c r="D459" s="3" t="s">
        <v>2249</v>
      </c>
      <c r="E459" s="3"/>
      <c r="F459" s="207"/>
      <c r="G459" s="207"/>
      <c r="H459" s="207"/>
      <c r="I459" s="207"/>
      <c r="J459" s="207" t="s">
        <v>27</v>
      </c>
      <c r="K459" s="3" t="s">
        <v>1831</v>
      </c>
      <c r="L459" s="3" t="s">
        <v>86</v>
      </c>
      <c r="M459" s="3" t="s">
        <v>140</v>
      </c>
      <c r="N459" s="207" t="s">
        <v>141</v>
      </c>
      <c r="O459" s="207"/>
      <c r="P459" s="207" t="s">
        <v>27</v>
      </c>
      <c r="Q459" s="207" t="s">
        <v>27</v>
      </c>
      <c r="R459" s="207"/>
      <c r="S459" s="207"/>
      <c r="T459" s="206" t="s">
        <v>795</v>
      </c>
      <c r="U459" s="206" t="s">
        <v>333</v>
      </c>
      <c r="V459" s="3"/>
      <c r="W459" s="207"/>
      <c r="X459" s="207"/>
    </row>
    <row r="460" spans="1:24" s="198" customFormat="1">
      <c r="A460" s="197"/>
      <c r="B460" s="3">
        <v>279</v>
      </c>
      <c r="C460" s="6" t="s">
        <v>1844</v>
      </c>
      <c r="D460" s="3" t="s">
        <v>2250</v>
      </c>
      <c r="E460" s="3"/>
      <c r="F460" s="207"/>
      <c r="G460" s="207"/>
      <c r="H460" s="207"/>
      <c r="I460" s="207"/>
      <c r="J460" s="207" t="s">
        <v>27</v>
      </c>
      <c r="K460" s="3" t="s">
        <v>1831</v>
      </c>
      <c r="L460" s="3" t="s">
        <v>86</v>
      </c>
      <c r="M460" s="3" t="s">
        <v>140</v>
      </c>
      <c r="N460" s="207" t="s">
        <v>142</v>
      </c>
      <c r="O460" s="207"/>
      <c r="P460" s="207" t="s">
        <v>27</v>
      </c>
      <c r="Q460" s="207" t="s">
        <v>27</v>
      </c>
      <c r="R460" s="207"/>
      <c r="S460" s="207"/>
      <c r="T460" s="206" t="s">
        <v>795</v>
      </c>
      <c r="U460" s="206" t="s">
        <v>333</v>
      </c>
      <c r="V460" s="3"/>
      <c r="W460" s="207"/>
      <c r="X460" s="207"/>
    </row>
    <row r="461" spans="1:24" s="198" customFormat="1" ht="15" thickBot="1">
      <c r="A461" s="197"/>
      <c r="B461" s="8">
        <v>280</v>
      </c>
      <c r="C461" s="6" t="s">
        <v>1845</v>
      </c>
      <c r="D461" s="8" t="s">
        <v>2251</v>
      </c>
      <c r="E461" s="8"/>
      <c r="F461" s="208"/>
      <c r="G461" s="208"/>
      <c r="H461" s="208"/>
      <c r="I461" s="208"/>
      <c r="J461" s="207" t="s">
        <v>27</v>
      </c>
      <c r="K461" s="3" t="s">
        <v>1831</v>
      </c>
      <c r="L461" s="8" t="s">
        <v>86</v>
      </c>
      <c r="M461" s="8" t="s">
        <v>140</v>
      </c>
      <c r="N461" s="208" t="s">
        <v>143</v>
      </c>
      <c r="O461" s="208"/>
      <c r="P461" s="208" t="s">
        <v>27</v>
      </c>
      <c r="Q461" s="208" t="s">
        <v>27</v>
      </c>
      <c r="R461" s="213"/>
      <c r="S461" s="213"/>
      <c r="T461" s="206" t="s">
        <v>795</v>
      </c>
      <c r="U461" s="206" t="s">
        <v>333</v>
      </c>
      <c r="V461" s="3"/>
      <c r="W461" s="207"/>
      <c r="X461" s="207"/>
    </row>
    <row r="462" spans="1:24" s="198" customFormat="1">
      <c r="A462" s="197"/>
      <c r="B462" s="3">
        <v>291</v>
      </c>
      <c r="C462" s="6" t="s">
        <v>1846</v>
      </c>
      <c r="D462" s="3" t="s">
        <v>2252</v>
      </c>
      <c r="E462" s="3"/>
      <c r="F462" s="207"/>
      <c r="G462" s="207"/>
      <c r="H462" s="207"/>
      <c r="I462" s="207"/>
      <c r="J462" s="207" t="s">
        <v>27</v>
      </c>
      <c r="K462" s="3" t="s">
        <v>1831</v>
      </c>
      <c r="L462" s="3" t="s">
        <v>86</v>
      </c>
      <c r="M462" s="3" t="s">
        <v>145</v>
      </c>
      <c r="N462" s="207" t="s">
        <v>146</v>
      </c>
      <c r="O462" s="207"/>
      <c r="P462" s="207" t="s">
        <v>27</v>
      </c>
      <c r="Q462" s="207" t="s">
        <v>27</v>
      </c>
      <c r="R462" s="207" t="s">
        <v>583</v>
      </c>
      <c r="S462" s="207"/>
      <c r="T462" s="206" t="s">
        <v>795</v>
      </c>
      <c r="U462" s="206" t="s">
        <v>333</v>
      </c>
      <c r="V462" s="3"/>
      <c r="W462" s="207"/>
      <c r="X462" s="207"/>
    </row>
    <row r="463" spans="1:24" s="278" customFormat="1" ht="15" thickBot="1">
      <c r="A463" s="277"/>
      <c r="B463" s="263">
        <v>292</v>
      </c>
      <c r="C463" s="264" t="s">
        <v>1847</v>
      </c>
      <c r="D463" s="263" t="s">
        <v>2253</v>
      </c>
      <c r="E463" s="263"/>
      <c r="F463" s="265"/>
      <c r="G463" s="265"/>
      <c r="H463" s="265"/>
      <c r="I463" s="265"/>
      <c r="J463" s="207" t="s">
        <v>27</v>
      </c>
      <c r="K463" s="266" t="s">
        <v>1831</v>
      </c>
      <c r="L463" s="263" t="s">
        <v>86</v>
      </c>
      <c r="M463" s="263" t="s">
        <v>145</v>
      </c>
      <c r="N463" s="265" t="s">
        <v>146</v>
      </c>
      <c r="O463" s="265" t="s">
        <v>997</v>
      </c>
      <c r="P463" s="265" t="s">
        <v>27</v>
      </c>
      <c r="Q463" s="265" t="s">
        <v>27</v>
      </c>
      <c r="R463" s="267" t="s">
        <v>586</v>
      </c>
      <c r="S463" s="267"/>
      <c r="T463" s="268" t="s">
        <v>795</v>
      </c>
      <c r="U463" s="268" t="s">
        <v>333</v>
      </c>
      <c r="V463" s="266" t="s">
        <v>998</v>
      </c>
      <c r="W463" s="269" t="s">
        <v>36</v>
      </c>
      <c r="X463" s="269" t="s">
        <v>999</v>
      </c>
    </row>
    <row r="464" spans="1:24" s="198" customFormat="1">
      <c r="A464" s="197"/>
      <c r="B464" s="6">
        <v>317</v>
      </c>
      <c r="C464" s="6" t="s">
        <v>1848</v>
      </c>
      <c r="D464" s="6" t="s">
        <v>2254</v>
      </c>
      <c r="E464" s="6" t="s">
        <v>1015</v>
      </c>
      <c r="F464" s="206"/>
      <c r="G464" s="206"/>
      <c r="H464" s="206"/>
      <c r="I464" s="206"/>
      <c r="J464" s="207" t="s">
        <v>1830</v>
      </c>
      <c r="K464" s="3" t="s">
        <v>1849</v>
      </c>
      <c r="L464" s="6" t="s">
        <v>24</v>
      </c>
      <c r="M464" s="6" t="s">
        <v>240</v>
      </c>
      <c r="N464" s="206" t="s">
        <v>39</v>
      </c>
      <c r="O464" s="206"/>
      <c r="P464" s="206" t="s">
        <v>27</v>
      </c>
      <c r="Q464" s="206" t="s">
        <v>27</v>
      </c>
      <c r="R464" s="206"/>
      <c r="S464" s="206"/>
      <c r="T464" s="206" t="s">
        <v>795</v>
      </c>
      <c r="U464" s="206" t="s">
        <v>333</v>
      </c>
      <c r="V464" s="3"/>
      <c r="W464" s="207"/>
      <c r="X464" s="207"/>
    </row>
    <row r="465" spans="1:24" s="203" customFormat="1">
      <c r="A465" s="197"/>
      <c r="B465" s="236" t="s">
        <v>1287</v>
      </c>
      <c r="C465" s="6" t="s">
        <v>1850</v>
      </c>
      <c r="D465" s="236" t="s">
        <v>2255</v>
      </c>
      <c r="E465" s="236" t="s">
        <v>2256</v>
      </c>
      <c r="F465" s="237"/>
      <c r="G465" s="237"/>
      <c r="H465" s="237"/>
      <c r="I465" s="237"/>
      <c r="J465" s="207" t="s">
        <v>1830</v>
      </c>
      <c r="K465" s="3" t="s">
        <v>1849</v>
      </c>
      <c r="L465" s="236" t="s">
        <v>24</v>
      </c>
      <c r="M465" s="236" t="s">
        <v>244</v>
      </c>
      <c r="N465" s="237" t="s">
        <v>39</v>
      </c>
      <c r="O465" s="237"/>
      <c r="P465" s="237" t="s">
        <v>27</v>
      </c>
      <c r="Q465" s="237" t="s">
        <v>27</v>
      </c>
      <c r="R465" s="237"/>
      <c r="S465" s="237"/>
      <c r="T465" s="206" t="s">
        <v>795</v>
      </c>
      <c r="U465" s="206" t="s">
        <v>333</v>
      </c>
      <c r="V465" s="238"/>
      <c r="W465" s="239"/>
      <c r="X465" s="239"/>
    </row>
    <row r="466" spans="1:24" s="198" customFormat="1">
      <c r="A466" s="197"/>
      <c r="B466" s="3">
        <v>319</v>
      </c>
      <c r="C466" s="6" t="s">
        <v>1851</v>
      </c>
      <c r="D466" s="3" t="s">
        <v>2257</v>
      </c>
      <c r="E466" s="3"/>
      <c r="F466" s="207"/>
      <c r="G466" s="207"/>
      <c r="H466" s="207"/>
      <c r="I466" s="207"/>
      <c r="J466" s="207" t="s">
        <v>1830</v>
      </c>
      <c r="K466" s="3" t="s">
        <v>1849</v>
      </c>
      <c r="L466" s="3" t="s">
        <v>24</v>
      </c>
      <c r="M466" s="3" t="s">
        <v>279</v>
      </c>
      <c r="N466" s="207" t="s">
        <v>39</v>
      </c>
      <c r="O466" s="207"/>
      <c r="P466" s="207" t="s">
        <v>27</v>
      </c>
      <c r="Q466" s="207" t="s">
        <v>27</v>
      </c>
      <c r="R466" s="207"/>
      <c r="S466" s="207"/>
      <c r="T466" s="206" t="s">
        <v>795</v>
      </c>
      <c r="U466" s="206" t="s">
        <v>333</v>
      </c>
      <c r="V466" s="3"/>
      <c r="W466" s="207"/>
      <c r="X466" s="207"/>
    </row>
    <row r="467" spans="1:24" s="198" customFormat="1" ht="15" thickBot="1">
      <c r="A467" s="197"/>
      <c r="B467" s="8">
        <v>320</v>
      </c>
      <c r="C467" s="6" t="s">
        <v>1852</v>
      </c>
      <c r="D467" s="8" t="s">
        <v>2258</v>
      </c>
      <c r="E467" s="8"/>
      <c r="F467" s="208"/>
      <c r="G467" s="208"/>
      <c r="H467" s="208"/>
      <c r="I467" s="208"/>
      <c r="J467" s="207" t="s">
        <v>1833</v>
      </c>
      <c r="K467" s="3" t="s">
        <v>1849</v>
      </c>
      <c r="L467" s="8" t="s">
        <v>24</v>
      </c>
      <c r="M467" s="8" t="s">
        <v>279</v>
      </c>
      <c r="N467" s="208" t="s">
        <v>45</v>
      </c>
      <c r="O467" s="208"/>
      <c r="P467" s="208" t="s">
        <v>27</v>
      </c>
      <c r="Q467" s="208" t="s">
        <v>27</v>
      </c>
      <c r="R467" s="213"/>
      <c r="S467" s="213"/>
      <c r="T467" s="206" t="s">
        <v>795</v>
      </c>
      <c r="U467" s="206" t="s">
        <v>333</v>
      </c>
      <c r="V467" s="3"/>
      <c r="W467" s="207"/>
      <c r="X467" s="207"/>
    </row>
    <row r="468" spans="1:24" s="245" customFormat="1">
      <c r="A468" s="240"/>
      <c r="B468" s="242">
        <v>614</v>
      </c>
      <c r="C468" s="241" t="s">
        <v>1858</v>
      </c>
      <c r="D468" s="242" t="s">
        <v>2259</v>
      </c>
      <c r="E468" s="244" t="s">
        <v>247</v>
      </c>
      <c r="F468" s="244">
        <v>1</v>
      </c>
      <c r="G468" s="244"/>
      <c r="H468" s="242"/>
      <c r="I468" s="242"/>
      <c r="J468" s="207" t="s">
        <v>1830</v>
      </c>
      <c r="K468" s="242" t="s">
        <v>1831</v>
      </c>
      <c r="L468" s="242" t="s">
        <v>24</v>
      </c>
      <c r="M468" s="242" t="s">
        <v>314</v>
      </c>
      <c r="N468" s="244" t="s">
        <v>39</v>
      </c>
      <c r="O468" s="244"/>
      <c r="P468" s="244" t="s">
        <v>27</v>
      </c>
      <c r="Q468" s="244" t="s">
        <v>27</v>
      </c>
      <c r="R468" s="244"/>
      <c r="S468" s="244"/>
      <c r="T468" s="243" t="s">
        <v>795</v>
      </c>
      <c r="U468" s="243" t="s">
        <v>333</v>
      </c>
      <c r="V468" s="242" t="s">
        <v>767</v>
      </c>
      <c r="W468" s="244" t="s">
        <v>517</v>
      </c>
      <c r="X468" s="244" t="s">
        <v>768</v>
      </c>
    </row>
    <row r="469" spans="1:24" s="245" customFormat="1">
      <c r="A469" s="240"/>
      <c r="B469" s="242">
        <v>615</v>
      </c>
      <c r="C469" s="241" t="s">
        <v>1859</v>
      </c>
      <c r="D469" s="242" t="s">
        <v>2260</v>
      </c>
      <c r="E469" s="244" t="s">
        <v>247</v>
      </c>
      <c r="F469" s="244">
        <v>1</v>
      </c>
      <c r="G469" s="244"/>
      <c r="H469" s="242"/>
      <c r="I469" s="242"/>
      <c r="J469" s="207" t="s">
        <v>1833</v>
      </c>
      <c r="K469" s="242" t="s">
        <v>1831</v>
      </c>
      <c r="L469" s="242" t="s">
        <v>24</v>
      </c>
      <c r="M469" s="242" t="s">
        <v>314</v>
      </c>
      <c r="N469" s="244" t="s">
        <v>45</v>
      </c>
      <c r="O469" s="244"/>
      <c r="P469" s="244" t="s">
        <v>27</v>
      </c>
      <c r="Q469" s="244" t="s">
        <v>27</v>
      </c>
      <c r="R469" s="244"/>
      <c r="S469" s="244"/>
      <c r="T469" s="243" t="s">
        <v>795</v>
      </c>
      <c r="U469" s="243" t="s">
        <v>333</v>
      </c>
      <c r="V469" s="242"/>
      <c r="W469" s="244"/>
      <c r="X469" s="244" t="s">
        <v>770</v>
      </c>
    </row>
    <row r="470" spans="1:24" s="245" customFormat="1">
      <c r="A470" s="240"/>
      <c r="B470" s="242">
        <v>616</v>
      </c>
      <c r="C470" s="241" t="s">
        <v>1859</v>
      </c>
      <c r="D470" s="242" t="s">
        <v>2261</v>
      </c>
      <c r="E470" s="244" t="s">
        <v>247</v>
      </c>
      <c r="F470" s="244">
        <v>1</v>
      </c>
      <c r="G470" s="244"/>
      <c r="H470" s="242"/>
      <c r="I470" s="242"/>
      <c r="J470" s="207" t="s">
        <v>1833</v>
      </c>
      <c r="K470" s="242" t="s">
        <v>1831</v>
      </c>
      <c r="L470" s="242" t="s">
        <v>24</v>
      </c>
      <c r="M470" s="242" t="s">
        <v>314</v>
      </c>
      <c r="N470" s="244" t="s">
        <v>45</v>
      </c>
      <c r="O470" s="244"/>
      <c r="P470" s="244" t="s">
        <v>27</v>
      </c>
      <c r="Q470" s="244" t="s">
        <v>27</v>
      </c>
      <c r="R470" s="244"/>
      <c r="S470" s="244"/>
      <c r="T470" s="243" t="s">
        <v>795</v>
      </c>
      <c r="U470" s="243" t="s">
        <v>333</v>
      </c>
      <c r="V470" s="242" t="s">
        <v>772</v>
      </c>
      <c r="W470" s="244" t="s">
        <v>517</v>
      </c>
      <c r="X470" s="244" t="s">
        <v>773</v>
      </c>
    </row>
    <row r="471" spans="1:24" s="245" customFormat="1">
      <c r="A471" s="240"/>
      <c r="B471" s="242">
        <v>617</v>
      </c>
      <c r="C471" s="241" t="s">
        <v>1859</v>
      </c>
      <c r="D471" s="242" t="s">
        <v>2262</v>
      </c>
      <c r="E471" s="244" t="s">
        <v>247</v>
      </c>
      <c r="F471" s="244">
        <v>1</v>
      </c>
      <c r="G471" s="244"/>
      <c r="H471" s="242"/>
      <c r="I471" s="242"/>
      <c r="J471" s="207" t="s">
        <v>1833</v>
      </c>
      <c r="K471" s="242" t="s">
        <v>1831</v>
      </c>
      <c r="L471" s="242" t="s">
        <v>24</v>
      </c>
      <c r="M471" s="242" t="s">
        <v>314</v>
      </c>
      <c r="N471" s="244" t="s">
        <v>45</v>
      </c>
      <c r="O471" s="244"/>
      <c r="P471" s="244" t="s">
        <v>27</v>
      </c>
      <c r="Q471" s="244" t="s">
        <v>27</v>
      </c>
      <c r="R471" s="244"/>
      <c r="S471" s="244"/>
      <c r="T471" s="243" t="s">
        <v>795</v>
      </c>
      <c r="U471" s="243" t="s">
        <v>333</v>
      </c>
      <c r="V471" s="242" t="s">
        <v>775</v>
      </c>
      <c r="W471" s="244" t="s">
        <v>517</v>
      </c>
      <c r="X471" s="244" t="s">
        <v>776</v>
      </c>
    </row>
    <row r="472" spans="1:24" s="245" customFormat="1">
      <c r="A472" s="240"/>
      <c r="B472" s="242">
        <v>611</v>
      </c>
      <c r="C472" s="241" t="s">
        <v>1860</v>
      </c>
      <c r="D472" s="242" t="s">
        <v>2263</v>
      </c>
      <c r="E472" s="244" t="s">
        <v>247</v>
      </c>
      <c r="F472" s="244">
        <v>1</v>
      </c>
      <c r="G472" s="244"/>
      <c r="H472" s="242"/>
      <c r="I472" s="242"/>
      <c r="J472" s="207" t="s">
        <v>1833</v>
      </c>
      <c r="K472" s="242" t="s">
        <v>1831</v>
      </c>
      <c r="L472" s="242" t="s">
        <v>56</v>
      </c>
      <c r="M472" s="242" t="s">
        <v>314</v>
      </c>
      <c r="N472" s="244" t="s">
        <v>45</v>
      </c>
      <c r="O472" s="244"/>
      <c r="P472" s="244" t="s">
        <v>27</v>
      </c>
      <c r="Q472" s="244" t="s">
        <v>27</v>
      </c>
      <c r="R472" s="244"/>
      <c r="S472" s="244"/>
      <c r="T472" s="243" t="s">
        <v>795</v>
      </c>
      <c r="U472" s="243" t="s">
        <v>333</v>
      </c>
      <c r="V472" s="242" t="s">
        <v>778</v>
      </c>
      <c r="W472" s="244" t="s">
        <v>517</v>
      </c>
      <c r="X472" s="244" t="s">
        <v>779</v>
      </c>
    </row>
    <row r="473" spans="1:24" s="245" customFormat="1">
      <c r="A473" s="240"/>
      <c r="B473" s="242" t="s">
        <v>1308</v>
      </c>
      <c r="C473" s="241" t="s">
        <v>1860</v>
      </c>
      <c r="D473" s="242" t="s">
        <v>2264</v>
      </c>
      <c r="E473" s="244" t="s">
        <v>247</v>
      </c>
      <c r="F473" s="244">
        <v>1</v>
      </c>
      <c r="G473" s="244"/>
      <c r="H473" s="242"/>
      <c r="I473" s="242"/>
      <c r="J473" s="207" t="s">
        <v>1833</v>
      </c>
      <c r="K473" s="242" t="s">
        <v>1831</v>
      </c>
      <c r="L473" s="242" t="s">
        <v>56</v>
      </c>
      <c r="M473" s="242" t="s">
        <v>314</v>
      </c>
      <c r="N473" s="244" t="s">
        <v>45</v>
      </c>
      <c r="O473" s="244"/>
      <c r="P473" s="244" t="s">
        <v>27</v>
      </c>
      <c r="Q473" s="244" t="s">
        <v>27</v>
      </c>
      <c r="R473" s="244"/>
      <c r="S473" s="244"/>
      <c r="T473" s="243" t="s">
        <v>795</v>
      </c>
      <c r="U473" s="243" t="s">
        <v>333</v>
      </c>
      <c r="V473" s="242" t="s">
        <v>778</v>
      </c>
      <c r="W473" s="244" t="s">
        <v>517</v>
      </c>
      <c r="X473" s="244" t="s">
        <v>779</v>
      </c>
    </row>
    <row r="474" spans="1:24" s="198" customFormat="1">
      <c r="A474" s="197"/>
      <c r="B474" s="3">
        <v>306</v>
      </c>
      <c r="C474" s="6" t="s">
        <v>2265</v>
      </c>
      <c r="D474" s="3" t="s">
        <v>2266</v>
      </c>
      <c r="E474" s="3"/>
      <c r="F474" s="207"/>
      <c r="G474" s="207"/>
      <c r="H474" s="207"/>
      <c r="I474" s="207"/>
      <c r="J474" s="207" t="s">
        <v>1830</v>
      </c>
      <c r="K474" s="3" t="s">
        <v>1831</v>
      </c>
      <c r="L474" s="6" t="s">
        <v>56</v>
      </c>
      <c r="M474" s="11" t="s">
        <v>237</v>
      </c>
      <c r="N474" s="207" t="s">
        <v>39</v>
      </c>
      <c r="O474" s="207"/>
      <c r="P474" s="207" t="s">
        <v>33</v>
      </c>
      <c r="Q474" s="207">
        <v>9</v>
      </c>
      <c r="R474" s="207"/>
      <c r="S474" s="207"/>
      <c r="T474" s="206" t="s">
        <v>795</v>
      </c>
      <c r="U474" s="206" t="s">
        <v>333</v>
      </c>
      <c r="V474" s="3"/>
      <c r="W474" s="207"/>
      <c r="X474" s="207"/>
    </row>
    <row r="475" spans="1:24" s="198" customFormat="1">
      <c r="A475" s="197"/>
      <c r="B475" s="3">
        <v>308</v>
      </c>
      <c r="C475" s="6" t="s">
        <v>2267</v>
      </c>
      <c r="D475" s="3" t="s">
        <v>2268</v>
      </c>
      <c r="E475" s="3"/>
      <c r="F475" s="207"/>
      <c r="G475" s="207"/>
      <c r="H475" s="207"/>
      <c r="I475" s="207"/>
      <c r="J475" s="207" t="s">
        <v>1833</v>
      </c>
      <c r="K475" s="3" t="s">
        <v>1831</v>
      </c>
      <c r="L475" s="6" t="s">
        <v>56</v>
      </c>
      <c r="M475" s="11" t="s">
        <v>237</v>
      </c>
      <c r="N475" s="207" t="s">
        <v>45</v>
      </c>
      <c r="O475" s="207"/>
      <c r="P475" s="207" t="s">
        <v>33</v>
      </c>
      <c r="Q475" s="207">
        <v>11</v>
      </c>
      <c r="R475" s="207"/>
      <c r="S475" s="207"/>
      <c r="T475" s="206" t="s">
        <v>795</v>
      </c>
      <c r="U475" s="206" t="s">
        <v>333</v>
      </c>
      <c r="V475" s="3"/>
      <c r="W475" s="207"/>
      <c r="X475" s="207"/>
    </row>
    <row r="476" spans="1:24" s="198" customFormat="1">
      <c r="A476" s="197"/>
      <c r="B476" s="3">
        <v>310</v>
      </c>
      <c r="C476" s="6" t="s">
        <v>2269</v>
      </c>
      <c r="D476" s="3" t="s">
        <v>2270</v>
      </c>
      <c r="E476" s="3"/>
      <c r="F476" s="207"/>
      <c r="G476" s="207"/>
      <c r="H476" s="207"/>
      <c r="I476" s="207"/>
      <c r="J476" s="207" t="s">
        <v>1835</v>
      </c>
      <c r="K476" s="3" t="s">
        <v>1831</v>
      </c>
      <c r="L476" s="6" t="s">
        <v>56</v>
      </c>
      <c r="M476" s="11" t="s">
        <v>237</v>
      </c>
      <c r="N476" s="207" t="s">
        <v>50</v>
      </c>
      <c r="O476" s="207"/>
      <c r="P476" s="207" t="s">
        <v>35</v>
      </c>
      <c r="Q476" s="207">
        <v>12</v>
      </c>
      <c r="R476" s="207"/>
      <c r="S476" s="207"/>
      <c r="T476" s="206" t="s">
        <v>795</v>
      </c>
      <c r="U476" s="206" t="s">
        <v>333</v>
      </c>
      <c r="V476" s="3"/>
      <c r="W476" s="207"/>
      <c r="X476" s="207"/>
    </row>
    <row r="477" spans="1:24" s="259" customFormat="1">
      <c r="A477" s="240"/>
      <c r="B477" s="256">
        <v>726</v>
      </c>
      <c r="C477" s="241" t="s">
        <v>2271</v>
      </c>
      <c r="D477" s="256" t="s">
        <v>2272</v>
      </c>
      <c r="E477" s="256"/>
      <c r="F477" s="257"/>
      <c r="G477" s="257"/>
      <c r="H477" s="257"/>
      <c r="I477" s="257"/>
      <c r="J477" s="207" t="s">
        <v>1830</v>
      </c>
      <c r="K477" s="242" t="s">
        <v>1831</v>
      </c>
      <c r="L477" s="256" t="s">
        <v>24</v>
      </c>
      <c r="M477" s="258" t="s">
        <v>1187</v>
      </c>
      <c r="N477" s="257" t="s">
        <v>39</v>
      </c>
      <c r="O477" s="257"/>
      <c r="P477" s="257" t="s">
        <v>33</v>
      </c>
      <c r="Q477" s="257">
        <v>9</v>
      </c>
      <c r="R477" s="257"/>
      <c r="S477" s="257"/>
      <c r="T477" s="243" t="s">
        <v>795</v>
      </c>
      <c r="U477" s="243" t="s">
        <v>333</v>
      </c>
      <c r="V477" s="256"/>
      <c r="W477" s="257"/>
      <c r="X477" s="257"/>
    </row>
    <row r="478" spans="1:24" s="259" customFormat="1">
      <c r="A478" s="240"/>
      <c r="B478" s="256">
        <v>727</v>
      </c>
      <c r="C478" s="241" t="s">
        <v>2271</v>
      </c>
      <c r="D478" s="256" t="s">
        <v>2273</v>
      </c>
      <c r="E478" s="256"/>
      <c r="F478" s="257"/>
      <c r="G478" s="257"/>
      <c r="H478" s="257"/>
      <c r="I478" s="257"/>
      <c r="J478" s="207" t="s">
        <v>1830</v>
      </c>
      <c r="K478" s="242" t="s">
        <v>1831</v>
      </c>
      <c r="L478" s="256" t="s">
        <v>24</v>
      </c>
      <c r="M478" s="258" t="s">
        <v>1187</v>
      </c>
      <c r="N478" s="257" t="s">
        <v>39</v>
      </c>
      <c r="O478" s="257"/>
      <c r="P478" s="257" t="s">
        <v>33</v>
      </c>
      <c r="Q478" s="257">
        <v>9</v>
      </c>
      <c r="R478" s="257"/>
      <c r="S478" s="257"/>
      <c r="T478" s="243" t="s">
        <v>795</v>
      </c>
      <c r="U478" s="243" t="s">
        <v>333</v>
      </c>
      <c r="V478" s="256"/>
      <c r="W478" s="257"/>
      <c r="X478" s="257"/>
    </row>
    <row r="479" spans="1:24" s="259" customFormat="1">
      <c r="A479" s="240"/>
      <c r="B479" s="256">
        <v>728</v>
      </c>
      <c r="C479" s="241" t="s">
        <v>2271</v>
      </c>
      <c r="D479" s="256" t="s">
        <v>2274</v>
      </c>
      <c r="E479" s="256"/>
      <c r="F479" s="257"/>
      <c r="G479" s="257"/>
      <c r="H479" s="257"/>
      <c r="I479" s="257"/>
      <c r="J479" s="207" t="s">
        <v>1830</v>
      </c>
      <c r="K479" s="242" t="s">
        <v>1831</v>
      </c>
      <c r="L479" s="256" t="s">
        <v>24</v>
      </c>
      <c r="M479" s="258" t="s">
        <v>1187</v>
      </c>
      <c r="N479" s="257" t="s">
        <v>39</v>
      </c>
      <c r="O479" s="257"/>
      <c r="P479" s="257" t="s">
        <v>33</v>
      </c>
      <c r="Q479" s="257">
        <v>9</v>
      </c>
      <c r="R479" s="257"/>
      <c r="S479" s="257"/>
      <c r="T479" s="243" t="s">
        <v>795</v>
      </c>
      <c r="U479" s="243" t="s">
        <v>333</v>
      </c>
      <c r="V479" s="256"/>
      <c r="W479" s="257"/>
      <c r="X479" s="257"/>
    </row>
    <row r="480" spans="1:24" s="259" customFormat="1">
      <c r="A480" s="240"/>
      <c r="B480" s="256">
        <v>729</v>
      </c>
      <c r="C480" s="241" t="s">
        <v>2275</v>
      </c>
      <c r="D480" s="256" t="s">
        <v>2276</v>
      </c>
      <c r="E480" s="256"/>
      <c r="F480" s="257"/>
      <c r="G480" s="257"/>
      <c r="H480" s="257"/>
      <c r="I480" s="257"/>
      <c r="J480" s="207" t="s">
        <v>1833</v>
      </c>
      <c r="K480" s="242" t="s">
        <v>1831</v>
      </c>
      <c r="L480" s="256" t="s">
        <v>24</v>
      </c>
      <c r="M480" s="258" t="s">
        <v>1187</v>
      </c>
      <c r="N480" s="257" t="s">
        <v>45</v>
      </c>
      <c r="O480" s="257"/>
      <c r="P480" s="257" t="s">
        <v>32</v>
      </c>
      <c r="Q480" s="257">
        <v>11</v>
      </c>
      <c r="R480" s="257"/>
      <c r="S480" s="257"/>
      <c r="T480" s="243" t="s">
        <v>795</v>
      </c>
      <c r="U480" s="243" t="s">
        <v>333</v>
      </c>
      <c r="V480" s="256"/>
      <c r="W480" s="257"/>
      <c r="X480" s="257"/>
    </row>
    <row r="481" spans="1:24" s="259" customFormat="1">
      <c r="A481" s="240"/>
      <c r="B481" s="256">
        <v>730</v>
      </c>
      <c r="C481" s="241" t="s">
        <v>2275</v>
      </c>
      <c r="D481" s="256" t="s">
        <v>2277</v>
      </c>
      <c r="E481" s="256"/>
      <c r="F481" s="257"/>
      <c r="G481" s="257"/>
      <c r="H481" s="257"/>
      <c r="I481" s="257"/>
      <c r="J481" s="207" t="s">
        <v>1833</v>
      </c>
      <c r="K481" s="242" t="s">
        <v>1831</v>
      </c>
      <c r="L481" s="256" t="s">
        <v>24</v>
      </c>
      <c r="M481" s="258" t="s">
        <v>1187</v>
      </c>
      <c r="N481" s="257" t="s">
        <v>45</v>
      </c>
      <c r="O481" s="257"/>
      <c r="P481" s="257" t="s">
        <v>32</v>
      </c>
      <c r="Q481" s="257">
        <v>11</v>
      </c>
      <c r="R481" s="257"/>
      <c r="S481" s="257"/>
      <c r="T481" s="243" t="s">
        <v>795</v>
      </c>
      <c r="U481" s="243" t="s">
        <v>333</v>
      </c>
      <c r="V481" s="256"/>
      <c r="W481" s="257"/>
      <c r="X481" s="257"/>
    </row>
    <row r="482" spans="1:24" s="259" customFormat="1">
      <c r="A482" s="240"/>
      <c r="B482" s="256">
        <v>731</v>
      </c>
      <c r="C482" s="241" t="s">
        <v>2275</v>
      </c>
      <c r="D482" s="256" t="s">
        <v>2278</v>
      </c>
      <c r="E482" s="256"/>
      <c r="F482" s="257"/>
      <c r="G482" s="257"/>
      <c r="H482" s="257"/>
      <c r="I482" s="257"/>
      <c r="J482" s="207" t="s">
        <v>1833</v>
      </c>
      <c r="K482" s="242" t="s">
        <v>1831</v>
      </c>
      <c r="L482" s="256" t="s">
        <v>24</v>
      </c>
      <c r="M482" s="258" t="s">
        <v>1187</v>
      </c>
      <c r="N482" s="257" t="s">
        <v>45</v>
      </c>
      <c r="O482" s="257"/>
      <c r="P482" s="257" t="s">
        <v>32</v>
      </c>
      <c r="Q482" s="257">
        <v>11</v>
      </c>
      <c r="R482" s="257"/>
      <c r="S482" s="257"/>
      <c r="T482" s="243" t="s">
        <v>795</v>
      </c>
      <c r="U482" s="243" t="s">
        <v>333</v>
      </c>
      <c r="V482" s="256"/>
      <c r="W482" s="257"/>
      <c r="X482" s="257"/>
    </row>
    <row r="483" spans="1:24" s="259" customFormat="1">
      <c r="A483" s="240"/>
      <c r="B483" s="256">
        <v>732</v>
      </c>
      <c r="C483" s="241" t="s">
        <v>2279</v>
      </c>
      <c r="D483" s="256" t="s">
        <v>2280</v>
      </c>
      <c r="E483" s="256"/>
      <c r="F483" s="257"/>
      <c r="G483" s="257"/>
      <c r="H483" s="257"/>
      <c r="I483" s="257"/>
      <c r="J483" s="207" t="s">
        <v>1835</v>
      </c>
      <c r="K483" s="242" t="s">
        <v>1831</v>
      </c>
      <c r="L483" s="256" t="s">
        <v>24</v>
      </c>
      <c r="M483" s="258" t="s">
        <v>1187</v>
      </c>
      <c r="N483" s="257" t="s">
        <v>50</v>
      </c>
      <c r="O483" s="257"/>
      <c r="P483" s="257" t="s">
        <v>34</v>
      </c>
      <c r="Q483" s="257">
        <v>12</v>
      </c>
      <c r="R483" s="257"/>
      <c r="S483" s="257"/>
      <c r="T483" s="243" t="s">
        <v>795</v>
      </c>
      <c r="U483" s="243" t="s">
        <v>333</v>
      </c>
      <c r="V483" s="256"/>
      <c r="W483" s="257"/>
      <c r="X483" s="257"/>
    </row>
    <row r="484" spans="1:24" s="259" customFormat="1">
      <c r="A484" s="240"/>
      <c r="B484" s="256">
        <v>733</v>
      </c>
      <c r="C484" s="241" t="s">
        <v>2279</v>
      </c>
      <c r="D484" s="256" t="s">
        <v>2281</v>
      </c>
      <c r="E484" s="256"/>
      <c r="F484" s="257"/>
      <c r="G484" s="257"/>
      <c r="H484" s="257"/>
      <c r="I484" s="257"/>
      <c r="J484" s="207" t="s">
        <v>1835</v>
      </c>
      <c r="K484" s="242" t="s">
        <v>1831</v>
      </c>
      <c r="L484" s="256" t="s">
        <v>24</v>
      </c>
      <c r="M484" s="258" t="s">
        <v>1187</v>
      </c>
      <c r="N484" s="257" t="s">
        <v>50</v>
      </c>
      <c r="O484" s="257"/>
      <c r="P484" s="257" t="s">
        <v>34</v>
      </c>
      <c r="Q484" s="257">
        <v>12</v>
      </c>
      <c r="R484" s="257"/>
      <c r="S484" s="257"/>
      <c r="T484" s="243" t="s">
        <v>795</v>
      </c>
      <c r="U484" s="243" t="s">
        <v>333</v>
      </c>
      <c r="V484" s="256"/>
      <c r="W484" s="257"/>
      <c r="X484" s="257"/>
    </row>
    <row r="485" spans="1:24" s="259" customFormat="1">
      <c r="A485" s="240"/>
      <c r="B485" s="256">
        <v>734</v>
      </c>
      <c r="C485" s="241" t="s">
        <v>2279</v>
      </c>
      <c r="D485" s="256" t="s">
        <v>2282</v>
      </c>
      <c r="E485" s="256"/>
      <c r="F485" s="257"/>
      <c r="G485" s="257"/>
      <c r="H485" s="257"/>
      <c r="I485" s="257"/>
      <c r="J485" s="207" t="s">
        <v>1835</v>
      </c>
      <c r="K485" s="242" t="s">
        <v>1831</v>
      </c>
      <c r="L485" s="256" t="s">
        <v>24</v>
      </c>
      <c r="M485" s="258" t="s">
        <v>1187</v>
      </c>
      <c r="N485" s="257" t="s">
        <v>50</v>
      </c>
      <c r="O485" s="257"/>
      <c r="P485" s="257" t="s">
        <v>34</v>
      </c>
      <c r="Q485" s="257">
        <v>12</v>
      </c>
      <c r="R485" s="257"/>
      <c r="S485" s="257"/>
      <c r="T485" s="243" t="s">
        <v>795</v>
      </c>
      <c r="U485" s="243" t="s">
        <v>333</v>
      </c>
      <c r="V485" s="256"/>
      <c r="W485" s="257"/>
      <c r="X485" s="257"/>
    </row>
    <row r="486" spans="1:24" s="259" customFormat="1">
      <c r="A486" s="240"/>
      <c r="B486" s="256">
        <v>735</v>
      </c>
      <c r="C486" s="241" t="s">
        <v>2283</v>
      </c>
      <c r="D486" s="256" t="s">
        <v>2284</v>
      </c>
      <c r="E486" s="256"/>
      <c r="F486" s="257"/>
      <c r="G486" s="257"/>
      <c r="H486" s="257"/>
      <c r="I486" s="257"/>
      <c r="J486" s="207" t="s">
        <v>1830</v>
      </c>
      <c r="K486" s="242" t="s">
        <v>1831</v>
      </c>
      <c r="L486" s="256" t="s">
        <v>56</v>
      </c>
      <c r="M486" s="258" t="s">
        <v>1187</v>
      </c>
      <c r="N486" s="257" t="s">
        <v>39</v>
      </c>
      <c r="O486" s="257"/>
      <c r="P486" s="257" t="s">
        <v>33</v>
      </c>
      <c r="Q486" s="257">
        <v>9</v>
      </c>
      <c r="R486" s="257"/>
      <c r="S486" s="257"/>
      <c r="T486" s="243" t="s">
        <v>795</v>
      </c>
      <c r="U486" s="243" t="s">
        <v>333</v>
      </c>
      <c r="V486" s="256"/>
      <c r="W486" s="257"/>
      <c r="X486" s="257"/>
    </row>
    <row r="487" spans="1:24" s="259" customFormat="1">
      <c r="A487" s="240"/>
      <c r="B487" s="256">
        <v>736</v>
      </c>
      <c r="C487" s="241" t="s">
        <v>2283</v>
      </c>
      <c r="D487" s="256" t="s">
        <v>2285</v>
      </c>
      <c r="E487" s="256"/>
      <c r="F487" s="257"/>
      <c r="G487" s="257"/>
      <c r="H487" s="257"/>
      <c r="I487" s="257"/>
      <c r="J487" s="207" t="s">
        <v>1830</v>
      </c>
      <c r="K487" s="242" t="s">
        <v>1831</v>
      </c>
      <c r="L487" s="256" t="s">
        <v>56</v>
      </c>
      <c r="M487" s="258" t="s">
        <v>1187</v>
      </c>
      <c r="N487" s="257" t="s">
        <v>39</v>
      </c>
      <c r="O487" s="257"/>
      <c r="P487" s="257" t="s">
        <v>33</v>
      </c>
      <c r="Q487" s="257">
        <v>9</v>
      </c>
      <c r="R487" s="257"/>
      <c r="S487" s="257"/>
      <c r="T487" s="243" t="s">
        <v>795</v>
      </c>
      <c r="U487" s="243" t="s">
        <v>333</v>
      </c>
      <c r="V487" s="256"/>
      <c r="W487" s="257"/>
      <c r="X487" s="257"/>
    </row>
    <row r="488" spans="1:24" s="259" customFormat="1">
      <c r="A488" s="240"/>
      <c r="B488" s="256">
        <v>737</v>
      </c>
      <c r="C488" s="241" t="s">
        <v>2283</v>
      </c>
      <c r="D488" s="256" t="s">
        <v>2286</v>
      </c>
      <c r="E488" s="256"/>
      <c r="F488" s="257"/>
      <c r="G488" s="257"/>
      <c r="H488" s="257"/>
      <c r="I488" s="257"/>
      <c r="J488" s="207" t="s">
        <v>1830</v>
      </c>
      <c r="K488" s="242" t="s">
        <v>1831</v>
      </c>
      <c r="L488" s="256" t="s">
        <v>56</v>
      </c>
      <c r="M488" s="258" t="s">
        <v>1187</v>
      </c>
      <c r="N488" s="257" t="s">
        <v>39</v>
      </c>
      <c r="O488" s="257"/>
      <c r="P488" s="257" t="s">
        <v>33</v>
      </c>
      <c r="Q488" s="257">
        <v>9</v>
      </c>
      <c r="R488" s="257"/>
      <c r="S488" s="257"/>
      <c r="T488" s="243" t="s">
        <v>795</v>
      </c>
      <c r="U488" s="243" t="s">
        <v>333</v>
      </c>
      <c r="V488" s="256"/>
      <c r="W488" s="257"/>
      <c r="X488" s="257"/>
    </row>
    <row r="489" spans="1:24" s="259" customFormat="1">
      <c r="A489" s="240"/>
      <c r="B489" s="256">
        <v>738</v>
      </c>
      <c r="C489" s="241" t="s">
        <v>2287</v>
      </c>
      <c r="D489" s="256" t="s">
        <v>2288</v>
      </c>
      <c r="E489" s="256"/>
      <c r="F489" s="257"/>
      <c r="G489" s="257"/>
      <c r="H489" s="257"/>
      <c r="I489" s="257"/>
      <c r="J489" s="207" t="s">
        <v>1833</v>
      </c>
      <c r="K489" s="242" t="s">
        <v>1831</v>
      </c>
      <c r="L489" s="256" t="s">
        <v>56</v>
      </c>
      <c r="M489" s="258" t="s">
        <v>1187</v>
      </c>
      <c r="N489" s="257" t="s">
        <v>45</v>
      </c>
      <c r="O489" s="257"/>
      <c r="P489" s="257" t="s">
        <v>32</v>
      </c>
      <c r="Q489" s="257">
        <v>11</v>
      </c>
      <c r="R489" s="257"/>
      <c r="S489" s="257"/>
      <c r="T489" s="243" t="s">
        <v>795</v>
      </c>
      <c r="U489" s="243" t="s">
        <v>333</v>
      </c>
      <c r="V489" s="256"/>
      <c r="W489" s="257"/>
      <c r="X489" s="257"/>
    </row>
    <row r="490" spans="1:24" s="259" customFormat="1">
      <c r="A490" s="240"/>
      <c r="B490" s="256">
        <v>739</v>
      </c>
      <c r="C490" s="241" t="s">
        <v>2287</v>
      </c>
      <c r="D490" s="256" t="s">
        <v>2289</v>
      </c>
      <c r="E490" s="256"/>
      <c r="F490" s="257"/>
      <c r="G490" s="257"/>
      <c r="H490" s="257"/>
      <c r="I490" s="257"/>
      <c r="J490" s="207" t="s">
        <v>1833</v>
      </c>
      <c r="K490" s="242" t="s">
        <v>1831</v>
      </c>
      <c r="L490" s="256" t="s">
        <v>56</v>
      </c>
      <c r="M490" s="258" t="s">
        <v>1187</v>
      </c>
      <c r="N490" s="257" t="s">
        <v>45</v>
      </c>
      <c r="O490" s="257"/>
      <c r="P490" s="257" t="s">
        <v>32</v>
      </c>
      <c r="Q490" s="257">
        <v>11</v>
      </c>
      <c r="R490" s="257"/>
      <c r="S490" s="257"/>
      <c r="T490" s="243" t="s">
        <v>795</v>
      </c>
      <c r="U490" s="243" t="s">
        <v>333</v>
      </c>
      <c r="V490" s="256"/>
      <c r="W490" s="257"/>
      <c r="X490" s="257"/>
    </row>
    <row r="491" spans="1:24" s="259" customFormat="1">
      <c r="A491" s="240"/>
      <c r="B491" s="256">
        <v>740</v>
      </c>
      <c r="C491" s="241" t="s">
        <v>2287</v>
      </c>
      <c r="D491" s="256" t="s">
        <v>2290</v>
      </c>
      <c r="E491" s="256"/>
      <c r="F491" s="257"/>
      <c r="G491" s="257"/>
      <c r="H491" s="257"/>
      <c r="I491" s="257"/>
      <c r="J491" s="207" t="s">
        <v>1833</v>
      </c>
      <c r="K491" s="242" t="s">
        <v>1831</v>
      </c>
      <c r="L491" s="256" t="s">
        <v>56</v>
      </c>
      <c r="M491" s="258" t="s">
        <v>1187</v>
      </c>
      <c r="N491" s="257" t="s">
        <v>45</v>
      </c>
      <c r="O491" s="257"/>
      <c r="P491" s="257" t="s">
        <v>32</v>
      </c>
      <c r="Q491" s="257">
        <v>11</v>
      </c>
      <c r="R491" s="257"/>
      <c r="S491" s="257"/>
      <c r="T491" s="243" t="s">
        <v>795</v>
      </c>
      <c r="U491" s="243" t="s">
        <v>333</v>
      </c>
      <c r="V491" s="256"/>
      <c r="W491" s="257"/>
      <c r="X491" s="257"/>
    </row>
    <row r="492" spans="1:24" s="259" customFormat="1">
      <c r="A492" s="240"/>
      <c r="B492" s="256">
        <v>741</v>
      </c>
      <c r="C492" s="241" t="s">
        <v>2291</v>
      </c>
      <c r="D492" s="256" t="s">
        <v>2292</v>
      </c>
      <c r="E492" s="256"/>
      <c r="F492" s="257"/>
      <c r="G492" s="257"/>
      <c r="H492" s="257"/>
      <c r="I492" s="257"/>
      <c r="J492" s="207" t="s">
        <v>1835</v>
      </c>
      <c r="K492" s="242" t="s">
        <v>1831</v>
      </c>
      <c r="L492" s="256" t="s">
        <v>56</v>
      </c>
      <c r="M492" s="258" t="s">
        <v>1187</v>
      </c>
      <c r="N492" s="257" t="s">
        <v>50</v>
      </c>
      <c r="O492" s="257"/>
      <c r="P492" s="257" t="s">
        <v>34</v>
      </c>
      <c r="Q492" s="257">
        <v>12</v>
      </c>
      <c r="R492" s="257"/>
      <c r="S492" s="257"/>
      <c r="T492" s="243" t="s">
        <v>795</v>
      </c>
      <c r="U492" s="243" t="s">
        <v>333</v>
      </c>
      <c r="V492" s="256"/>
      <c r="W492" s="257"/>
      <c r="X492" s="257"/>
    </row>
    <row r="493" spans="1:24" s="259" customFormat="1">
      <c r="A493" s="240"/>
      <c r="B493" s="256">
        <v>742</v>
      </c>
      <c r="C493" s="241" t="s">
        <v>2291</v>
      </c>
      <c r="D493" s="256" t="s">
        <v>2293</v>
      </c>
      <c r="E493" s="256"/>
      <c r="F493" s="257"/>
      <c r="G493" s="257"/>
      <c r="H493" s="257"/>
      <c r="I493" s="257"/>
      <c r="J493" s="207" t="s">
        <v>1835</v>
      </c>
      <c r="K493" s="242" t="s">
        <v>1831</v>
      </c>
      <c r="L493" s="256" t="s">
        <v>56</v>
      </c>
      <c r="M493" s="258" t="s">
        <v>1187</v>
      </c>
      <c r="N493" s="257" t="s">
        <v>50</v>
      </c>
      <c r="O493" s="257"/>
      <c r="P493" s="257" t="s">
        <v>34</v>
      </c>
      <c r="Q493" s="257">
        <v>12</v>
      </c>
      <c r="R493" s="257"/>
      <c r="S493" s="257"/>
      <c r="T493" s="243" t="s">
        <v>795</v>
      </c>
      <c r="U493" s="243" t="s">
        <v>333</v>
      </c>
      <c r="V493" s="256"/>
      <c r="W493" s="257"/>
      <c r="X493" s="257"/>
    </row>
    <row r="494" spans="1:24" s="259" customFormat="1">
      <c r="A494" s="240"/>
      <c r="B494" s="256">
        <v>743</v>
      </c>
      <c r="C494" s="241" t="s">
        <v>2291</v>
      </c>
      <c r="D494" s="256" t="s">
        <v>2294</v>
      </c>
      <c r="E494" s="256"/>
      <c r="F494" s="257"/>
      <c r="G494" s="257"/>
      <c r="H494" s="257"/>
      <c r="I494" s="257"/>
      <c r="J494" s="207" t="s">
        <v>1835</v>
      </c>
      <c r="K494" s="242" t="s">
        <v>1831</v>
      </c>
      <c r="L494" s="256" t="s">
        <v>56</v>
      </c>
      <c r="M494" s="258" t="s">
        <v>1187</v>
      </c>
      <c r="N494" s="257" t="s">
        <v>50</v>
      </c>
      <c r="O494" s="257"/>
      <c r="P494" s="257" t="s">
        <v>34</v>
      </c>
      <c r="Q494" s="257">
        <v>12</v>
      </c>
      <c r="R494" s="257"/>
      <c r="S494" s="257"/>
      <c r="T494" s="243" t="s">
        <v>795</v>
      </c>
      <c r="U494" s="243" t="s">
        <v>333</v>
      </c>
      <c r="V494" s="256"/>
      <c r="W494" s="257"/>
      <c r="X494" s="257"/>
    </row>
    <row r="495" spans="1:24" s="259" customFormat="1" ht="15" customHeight="1">
      <c r="A495" s="240"/>
      <c r="B495" s="256">
        <v>744</v>
      </c>
      <c r="C495" s="241" t="s">
        <v>2295</v>
      </c>
      <c r="D495" s="256" t="s">
        <v>2296</v>
      </c>
      <c r="E495" s="256"/>
      <c r="F495" s="257"/>
      <c r="G495" s="257"/>
      <c r="H495" s="257"/>
      <c r="I495" s="257"/>
      <c r="J495" s="207" t="s">
        <v>1830</v>
      </c>
      <c r="K495" s="242" t="s">
        <v>1831</v>
      </c>
      <c r="L495" s="256" t="s">
        <v>86</v>
      </c>
      <c r="M495" s="258" t="s">
        <v>1187</v>
      </c>
      <c r="N495" s="257" t="s">
        <v>39</v>
      </c>
      <c r="O495" s="257"/>
      <c r="P495" s="257" t="s">
        <v>33</v>
      </c>
      <c r="Q495" s="257">
        <v>9</v>
      </c>
      <c r="R495" s="257"/>
      <c r="S495" s="257"/>
      <c r="T495" s="243" t="s">
        <v>795</v>
      </c>
      <c r="U495" s="243" t="s">
        <v>333</v>
      </c>
      <c r="V495" s="256"/>
      <c r="W495" s="257"/>
      <c r="X495" s="257"/>
    </row>
    <row r="496" spans="1:24" s="259" customFormat="1">
      <c r="A496" s="240"/>
      <c r="B496" s="256">
        <v>745</v>
      </c>
      <c r="C496" s="241" t="s">
        <v>2295</v>
      </c>
      <c r="D496" s="256" t="s">
        <v>2297</v>
      </c>
      <c r="E496" s="256"/>
      <c r="F496" s="257"/>
      <c r="G496" s="257"/>
      <c r="H496" s="257"/>
      <c r="I496" s="257"/>
      <c r="J496" s="207" t="s">
        <v>1830</v>
      </c>
      <c r="K496" s="242" t="s">
        <v>1831</v>
      </c>
      <c r="L496" s="256" t="s">
        <v>86</v>
      </c>
      <c r="M496" s="258" t="s">
        <v>1187</v>
      </c>
      <c r="N496" s="257" t="s">
        <v>39</v>
      </c>
      <c r="O496" s="257"/>
      <c r="P496" s="257" t="s">
        <v>33</v>
      </c>
      <c r="Q496" s="257">
        <v>9</v>
      </c>
      <c r="R496" s="257"/>
      <c r="S496" s="257"/>
      <c r="T496" s="243" t="s">
        <v>795</v>
      </c>
      <c r="U496" s="243" t="s">
        <v>333</v>
      </c>
      <c r="V496" s="256"/>
      <c r="W496" s="257"/>
      <c r="X496" s="257"/>
    </row>
    <row r="497" spans="1:24" s="259" customFormat="1">
      <c r="A497" s="240"/>
      <c r="B497" s="256">
        <v>746</v>
      </c>
      <c r="C497" s="241" t="s">
        <v>2295</v>
      </c>
      <c r="D497" s="256" t="s">
        <v>2298</v>
      </c>
      <c r="E497" s="256"/>
      <c r="F497" s="257"/>
      <c r="G497" s="257"/>
      <c r="H497" s="257"/>
      <c r="I497" s="257"/>
      <c r="J497" s="207" t="s">
        <v>1830</v>
      </c>
      <c r="K497" s="242" t="s">
        <v>1831</v>
      </c>
      <c r="L497" s="256" t="s">
        <v>86</v>
      </c>
      <c r="M497" s="258" t="s">
        <v>1187</v>
      </c>
      <c r="N497" s="257" t="s">
        <v>39</v>
      </c>
      <c r="O497" s="257"/>
      <c r="P497" s="257" t="s">
        <v>33</v>
      </c>
      <c r="Q497" s="257">
        <v>9</v>
      </c>
      <c r="R497" s="257"/>
      <c r="S497" s="257"/>
      <c r="T497" s="243" t="s">
        <v>795</v>
      </c>
      <c r="U497" s="243" t="s">
        <v>333</v>
      </c>
      <c r="V497" s="256"/>
      <c r="W497" s="257"/>
      <c r="X497" s="257"/>
    </row>
    <row r="498" spans="1:24" s="259" customFormat="1">
      <c r="A498" s="240"/>
      <c r="B498" s="256">
        <v>747</v>
      </c>
      <c r="C498" s="241" t="s">
        <v>2299</v>
      </c>
      <c r="D498" s="256" t="s">
        <v>2300</v>
      </c>
      <c r="E498" s="256"/>
      <c r="F498" s="257"/>
      <c r="G498" s="257"/>
      <c r="H498" s="257"/>
      <c r="I498" s="257"/>
      <c r="J498" s="207" t="s">
        <v>1833</v>
      </c>
      <c r="K498" s="242" t="s">
        <v>1831</v>
      </c>
      <c r="L498" s="256" t="s">
        <v>86</v>
      </c>
      <c r="M498" s="258" t="s">
        <v>1187</v>
      </c>
      <c r="N498" s="257" t="s">
        <v>45</v>
      </c>
      <c r="O498" s="257"/>
      <c r="P498" s="257" t="s">
        <v>32</v>
      </c>
      <c r="Q498" s="257">
        <v>11</v>
      </c>
      <c r="R498" s="257"/>
      <c r="S498" s="257"/>
      <c r="T498" s="243" t="s">
        <v>795</v>
      </c>
      <c r="U498" s="243" t="s">
        <v>333</v>
      </c>
      <c r="V498" s="256"/>
      <c r="W498" s="257"/>
      <c r="X498" s="257"/>
    </row>
    <row r="499" spans="1:24" s="259" customFormat="1">
      <c r="A499" s="240"/>
      <c r="B499" s="256">
        <v>748</v>
      </c>
      <c r="C499" s="241" t="s">
        <v>2299</v>
      </c>
      <c r="D499" s="256" t="s">
        <v>2301</v>
      </c>
      <c r="E499" s="256"/>
      <c r="F499" s="257"/>
      <c r="G499" s="257"/>
      <c r="H499" s="257"/>
      <c r="I499" s="257"/>
      <c r="J499" s="207" t="s">
        <v>1833</v>
      </c>
      <c r="K499" s="242" t="s">
        <v>1831</v>
      </c>
      <c r="L499" s="256" t="s">
        <v>86</v>
      </c>
      <c r="M499" s="258" t="s">
        <v>1187</v>
      </c>
      <c r="N499" s="257" t="s">
        <v>45</v>
      </c>
      <c r="O499" s="257"/>
      <c r="P499" s="257" t="s">
        <v>32</v>
      </c>
      <c r="Q499" s="257">
        <v>11</v>
      </c>
      <c r="R499" s="257"/>
      <c r="S499" s="257"/>
      <c r="T499" s="243" t="s">
        <v>795</v>
      </c>
      <c r="U499" s="243" t="s">
        <v>333</v>
      </c>
      <c r="V499" s="256"/>
      <c r="W499" s="257"/>
      <c r="X499" s="257"/>
    </row>
    <row r="500" spans="1:24" s="259" customFormat="1">
      <c r="A500" s="240"/>
      <c r="B500" s="256">
        <v>749</v>
      </c>
      <c r="C500" s="241" t="s">
        <v>2299</v>
      </c>
      <c r="D500" s="256" t="s">
        <v>2302</v>
      </c>
      <c r="E500" s="256"/>
      <c r="F500" s="257"/>
      <c r="G500" s="257"/>
      <c r="H500" s="257"/>
      <c r="I500" s="257"/>
      <c r="J500" s="207" t="s">
        <v>1833</v>
      </c>
      <c r="K500" s="242" t="s">
        <v>1831</v>
      </c>
      <c r="L500" s="256" t="s">
        <v>86</v>
      </c>
      <c r="M500" s="258" t="s">
        <v>1187</v>
      </c>
      <c r="N500" s="257" t="s">
        <v>45</v>
      </c>
      <c r="O500" s="257"/>
      <c r="P500" s="257" t="s">
        <v>32</v>
      </c>
      <c r="Q500" s="257">
        <v>11</v>
      </c>
      <c r="R500" s="257"/>
      <c r="S500" s="257"/>
      <c r="T500" s="243" t="s">
        <v>795</v>
      </c>
      <c r="U500" s="243" t="s">
        <v>333</v>
      </c>
      <c r="V500" s="256"/>
      <c r="W500" s="257"/>
      <c r="X500" s="257"/>
    </row>
    <row r="501" spans="1:24" s="259" customFormat="1">
      <c r="A501" s="240"/>
      <c r="B501" s="256">
        <v>750</v>
      </c>
      <c r="C501" s="241" t="s">
        <v>2303</v>
      </c>
      <c r="D501" s="256" t="s">
        <v>2304</v>
      </c>
      <c r="E501" s="256"/>
      <c r="F501" s="257"/>
      <c r="G501" s="257"/>
      <c r="H501" s="257"/>
      <c r="I501" s="257"/>
      <c r="J501" s="207" t="s">
        <v>1835</v>
      </c>
      <c r="K501" s="242" t="s">
        <v>1831</v>
      </c>
      <c r="L501" s="256" t="s">
        <v>86</v>
      </c>
      <c r="M501" s="258" t="s">
        <v>1187</v>
      </c>
      <c r="N501" s="257" t="s">
        <v>50</v>
      </c>
      <c r="O501" s="257"/>
      <c r="P501" s="257" t="s">
        <v>34</v>
      </c>
      <c r="Q501" s="257">
        <v>12</v>
      </c>
      <c r="R501" s="257"/>
      <c r="S501" s="257"/>
      <c r="T501" s="243" t="s">
        <v>795</v>
      </c>
      <c r="U501" s="243" t="s">
        <v>333</v>
      </c>
      <c r="V501" s="256"/>
      <c r="W501" s="257"/>
      <c r="X501" s="257"/>
    </row>
    <row r="502" spans="1:24" s="259" customFormat="1">
      <c r="A502" s="240"/>
      <c r="B502" s="256">
        <v>751</v>
      </c>
      <c r="C502" s="241" t="s">
        <v>2303</v>
      </c>
      <c r="D502" s="256" t="s">
        <v>2305</v>
      </c>
      <c r="E502" s="256"/>
      <c r="F502" s="257"/>
      <c r="G502" s="257"/>
      <c r="H502" s="257"/>
      <c r="I502" s="257"/>
      <c r="J502" s="207" t="s">
        <v>1835</v>
      </c>
      <c r="K502" s="242" t="s">
        <v>1831</v>
      </c>
      <c r="L502" s="256" t="s">
        <v>86</v>
      </c>
      <c r="M502" s="258" t="s">
        <v>1187</v>
      </c>
      <c r="N502" s="257" t="s">
        <v>50</v>
      </c>
      <c r="O502" s="257"/>
      <c r="P502" s="257" t="s">
        <v>34</v>
      </c>
      <c r="Q502" s="257">
        <v>12</v>
      </c>
      <c r="R502" s="257"/>
      <c r="S502" s="257"/>
      <c r="T502" s="243" t="s">
        <v>795</v>
      </c>
      <c r="U502" s="243" t="s">
        <v>333</v>
      </c>
      <c r="V502" s="256"/>
      <c r="W502" s="257"/>
      <c r="X502" s="257"/>
    </row>
    <row r="503" spans="1:24" s="259" customFormat="1">
      <c r="A503" s="240"/>
      <c r="B503" s="256">
        <v>752</v>
      </c>
      <c r="C503" s="241" t="s">
        <v>2303</v>
      </c>
      <c r="D503" s="256" t="s">
        <v>2306</v>
      </c>
      <c r="E503" s="256"/>
      <c r="F503" s="257"/>
      <c r="G503" s="257"/>
      <c r="H503" s="257"/>
      <c r="I503" s="257"/>
      <c r="J503" s="207" t="s">
        <v>1835</v>
      </c>
      <c r="K503" s="242" t="s">
        <v>1831</v>
      </c>
      <c r="L503" s="256" t="s">
        <v>86</v>
      </c>
      <c r="M503" s="258" t="s">
        <v>1187</v>
      </c>
      <c r="N503" s="257" t="s">
        <v>50</v>
      </c>
      <c r="O503" s="257"/>
      <c r="P503" s="257" t="s">
        <v>34</v>
      </c>
      <c r="Q503" s="257">
        <v>12</v>
      </c>
      <c r="R503" s="257"/>
      <c r="S503" s="257"/>
      <c r="T503" s="243" t="s">
        <v>795</v>
      </c>
      <c r="U503" s="243" t="s">
        <v>333</v>
      </c>
      <c r="V503" s="256"/>
      <c r="W503" s="257"/>
      <c r="X503" s="257"/>
    </row>
    <row r="504" spans="1:24" s="198" customFormat="1">
      <c r="A504" s="197"/>
      <c r="B504" s="6">
        <v>325</v>
      </c>
      <c r="C504" s="6" t="s">
        <v>2307</v>
      </c>
      <c r="D504" s="6" t="s">
        <v>2308</v>
      </c>
      <c r="E504" s="6"/>
      <c r="F504" s="206"/>
      <c r="G504" s="206"/>
      <c r="H504" s="206"/>
      <c r="I504" s="206"/>
      <c r="J504" s="207" t="s">
        <v>2214</v>
      </c>
      <c r="K504" s="3" t="s">
        <v>1831</v>
      </c>
      <c r="L504" s="6" t="s">
        <v>24</v>
      </c>
      <c r="M504" s="6" t="s">
        <v>25</v>
      </c>
      <c r="N504" s="206" t="s">
        <v>26</v>
      </c>
      <c r="O504" s="206"/>
      <c r="P504" s="206" t="s">
        <v>27</v>
      </c>
      <c r="Q504" s="206">
        <v>0</v>
      </c>
      <c r="R504" s="206"/>
      <c r="S504" s="206"/>
      <c r="T504" s="206" t="s">
        <v>1040</v>
      </c>
      <c r="U504" s="206" t="s">
        <v>28</v>
      </c>
      <c r="V504" s="3"/>
      <c r="W504" s="207"/>
      <c r="X504" s="207"/>
    </row>
    <row r="505" spans="1:24" s="198" customFormat="1">
      <c r="A505" s="197"/>
      <c r="B505" s="3">
        <v>326</v>
      </c>
      <c r="C505" s="6" t="s">
        <v>2309</v>
      </c>
      <c r="D505" s="3" t="s">
        <v>2310</v>
      </c>
      <c r="E505" s="3"/>
      <c r="F505" s="207"/>
      <c r="G505" s="207"/>
      <c r="H505" s="207"/>
      <c r="I505" s="207"/>
      <c r="J505" s="207" t="s">
        <v>2214</v>
      </c>
      <c r="K505" s="3" t="s">
        <v>1831</v>
      </c>
      <c r="L505" s="3" t="s">
        <v>24</v>
      </c>
      <c r="M505" s="3" t="s">
        <v>29</v>
      </c>
      <c r="N505" s="207" t="s">
        <v>26</v>
      </c>
      <c r="O505" s="207"/>
      <c r="P505" s="207" t="s">
        <v>27</v>
      </c>
      <c r="Q505" s="207">
        <v>0</v>
      </c>
      <c r="R505" s="207"/>
      <c r="S505" s="207"/>
      <c r="T505" s="206" t="s">
        <v>1040</v>
      </c>
      <c r="U505" s="206" t="s">
        <v>28</v>
      </c>
      <c r="V505" s="3"/>
      <c r="W505" s="207"/>
      <c r="X505" s="207"/>
    </row>
    <row r="506" spans="1:24" s="198" customFormat="1">
      <c r="A506" s="197"/>
      <c r="B506" s="3">
        <v>327</v>
      </c>
      <c r="C506" s="6" t="s">
        <v>2311</v>
      </c>
      <c r="D506" s="3" t="s">
        <v>2312</v>
      </c>
      <c r="E506" s="3"/>
      <c r="F506" s="207"/>
      <c r="G506" s="207"/>
      <c r="H506" s="207"/>
      <c r="I506" s="207"/>
      <c r="J506" s="207" t="s">
        <v>2214</v>
      </c>
      <c r="K506" s="3" t="s">
        <v>1831</v>
      </c>
      <c r="L506" s="3" t="s">
        <v>24</v>
      </c>
      <c r="M506" s="3" t="s">
        <v>30</v>
      </c>
      <c r="N506" s="207" t="s">
        <v>26</v>
      </c>
      <c r="O506" s="207"/>
      <c r="P506" s="207" t="s">
        <v>31</v>
      </c>
      <c r="Q506" s="207">
        <v>0</v>
      </c>
      <c r="R506" s="207"/>
      <c r="S506" s="207"/>
      <c r="T506" s="206" t="s">
        <v>1040</v>
      </c>
      <c r="U506" s="206" t="s">
        <v>28</v>
      </c>
      <c r="V506" s="3"/>
      <c r="W506" s="207"/>
      <c r="X506" s="207"/>
    </row>
    <row r="507" spans="1:24" s="198" customFormat="1">
      <c r="A507" s="197"/>
      <c r="B507" s="3">
        <v>328</v>
      </c>
      <c r="C507" s="6" t="s">
        <v>2313</v>
      </c>
      <c r="D507" s="3" t="s">
        <v>2314</v>
      </c>
      <c r="E507" s="3"/>
      <c r="F507" s="207"/>
      <c r="G507" s="207"/>
      <c r="H507" s="207"/>
      <c r="I507" s="207"/>
      <c r="J507" s="207" t="s">
        <v>2214</v>
      </c>
      <c r="K507" s="3" t="s">
        <v>1831</v>
      </c>
      <c r="L507" s="3" t="s">
        <v>24</v>
      </c>
      <c r="M507" s="3" t="s">
        <v>30</v>
      </c>
      <c r="N507" s="207" t="s">
        <v>26</v>
      </c>
      <c r="O507" s="207"/>
      <c r="P507" s="207" t="s">
        <v>32</v>
      </c>
      <c r="Q507" s="207">
        <v>0</v>
      </c>
      <c r="R507" s="207"/>
      <c r="S507" s="207"/>
      <c r="T507" s="206" t="s">
        <v>1040</v>
      </c>
      <c r="U507" s="206" t="s">
        <v>28</v>
      </c>
      <c r="V507" s="3"/>
      <c r="W507" s="207"/>
      <c r="X507" s="207"/>
    </row>
    <row r="508" spans="1:24" s="198" customFormat="1">
      <c r="A508" s="197"/>
      <c r="B508" s="3">
        <v>329</v>
      </c>
      <c r="C508" s="6" t="s">
        <v>2315</v>
      </c>
      <c r="D508" s="3" t="s">
        <v>2316</v>
      </c>
      <c r="E508" s="3"/>
      <c r="F508" s="207"/>
      <c r="G508" s="207"/>
      <c r="H508" s="207"/>
      <c r="I508" s="207"/>
      <c r="J508" s="207" t="s">
        <v>2214</v>
      </c>
      <c r="K508" s="3" t="s">
        <v>1831</v>
      </c>
      <c r="L508" s="3" t="s">
        <v>24</v>
      </c>
      <c r="M508" s="3" t="s">
        <v>30</v>
      </c>
      <c r="N508" s="207" t="s">
        <v>26</v>
      </c>
      <c r="O508" s="207"/>
      <c r="P508" s="207" t="s">
        <v>33</v>
      </c>
      <c r="Q508" s="207">
        <v>0</v>
      </c>
      <c r="R508" s="207"/>
      <c r="S508" s="207"/>
      <c r="T508" s="206" t="s">
        <v>1040</v>
      </c>
      <c r="U508" s="206" t="s">
        <v>28</v>
      </c>
      <c r="V508" s="3"/>
      <c r="W508" s="207"/>
      <c r="X508" s="207"/>
    </row>
    <row r="509" spans="1:24" s="198" customFormat="1">
      <c r="A509" s="197"/>
      <c r="B509" s="3">
        <v>330</v>
      </c>
      <c r="C509" s="6" t="s">
        <v>2317</v>
      </c>
      <c r="D509" s="3" t="s">
        <v>2318</v>
      </c>
      <c r="E509" s="3"/>
      <c r="F509" s="207"/>
      <c r="G509" s="207"/>
      <c r="H509" s="207"/>
      <c r="I509" s="207"/>
      <c r="J509" s="207" t="s">
        <v>2214</v>
      </c>
      <c r="K509" s="3" t="s">
        <v>1831</v>
      </c>
      <c r="L509" s="3" t="s">
        <v>24</v>
      </c>
      <c r="M509" s="3" t="s">
        <v>30</v>
      </c>
      <c r="N509" s="207" t="s">
        <v>26</v>
      </c>
      <c r="O509" s="207"/>
      <c r="P509" s="207" t="s">
        <v>34</v>
      </c>
      <c r="Q509" s="207">
        <v>0</v>
      </c>
      <c r="R509" s="207"/>
      <c r="S509" s="207"/>
      <c r="T509" s="206" t="s">
        <v>1040</v>
      </c>
      <c r="U509" s="206" t="s">
        <v>28</v>
      </c>
      <c r="V509" s="3"/>
      <c r="W509" s="207"/>
      <c r="X509" s="207"/>
    </row>
    <row r="510" spans="1:24" s="198" customFormat="1" ht="15" thickBot="1">
      <c r="A510" s="197"/>
      <c r="B510" s="8">
        <v>331</v>
      </c>
      <c r="C510" s="6" t="s">
        <v>2319</v>
      </c>
      <c r="D510" s="8" t="s">
        <v>2320</v>
      </c>
      <c r="E510" s="8"/>
      <c r="F510" s="208"/>
      <c r="G510" s="208"/>
      <c r="H510" s="208"/>
      <c r="I510" s="208"/>
      <c r="J510" s="207" t="s">
        <v>2214</v>
      </c>
      <c r="K510" s="3" t="s">
        <v>1831</v>
      </c>
      <c r="L510" s="8" t="s">
        <v>24</v>
      </c>
      <c r="M510" s="8" t="s">
        <v>30</v>
      </c>
      <c r="N510" s="208" t="s">
        <v>26</v>
      </c>
      <c r="O510" s="208"/>
      <c r="P510" s="208" t="s">
        <v>35</v>
      </c>
      <c r="Q510" s="208">
        <v>0</v>
      </c>
      <c r="R510" s="213"/>
      <c r="S510" s="213"/>
      <c r="T510" s="206" t="s">
        <v>1040</v>
      </c>
      <c r="U510" s="206" t="s">
        <v>28</v>
      </c>
      <c r="V510" s="3"/>
      <c r="W510" s="207"/>
      <c r="X510" s="207"/>
    </row>
    <row r="511" spans="1:24" s="198" customFormat="1" ht="15" customHeight="1">
      <c r="A511" s="197"/>
      <c r="B511" s="3">
        <v>345</v>
      </c>
      <c r="C511" s="6" t="s">
        <v>2321</v>
      </c>
      <c r="D511" s="3" t="s">
        <v>2322</v>
      </c>
      <c r="E511" s="3"/>
      <c r="F511" s="207"/>
      <c r="G511" s="207"/>
      <c r="H511" s="207"/>
      <c r="I511" s="207"/>
      <c r="J511" s="207" t="s">
        <v>1830</v>
      </c>
      <c r="K511" s="3" t="s">
        <v>1831</v>
      </c>
      <c r="L511" s="3" t="s">
        <v>86</v>
      </c>
      <c r="M511" s="3" t="s">
        <v>38</v>
      </c>
      <c r="N511" s="207" t="s">
        <v>39</v>
      </c>
      <c r="O511" s="207"/>
      <c r="P511" s="207" t="s">
        <v>33</v>
      </c>
      <c r="Q511" s="207">
        <v>9</v>
      </c>
      <c r="R511" s="207"/>
      <c r="S511" s="207"/>
      <c r="T511" s="206" t="s">
        <v>1040</v>
      </c>
      <c r="U511" s="206" t="s">
        <v>28</v>
      </c>
      <c r="V511" s="3"/>
      <c r="W511" s="207"/>
      <c r="X511" s="207"/>
    </row>
    <row r="512" spans="1:24" s="198" customFormat="1">
      <c r="A512" s="197"/>
      <c r="B512" s="3">
        <v>346</v>
      </c>
      <c r="C512" s="6" t="s">
        <v>2323</v>
      </c>
      <c r="D512" s="3" t="s">
        <v>2324</v>
      </c>
      <c r="E512" s="3"/>
      <c r="F512" s="207"/>
      <c r="G512" s="207"/>
      <c r="H512" s="207"/>
      <c r="I512" s="207"/>
      <c r="J512" s="207" t="s">
        <v>27</v>
      </c>
      <c r="K512" s="3" t="s">
        <v>1831</v>
      </c>
      <c r="L512" s="3" t="s">
        <v>86</v>
      </c>
      <c r="M512" s="3" t="s">
        <v>38</v>
      </c>
      <c r="N512" s="207" t="s">
        <v>2325</v>
      </c>
      <c r="O512" s="207"/>
      <c r="P512" s="207" t="s">
        <v>1959</v>
      </c>
      <c r="Q512" s="207">
        <v>10</v>
      </c>
      <c r="R512" s="207"/>
      <c r="S512" s="207"/>
      <c r="T512" s="206" t="s">
        <v>1040</v>
      </c>
      <c r="U512" s="206" t="s">
        <v>28</v>
      </c>
      <c r="V512" s="3"/>
      <c r="W512" s="207"/>
      <c r="X512" s="207"/>
    </row>
    <row r="513" spans="1:24" s="198" customFormat="1">
      <c r="A513" s="197"/>
      <c r="B513" s="3">
        <v>347</v>
      </c>
      <c r="C513" s="6" t="s">
        <v>2326</v>
      </c>
      <c r="D513" s="3" t="s">
        <v>2327</v>
      </c>
      <c r="E513" s="3"/>
      <c r="F513" s="207"/>
      <c r="G513" s="207"/>
      <c r="H513" s="207"/>
      <c r="I513" s="207"/>
      <c r="J513" s="207" t="s">
        <v>1833</v>
      </c>
      <c r="K513" s="3" t="s">
        <v>1831</v>
      </c>
      <c r="L513" s="3" t="s">
        <v>86</v>
      </c>
      <c r="M513" s="3" t="s">
        <v>38</v>
      </c>
      <c r="N513" s="207" t="s">
        <v>45</v>
      </c>
      <c r="O513" s="207"/>
      <c r="P513" s="207" t="s">
        <v>33</v>
      </c>
      <c r="Q513" s="207">
        <v>11</v>
      </c>
      <c r="R513" s="207"/>
      <c r="S513" s="207"/>
      <c r="T513" s="206" t="s">
        <v>1040</v>
      </c>
      <c r="U513" s="206" t="s">
        <v>28</v>
      </c>
      <c r="V513" s="3"/>
      <c r="W513" s="207"/>
      <c r="X513" s="207"/>
    </row>
    <row r="514" spans="1:24" s="198" customFormat="1" ht="15" thickBot="1">
      <c r="A514" s="197"/>
      <c r="B514" s="8">
        <v>349</v>
      </c>
      <c r="C514" s="6" t="s">
        <v>2328</v>
      </c>
      <c r="D514" s="8" t="s">
        <v>2329</v>
      </c>
      <c r="E514" s="8"/>
      <c r="F514" s="208"/>
      <c r="G514" s="208"/>
      <c r="H514" s="208"/>
      <c r="I514" s="208"/>
      <c r="J514" s="207" t="s">
        <v>1835</v>
      </c>
      <c r="K514" s="3" t="s">
        <v>1831</v>
      </c>
      <c r="L514" s="8" t="s">
        <v>86</v>
      </c>
      <c r="M514" s="8" t="s">
        <v>38</v>
      </c>
      <c r="N514" s="208" t="s">
        <v>50</v>
      </c>
      <c r="O514" s="208"/>
      <c r="P514" s="208" t="s">
        <v>35</v>
      </c>
      <c r="Q514" s="208">
        <v>12</v>
      </c>
      <c r="R514" s="213"/>
      <c r="S514" s="213"/>
      <c r="T514" s="206" t="s">
        <v>1040</v>
      </c>
      <c r="U514" s="206" t="s">
        <v>28</v>
      </c>
      <c r="V514" s="3"/>
      <c r="W514" s="207"/>
      <c r="X514" s="207"/>
    </row>
    <row r="515" spans="1:24" s="198" customFormat="1" ht="15" thickBot="1">
      <c r="A515" s="197"/>
      <c r="B515" s="8">
        <v>352</v>
      </c>
      <c r="C515" s="6" t="s">
        <v>2330</v>
      </c>
      <c r="D515" s="8" t="s">
        <v>2331</v>
      </c>
      <c r="E515" s="8"/>
      <c r="F515" s="208"/>
      <c r="G515" s="208"/>
      <c r="H515" s="208"/>
      <c r="I515" s="208"/>
      <c r="J515" s="207" t="s">
        <v>27</v>
      </c>
      <c r="K515" s="3" t="s">
        <v>1831</v>
      </c>
      <c r="L515" s="8" t="s">
        <v>86</v>
      </c>
      <c r="M515" s="8" t="s">
        <v>99</v>
      </c>
      <c r="N515" s="208" t="s">
        <v>100</v>
      </c>
      <c r="O515" s="208"/>
      <c r="P515" s="208" t="s">
        <v>27</v>
      </c>
      <c r="Q515" s="208" t="s">
        <v>27</v>
      </c>
      <c r="R515" s="213"/>
      <c r="S515" s="213"/>
      <c r="T515" s="206" t="s">
        <v>1040</v>
      </c>
      <c r="U515" s="206" t="s">
        <v>28</v>
      </c>
      <c r="V515" s="3"/>
      <c r="W515" s="207"/>
      <c r="X515" s="207"/>
    </row>
    <row r="516" spans="1:24" s="198" customFormat="1" ht="15" thickBot="1">
      <c r="A516" s="197"/>
      <c r="B516" s="8" t="s">
        <v>1411</v>
      </c>
      <c r="C516" s="6" t="s">
        <v>2330</v>
      </c>
      <c r="D516" s="8" t="s">
        <v>2332</v>
      </c>
      <c r="E516" s="8"/>
      <c r="F516" s="208"/>
      <c r="G516" s="208"/>
      <c r="H516" s="208"/>
      <c r="I516" s="208"/>
      <c r="J516" s="207" t="s">
        <v>27</v>
      </c>
      <c r="K516" s="3" t="s">
        <v>1831</v>
      </c>
      <c r="L516" s="8" t="s">
        <v>86</v>
      </c>
      <c r="M516" s="8" t="s">
        <v>99</v>
      </c>
      <c r="N516" s="208" t="s">
        <v>100</v>
      </c>
      <c r="O516" s="208"/>
      <c r="P516" s="208" t="s">
        <v>27</v>
      </c>
      <c r="Q516" s="208" t="s">
        <v>27</v>
      </c>
      <c r="R516" s="213"/>
      <c r="S516" s="213"/>
      <c r="T516" s="206" t="s">
        <v>1040</v>
      </c>
      <c r="U516" s="206" t="s">
        <v>28</v>
      </c>
      <c r="V516" s="3"/>
      <c r="W516" s="207"/>
      <c r="X516" s="207"/>
    </row>
    <row r="517" spans="1:24" s="198" customFormat="1" ht="15" thickBot="1">
      <c r="A517" s="197"/>
      <c r="B517" s="8" t="s">
        <v>1413</v>
      </c>
      <c r="C517" s="6" t="s">
        <v>2330</v>
      </c>
      <c r="D517" s="8" t="s">
        <v>2333</v>
      </c>
      <c r="E517" s="8"/>
      <c r="F517" s="208"/>
      <c r="G517" s="208"/>
      <c r="H517" s="208"/>
      <c r="I517" s="208"/>
      <c r="J517" s="207" t="s">
        <v>27</v>
      </c>
      <c r="K517" s="3" t="s">
        <v>1831</v>
      </c>
      <c r="L517" s="8" t="s">
        <v>86</v>
      </c>
      <c r="M517" s="8" t="s">
        <v>99</v>
      </c>
      <c r="N517" s="208" t="s">
        <v>100</v>
      </c>
      <c r="O517" s="208"/>
      <c r="P517" s="208" t="s">
        <v>27</v>
      </c>
      <c r="Q517" s="208" t="s">
        <v>27</v>
      </c>
      <c r="R517" s="213"/>
      <c r="S517" s="213"/>
      <c r="T517" s="206" t="s">
        <v>1040</v>
      </c>
      <c r="U517" s="206" t="s">
        <v>28</v>
      </c>
      <c r="V517" s="3"/>
      <c r="W517" s="207"/>
      <c r="X517" s="207"/>
    </row>
    <row r="518" spans="1:24" s="198" customFormat="1">
      <c r="A518" s="197"/>
      <c r="B518" s="3">
        <v>359</v>
      </c>
      <c r="C518" s="6" t="s">
        <v>2334</v>
      </c>
      <c r="D518" s="3" t="s">
        <v>2335</v>
      </c>
      <c r="E518" s="3"/>
      <c r="F518" s="207"/>
      <c r="G518" s="207"/>
      <c r="H518" s="207"/>
      <c r="I518" s="207"/>
      <c r="J518" s="207" t="s">
        <v>27</v>
      </c>
      <c r="K518" s="3" t="s">
        <v>1831</v>
      </c>
      <c r="L518" s="3" t="s">
        <v>86</v>
      </c>
      <c r="M518" s="3" t="s">
        <v>140</v>
      </c>
      <c r="N518" s="207" t="s">
        <v>141</v>
      </c>
      <c r="O518" s="207"/>
      <c r="P518" s="207" t="s">
        <v>27</v>
      </c>
      <c r="Q518" s="207" t="s">
        <v>27</v>
      </c>
      <c r="R518" s="207"/>
      <c r="S518" s="207"/>
      <c r="T518" s="206" t="s">
        <v>1040</v>
      </c>
      <c r="U518" s="206" t="s">
        <v>28</v>
      </c>
      <c r="V518" s="3"/>
      <c r="W518" s="207"/>
      <c r="X518" s="207"/>
    </row>
    <row r="519" spans="1:24" s="198" customFormat="1">
      <c r="A519" s="197"/>
      <c r="B519" s="3">
        <v>360</v>
      </c>
      <c r="C519" s="6" t="s">
        <v>2336</v>
      </c>
      <c r="D519" s="3" t="s">
        <v>2337</v>
      </c>
      <c r="E519" s="3"/>
      <c r="F519" s="207"/>
      <c r="G519" s="207"/>
      <c r="H519" s="207"/>
      <c r="I519" s="207"/>
      <c r="J519" s="207" t="s">
        <v>27</v>
      </c>
      <c r="K519" s="3" t="s">
        <v>1831</v>
      </c>
      <c r="L519" s="3" t="s">
        <v>86</v>
      </c>
      <c r="M519" s="3" t="s">
        <v>140</v>
      </c>
      <c r="N519" s="207" t="s">
        <v>142</v>
      </c>
      <c r="O519" s="207"/>
      <c r="P519" s="207" t="s">
        <v>27</v>
      </c>
      <c r="Q519" s="207" t="s">
        <v>27</v>
      </c>
      <c r="R519" s="207"/>
      <c r="S519" s="207"/>
      <c r="T519" s="206" t="s">
        <v>1040</v>
      </c>
      <c r="U519" s="206" t="s">
        <v>28</v>
      </c>
      <c r="V519" s="3"/>
      <c r="W519" s="207"/>
      <c r="X519" s="207"/>
    </row>
    <row r="520" spans="1:24" s="198" customFormat="1" ht="15" thickBot="1">
      <c r="A520" s="197"/>
      <c r="B520" s="8">
        <v>361</v>
      </c>
      <c r="C520" s="6" t="s">
        <v>2338</v>
      </c>
      <c r="D520" s="8" t="s">
        <v>2339</v>
      </c>
      <c r="E520" s="8"/>
      <c r="F520" s="208"/>
      <c r="G520" s="208"/>
      <c r="H520" s="208"/>
      <c r="I520" s="208"/>
      <c r="J520" s="207" t="s">
        <v>27</v>
      </c>
      <c r="K520" s="3" t="s">
        <v>1831</v>
      </c>
      <c r="L520" s="8" t="s">
        <v>86</v>
      </c>
      <c r="M520" s="8" t="s">
        <v>140</v>
      </c>
      <c r="N520" s="208" t="s">
        <v>143</v>
      </c>
      <c r="O520" s="208"/>
      <c r="P520" s="208" t="s">
        <v>27</v>
      </c>
      <c r="Q520" s="208" t="s">
        <v>27</v>
      </c>
      <c r="R520" s="213"/>
      <c r="S520" s="213"/>
      <c r="T520" s="206" t="s">
        <v>1040</v>
      </c>
      <c r="U520" s="206" t="s">
        <v>28</v>
      </c>
      <c r="V520" s="3"/>
      <c r="W520" s="207"/>
      <c r="X520" s="207"/>
    </row>
    <row r="521" spans="1:24" s="198" customFormat="1">
      <c r="A521" s="197"/>
      <c r="B521" s="3">
        <v>370</v>
      </c>
      <c r="C521" s="6" t="s">
        <v>2340</v>
      </c>
      <c r="D521" s="3" t="s">
        <v>2341</v>
      </c>
      <c r="E521" s="3"/>
      <c r="F521" s="207"/>
      <c r="G521" s="207"/>
      <c r="H521" s="207"/>
      <c r="I521" s="207"/>
      <c r="J521" s="207" t="s">
        <v>27</v>
      </c>
      <c r="K521" s="3" t="s">
        <v>1831</v>
      </c>
      <c r="L521" s="3" t="s">
        <v>86</v>
      </c>
      <c r="M521" s="3" t="s">
        <v>145</v>
      </c>
      <c r="N521" s="207" t="s">
        <v>146</v>
      </c>
      <c r="O521" s="207"/>
      <c r="P521" s="207" t="s">
        <v>27</v>
      </c>
      <c r="Q521" s="207" t="s">
        <v>27</v>
      </c>
      <c r="R521" s="207" t="s">
        <v>565</v>
      </c>
      <c r="S521" s="207"/>
      <c r="T521" s="206" t="s">
        <v>1040</v>
      </c>
      <c r="U521" s="206" t="s">
        <v>28</v>
      </c>
      <c r="V521" s="3"/>
      <c r="W521" s="207"/>
      <c r="X521" s="207"/>
    </row>
    <row r="522" spans="1:24" s="198" customFormat="1">
      <c r="A522" s="197"/>
      <c r="B522" s="3">
        <v>371</v>
      </c>
      <c r="C522" s="6" t="s">
        <v>2342</v>
      </c>
      <c r="D522" s="3" t="s">
        <v>2343</v>
      </c>
      <c r="E522" s="3"/>
      <c r="F522" s="207"/>
      <c r="G522" s="207"/>
      <c r="H522" s="207"/>
      <c r="I522" s="207"/>
      <c r="J522" s="207" t="s">
        <v>27</v>
      </c>
      <c r="K522" s="3" t="s">
        <v>1831</v>
      </c>
      <c r="L522" s="3" t="s">
        <v>86</v>
      </c>
      <c r="M522" s="3" t="s">
        <v>145</v>
      </c>
      <c r="N522" s="207" t="s">
        <v>146</v>
      </c>
      <c r="O522" s="207"/>
      <c r="P522" s="207" t="s">
        <v>27</v>
      </c>
      <c r="Q522" s="207" t="s">
        <v>27</v>
      </c>
      <c r="R522" s="207" t="s">
        <v>578</v>
      </c>
      <c r="S522" s="207"/>
      <c r="T522" s="206" t="s">
        <v>1040</v>
      </c>
      <c r="U522" s="206" t="s">
        <v>28</v>
      </c>
      <c r="V522" s="3"/>
      <c r="W522" s="207"/>
      <c r="X522" s="207"/>
    </row>
    <row r="523" spans="1:24" s="278" customFormat="1">
      <c r="A523" s="277"/>
      <c r="B523" s="266">
        <v>372</v>
      </c>
      <c r="C523" s="264" t="s">
        <v>2344</v>
      </c>
      <c r="D523" s="266" t="s">
        <v>2345</v>
      </c>
      <c r="E523" s="266"/>
      <c r="F523" s="269"/>
      <c r="G523" s="269"/>
      <c r="H523" s="269"/>
      <c r="I523" s="269"/>
      <c r="J523" s="207" t="s">
        <v>27</v>
      </c>
      <c r="K523" s="266" t="s">
        <v>1831</v>
      </c>
      <c r="L523" s="266" t="s">
        <v>86</v>
      </c>
      <c r="M523" s="266" t="s">
        <v>145</v>
      </c>
      <c r="N523" s="269" t="s">
        <v>146</v>
      </c>
      <c r="O523" s="269"/>
      <c r="P523" s="269" t="s">
        <v>27</v>
      </c>
      <c r="Q523" s="269" t="s">
        <v>27</v>
      </c>
      <c r="R523" s="269" t="s">
        <v>583</v>
      </c>
      <c r="S523" s="269"/>
      <c r="T523" s="268" t="s">
        <v>1040</v>
      </c>
      <c r="U523" s="268" t="s">
        <v>28</v>
      </c>
      <c r="V523" s="266"/>
      <c r="W523" s="269"/>
      <c r="X523" s="269"/>
    </row>
    <row r="524" spans="1:24" s="278" customFormat="1" ht="15" thickBot="1">
      <c r="A524" s="277"/>
      <c r="B524" s="263">
        <v>373</v>
      </c>
      <c r="C524" s="264" t="s">
        <v>2346</v>
      </c>
      <c r="D524" s="263" t="s">
        <v>2347</v>
      </c>
      <c r="E524" s="263"/>
      <c r="F524" s="265"/>
      <c r="G524" s="265"/>
      <c r="H524" s="265"/>
      <c r="I524" s="265"/>
      <c r="J524" s="207" t="s">
        <v>27</v>
      </c>
      <c r="K524" s="266" t="s">
        <v>1831</v>
      </c>
      <c r="L524" s="263" t="s">
        <v>86</v>
      </c>
      <c r="M524" s="263" t="s">
        <v>145</v>
      </c>
      <c r="N524" s="265" t="s">
        <v>146</v>
      </c>
      <c r="O524" s="265"/>
      <c r="P524" s="265" t="s">
        <v>27</v>
      </c>
      <c r="Q524" s="265" t="s">
        <v>27</v>
      </c>
      <c r="R524" s="267" t="s">
        <v>586</v>
      </c>
      <c r="S524" s="267"/>
      <c r="T524" s="268" t="s">
        <v>1040</v>
      </c>
      <c r="U524" s="268" t="s">
        <v>28</v>
      </c>
      <c r="V524" s="266"/>
      <c r="W524" s="269"/>
      <c r="X524" s="269"/>
    </row>
    <row r="525" spans="1:24" s="198" customFormat="1">
      <c r="A525" s="197"/>
      <c r="B525" s="3">
        <v>382</v>
      </c>
      <c r="C525" s="6" t="s">
        <v>2348</v>
      </c>
      <c r="D525" s="3" t="s">
        <v>2349</v>
      </c>
      <c r="E525" s="3"/>
      <c r="F525" s="207"/>
      <c r="G525" s="207"/>
      <c r="H525" s="207"/>
      <c r="I525" s="207"/>
      <c r="J525" s="207" t="s">
        <v>27</v>
      </c>
      <c r="K525" s="3" t="s">
        <v>1831</v>
      </c>
      <c r="L525" s="3" t="s">
        <v>86</v>
      </c>
      <c r="M525" s="3" t="s">
        <v>200</v>
      </c>
      <c r="N525" s="207" t="s">
        <v>201</v>
      </c>
      <c r="O525" s="207"/>
      <c r="P525" s="207" t="s">
        <v>27</v>
      </c>
      <c r="Q525" s="207" t="s">
        <v>27</v>
      </c>
      <c r="R525" s="207" t="s">
        <v>1117</v>
      </c>
      <c r="S525" s="207"/>
      <c r="T525" s="206" t="s">
        <v>1040</v>
      </c>
      <c r="U525" s="206" t="s">
        <v>28</v>
      </c>
      <c r="V525" s="3"/>
      <c r="W525" s="207"/>
      <c r="X525" s="207"/>
    </row>
    <row r="526" spans="1:24" s="198" customFormat="1">
      <c r="A526" s="197"/>
      <c r="B526" s="3">
        <v>383</v>
      </c>
      <c r="C526" s="6" t="s">
        <v>2350</v>
      </c>
      <c r="D526" s="3" t="s">
        <v>2351</v>
      </c>
      <c r="E526" s="3"/>
      <c r="F526" s="207"/>
      <c r="G526" s="207"/>
      <c r="H526" s="207"/>
      <c r="I526" s="207"/>
      <c r="J526" s="207" t="s">
        <v>27</v>
      </c>
      <c r="K526" s="3" t="s">
        <v>1831</v>
      </c>
      <c r="L526" s="3" t="s">
        <v>86</v>
      </c>
      <c r="M526" s="3" t="s">
        <v>200</v>
      </c>
      <c r="N526" s="207" t="s">
        <v>201</v>
      </c>
      <c r="O526" s="207"/>
      <c r="P526" s="207" t="s">
        <v>27</v>
      </c>
      <c r="Q526" s="207" t="s">
        <v>27</v>
      </c>
      <c r="R526" s="207" t="s">
        <v>1121</v>
      </c>
      <c r="S526" s="207"/>
      <c r="T526" s="206" t="s">
        <v>1040</v>
      </c>
      <c r="U526" s="206" t="s">
        <v>28</v>
      </c>
      <c r="V526" s="3"/>
      <c r="W526" s="207"/>
      <c r="X526" s="207"/>
    </row>
    <row r="527" spans="1:24" s="278" customFormat="1">
      <c r="A527" s="277"/>
      <c r="B527" s="271">
        <v>384</v>
      </c>
      <c r="C527" s="264" t="s">
        <v>2352</v>
      </c>
      <c r="D527" s="271" t="s">
        <v>2353</v>
      </c>
      <c r="E527" s="271" t="s">
        <v>895</v>
      </c>
      <c r="F527" s="272"/>
      <c r="G527" s="272"/>
      <c r="H527" s="272"/>
      <c r="I527" s="272"/>
      <c r="J527" s="207" t="s">
        <v>27</v>
      </c>
      <c r="K527" s="266" t="s">
        <v>1831</v>
      </c>
      <c r="L527" s="271" t="s">
        <v>86</v>
      </c>
      <c r="M527" s="271" t="s">
        <v>200</v>
      </c>
      <c r="N527" s="272" t="s">
        <v>201</v>
      </c>
      <c r="O527" s="272"/>
      <c r="P527" s="272" t="s">
        <v>27</v>
      </c>
      <c r="Q527" s="272" t="s">
        <v>27</v>
      </c>
      <c r="R527" s="272" t="s">
        <v>1119</v>
      </c>
      <c r="S527" s="272"/>
      <c r="T527" s="268" t="s">
        <v>1040</v>
      </c>
      <c r="U527" s="268" t="s">
        <v>28</v>
      </c>
      <c r="V527" s="266"/>
      <c r="W527" s="269"/>
      <c r="X527" s="269"/>
    </row>
    <row r="528" spans="1:24" s="278" customFormat="1" ht="15" thickBot="1">
      <c r="A528" s="277"/>
      <c r="B528" s="273">
        <v>385</v>
      </c>
      <c r="C528" s="264" t="s">
        <v>2354</v>
      </c>
      <c r="D528" s="274" t="s">
        <v>2355</v>
      </c>
      <c r="E528" s="271" t="s">
        <v>895</v>
      </c>
      <c r="F528" s="275"/>
      <c r="G528" s="275"/>
      <c r="H528" s="275"/>
      <c r="I528" s="275"/>
      <c r="J528" s="207" t="s">
        <v>27</v>
      </c>
      <c r="K528" s="266" t="s">
        <v>1831</v>
      </c>
      <c r="L528" s="273" t="s">
        <v>86</v>
      </c>
      <c r="M528" s="273" t="s">
        <v>200</v>
      </c>
      <c r="N528" s="275" t="s">
        <v>201</v>
      </c>
      <c r="O528" s="275"/>
      <c r="P528" s="275" t="s">
        <v>27</v>
      </c>
      <c r="Q528" s="275" t="s">
        <v>27</v>
      </c>
      <c r="R528" s="276" t="s">
        <v>1131</v>
      </c>
      <c r="S528" s="276"/>
      <c r="T528" s="268" t="s">
        <v>1040</v>
      </c>
      <c r="U528" s="268" t="s">
        <v>28</v>
      </c>
      <c r="V528" s="266"/>
      <c r="W528" s="269"/>
      <c r="X528" s="269"/>
    </row>
    <row r="529" spans="1:24" s="198" customFormat="1">
      <c r="A529" s="197"/>
      <c r="B529" s="3">
        <v>387</v>
      </c>
      <c r="C529" s="6" t="s">
        <v>2356</v>
      </c>
      <c r="D529" s="3" t="s">
        <v>2357</v>
      </c>
      <c r="E529" s="3"/>
      <c r="F529" s="207"/>
      <c r="G529" s="207"/>
      <c r="H529" s="207"/>
      <c r="I529" s="207"/>
      <c r="J529" s="207" t="s">
        <v>1830</v>
      </c>
      <c r="K529" s="3" t="s">
        <v>1831</v>
      </c>
      <c r="L529" s="6" t="s">
        <v>56</v>
      </c>
      <c r="M529" s="11" t="s">
        <v>237</v>
      </c>
      <c r="N529" s="207" t="s">
        <v>39</v>
      </c>
      <c r="O529" s="207"/>
      <c r="P529" s="207" t="s">
        <v>33</v>
      </c>
      <c r="Q529" s="207">
        <v>9</v>
      </c>
      <c r="R529" s="207"/>
      <c r="S529" s="207"/>
      <c r="T529" s="206" t="s">
        <v>1040</v>
      </c>
      <c r="U529" s="206" t="s">
        <v>28</v>
      </c>
      <c r="V529" s="3"/>
      <c r="W529" s="207"/>
      <c r="X529" s="207"/>
    </row>
    <row r="530" spans="1:24" s="198" customFormat="1">
      <c r="A530" s="197"/>
      <c r="B530" s="3">
        <v>389</v>
      </c>
      <c r="C530" s="6" t="s">
        <v>2358</v>
      </c>
      <c r="D530" s="3" t="s">
        <v>2359</v>
      </c>
      <c r="E530" s="3"/>
      <c r="F530" s="207"/>
      <c r="G530" s="207"/>
      <c r="H530" s="207"/>
      <c r="I530" s="207"/>
      <c r="J530" s="207" t="s">
        <v>1833</v>
      </c>
      <c r="K530" s="3" t="s">
        <v>1831</v>
      </c>
      <c r="L530" s="6" t="s">
        <v>56</v>
      </c>
      <c r="M530" s="11" t="s">
        <v>237</v>
      </c>
      <c r="N530" s="207" t="s">
        <v>45</v>
      </c>
      <c r="O530" s="207"/>
      <c r="P530" s="207" t="s">
        <v>33</v>
      </c>
      <c r="Q530" s="207">
        <v>11</v>
      </c>
      <c r="R530" s="207"/>
      <c r="S530" s="207"/>
      <c r="T530" s="206" t="s">
        <v>1040</v>
      </c>
      <c r="U530" s="206" t="s">
        <v>28</v>
      </c>
      <c r="V530" s="3"/>
      <c r="W530" s="207"/>
      <c r="X530" s="207"/>
    </row>
    <row r="531" spans="1:24" s="198" customFormat="1">
      <c r="A531" s="197"/>
      <c r="B531" s="3">
        <v>391</v>
      </c>
      <c r="C531" s="6" t="s">
        <v>2360</v>
      </c>
      <c r="D531" s="3" t="s">
        <v>2361</v>
      </c>
      <c r="E531" s="3"/>
      <c r="F531" s="207"/>
      <c r="G531" s="207"/>
      <c r="H531" s="207"/>
      <c r="I531" s="207"/>
      <c r="J531" s="207" t="s">
        <v>1835</v>
      </c>
      <c r="K531" s="3" t="s">
        <v>1831</v>
      </c>
      <c r="L531" s="6" t="s">
        <v>56</v>
      </c>
      <c r="M531" s="11" t="s">
        <v>237</v>
      </c>
      <c r="N531" s="207" t="s">
        <v>50</v>
      </c>
      <c r="O531" s="207"/>
      <c r="P531" s="207" t="s">
        <v>35</v>
      </c>
      <c r="Q531" s="207">
        <v>12</v>
      </c>
      <c r="R531" s="207"/>
      <c r="S531" s="207"/>
      <c r="T531" s="206" t="s">
        <v>1040</v>
      </c>
      <c r="U531" s="206" t="s">
        <v>28</v>
      </c>
      <c r="V531" s="3"/>
      <c r="W531" s="207"/>
      <c r="X531" s="207"/>
    </row>
    <row r="532" spans="1:24" s="198" customFormat="1">
      <c r="A532" s="197"/>
      <c r="B532" s="3">
        <v>393</v>
      </c>
      <c r="C532" s="6" t="s">
        <v>2362</v>
      </c>
      <c r="D532" s="3" t="s">
        <v>2363</v>
      </c>
      <c r="E532" s="3"/>
      <c r="F532" s="207"/>
      <c r="G532" s="207"/>
      <c r="H532" s="207"/>
      <c r="I532" s="207"/>
      <c r="J532" s="207" t="s">
        <v>1830</v>
      </c>
      <c r="K532" s="3" t="s">
        <v>1831</v>
      </c>
      <c r="L532" s="3" t="s">
        <v>86</v>
      </c>
      <c r="M532" s="10" t="s">
        <v>238</v>
      </c>
      <c r="N532" s="207" t="s">
        <v>39</v>
      </c>
      <c r="O532" s="207"/>
      <c r="P532" s="207" t="s">
        <v>33</v>
      </c>
      <c r="Q532" s="207">
        <v>9</v>
      </c>
      <c r="R532" s="207"/>
      <c r="S532" s="207"/>
      <c r="T532" s="206" t="s">
        <v>1040</v>
      </c>
      <c r="U532" s="206" t="s">
        <v>28</v>
      </c>
      <c r="V532" s="3"/>
      <c r="W532" s="207"/>
      <c r="X532" s="207"/>
    </row>
    <row r="533" spans="1:24" s="198" customFormat="1">
      <c r="A533" s="197"/>
      <c r="B533" s="3">
        <v>395</v>
      </c>
      <c r="C533" s="6" t="s">
        <v>2364</v>
      </c>
      <c r="D533" s="3" t="s">
        <v>2365</v>
      </c>
      <c r="E533" s="3"/>
      <c r="F533" s="207"/>
      <c r="G533" s="207"/>
      <c r="H533" s="207"/>
      <c r="I533" s="207"/>
      <c r="J533" s="207" t="s">
        <v>1833</v>
      </c>
      <c r="K533" s="3" t="s">
        <v>1831</v>
      </c>
      <c r="L533" s="3" t="s">
        <v>86</v>
      </c>
      <c r="M533" s="10" t="s">
        <v>238</v>
      </c>
      <c r="N533" s="207" t="s">
        <v>45</v>
      </c>
      <c r="O533" s="207"/>
      <c r="P533" s="207" t="s">
        <v>33</v>
      </c>
      <c r="Q533" s="207">
        <v>11</v>
      </c>
      <c r="R533" s="207"/>
      <c r="S533" s="207"/>
      <c r="T533" s="206" t="s">
        <v>1040</v>
      </c>
      <c r="U533" s="206" t="s">
        <v>28</v>
      </c>
      <c r="V533" s="3"/>
      <c r="W533" s="207"/>
      <c r="X533" s="207"/>
    </row>
    <row r="534" spans="1:24" s="198" customFormat="1" ht="15" thickBot="1">
      <c r="A534" s="197"/>
      <c r="B534" s="8">
        <v>397</v>
      </c>
      <c r="C534" s="6" t="s">
        <v>2366</v>
      </c>
      <c r="D534" s="8" t="s">
        <v>2367</v>
      </c>
      <c r="E534" s="8"/>
      <c r="F534" s="208"/>
      <c r="G534" s="208"/>
      <c r="H534" s="208"/>
      <c r="I534" s="208"/>
      <c r="J534" s="207" t="s">
        <v>1835</v>
      </c>
      <c r="K534" s="3" t="s">
        <v>1831</v>
      </c>
      <c r="L534" s="8" t="s">
        <v>86</v>
      </c>
      <c r="M534" s="12" t="s">
        <v>238</v>
      </c>
      <c r="N534" s="208" t="s">
        <v>50</v>
      </c>
      <c r="O534" s="208"/>
      <c r="P534" s="208" t="s">
        <v>35</v>
      </c>
      <c r="Q534" s="208">
        <v>12</v>
      </c>
      <c r="R534" s="213"/>
      <c r="S534" s="213"/>
      <c r="T534" s="206" t="s">
        <v>1040</v>
      </c>
      <c r="U534" s="206" t="s">
        <v>28</v>
      </c>
      <c r="V534" s="3"/>
      <c r="W534" s="207"/>
      <c r="X534" s="207"/>
    </row>
    <row r="535" spans="1:24" s="245" customFormat="1">
      <c r="A535" s="240"/>
      <c r="B535" s="242">
        <v>612</v>
      </c>
      <c r="C535" s="241" t="s">
        <v>2368</v>
      </c>
      <c r="D535" s="242" t="s">
        <v>2369</v>
      </c>
      <c r="E535" s="244" t="s">
        <v>247</v>
      </c>
      <c r="F535" s="244">
        <v>1</v>
      </c>
      <c r="G535" s="244"/>
      <c r="H535" s="242"/>
      <c r="I535" s="242"/>
      <c r="J535" s="207" t="s">
        <v>1833</v>
      </c>
      <c r="K535" s="242" t="s">
        <v>1831</v>
      </c>
      <c r="L535" s="242" t="s">
        <v>86</v>
      </c>
      <c r="M535" s="242" t="s">
        <v>314</v>
      </c>
      <c r="N535" s="244" t="s">
        <v>45</v>
      </c>
      <c r="O535" s="244"/>
      <c r="P535" s="244" t="s">
        <v>27</v>
      </c>
      <c r="Q535" s="244" t="s">
        <v>27</v>
      </c>
      <c r="R535" s="244"/>
      <c r="S535" s="244"/>
      <c r="T535" s="243" t="s">
        <v>1040</v>
      </c>
      <c r="U535" s="243" t="s">
        <v>28</v>
      </c>
      <c r="V535" s="242" t="s">
        <v>781</v>
      </c>
      <c r="W535" s="244" t="s">
        <v>517</v>
      </c>
      <c r="X535" s="244" t="s">
        <v>782</v>
      </c>
    </row>
    <row r="536" spans="1:24" s="198" customFormat="1">
      <c r="A536" s="197"/>
      <c r="B536" s="3">
        <v>419</v>
      </c>
      <c r="C536" s="6" t="s">
        <v>2370</v>
      </c>
      <c r="D536" s="3" t="s">
        <v>2371</v>
      </c>
      <c r="E536" s="3"/>
      <c r="F536" s="207"/>
      <c r="G536" s="207"/>
      <c r="H536" s="207"/>
      <c r="I536" s="207"/>
      <c r="J536" s="207" t="s">
        <v>1830</v>
      </c>
      <c r="K536" s="3" t="s">
        <v>1831</v>
      </c>
      <c r="L536" s="3" t="s">
        <v>56</v>
      </c>
      <c r="M536" s="3" t="s">
        <v>38</v>
      </c>
      <c r="N536" s="207" t="s">
        <v>39</v>
      </c>
      <c r="O536" s="207"/>
      <c r="P536" s="207" t="s">
        <v>31</v>
      </c>
      <c r="Q536" s="207">
        <v>10</v>
      </c>
      <c r="R536" s="207"/>
      <c r="S536" s="207"/>
      <c r="T536" s="206" t="s">
        <v>1040</v>
      </c>
      <c r="U536" s="206" t="s">
        <v>333</v>
      </c>
      <c r="V536" s="3"/>
      <c r="W536" s="207"/>
      <c r="X536" s="207"/>
    </row>
    <row r="537" spans="1:24" s="198" customFormat="1">
      <c r="A537" s="197"/>
      <c r="B537" s="3">
        <v>420</v>
      </c>
      <c r="C537" s="6" t="s">
        <v>2372</v>
      </c>
      <c r="D537" s="198" t="s">
        <v>2373</v>
      </c>
      <c r="E537" s="3"/>
      <c r="F537" s="207"/>
      <c r="G537" s="207"/>
      <c r="H537" s="207"/>
      <c r="I537" s="207"/>
      <c r="J537" s="207" t="s">
        <v>1830</v>
      </c>
      <c r="K537" s="3" t="s">
        <v>1831</v>
      </c>
      <c r="L537" s="3" t="s">
        <v>56</v>
      </c>
      <c r="M537" s="3" t="s">
        <v>38</v>
      </c>
      <c r="N537" s="207" t="s">
        <v>39</v>
      </c>
      <c r="O537" s="207"/>
      <c r="P537" s="207" t="s">
        <v>33</v>
      </c>
      <c r="Q537" s="207">
        <v>9</v>
      </c>
      <c r="R537" s="207"/>
      <c r="S537" s="207"/>
      <c r="T537" s="206" t="s">
        <v>1040</v>
      </c>
      <c r="U537" s="206" t="s">
        <v>333</v>
      </c>
      <c r="V537" s="3"/>
      <c r="W537" s="207"/>
      <c r="X537" s="207"/>
    </row>
    <row r="538" spans="1:24" s="198" customFormat="1">
      <c r="A538" s="197"/>
      <c r="B538" s="3">
        <v>422</v>
      </c>
      <c r="C538" s="6" t="s">
        <v>2374</v>
      </c>
      <c r="D538" s="198" t="s">
        <v>2375</v>
      </c>
      <c r="E538" s="209"/>
      <c r="F538" s="210"/>
      <c r="G538" s="210"/>
      <c r="H538" s="210"/>
      <c r="I538" s="207"/>
      <c r="J538" s="207" t="s">
        <v>1833</v>
      </c>
      <c r="K538" s="3" t="s">
        <v>1831</v>
      </c>
      <c r="L538" s="3" t="s">
        <v>56</v>
      </c>
      <c r="M538" s="3" t="s">
        <v>38</v>
      </c>
      <c r="N538" s="207" t="s">
        <v>45</v>
      </c>
      <c r="O538" s="207"/>
      <c r="P538" s="207" t="s">
        <v>33</v>
      </c>
      <c r="Q538" s="207">
        <v>11</v>
      </c>
      <c r="R538" s="207"/>
      <c r="S538" s="207"/>
      <c r="T538" s="206" t="s">
        <v>1040</v>
      </c>
      <c r="U538" s="206" t="s">
        <v>333</v>
      </c>
      <c r="V538" s="3"/>
      <c r="W538" s="207"/>
      <c r="X538" s="207"/>
    </row>
    <row r="539" spans="1:24" s="198" customFormat="1">
      <c r="A539" s="197"/>
      <c r="B539" s="3">
        <v>424</v>
      </c>
      <c r="C539" s="6" t="s">
        <v>2376</v>
      </c>
      <c r="D539" s="3" t="s">
        <v>2377</v>
      </c>
      <c r="E539" s="3"/>
      <c r="F539" s="207"/>
      <c r="G539" s="207"/>
      <c r="H539" s="207"/>
      <c r="I539" s="207"/>
      <c r="J539" s="207" t="s">
        <v>1835</v>
      </c>
      <c r="K539" s="3" t="s">
        <v>1831</v>
      </c>
      <c r="L539" s="3" t="s">
        <v>56</v>
      </c>
      <c r="M539" s="3" t="s">
        <v>38</v>
      </c>
      <c r="N539" s="207" t="s">
        <v>50</v>
      </c>
      <c r="O539" s="207"/>
      <c r="P539" s="207" t="s">
        <v>35</v>
      </c>
      <c r="Q539" s="207">
        <v>12</v>
      </c>
      <c r="R539" s="207"/>
      <c r="S539" s="207"/>
      <c r="T539" s="206" t="s">
        <v>1040</v>
      </c>
      <c r="U539" s="206" t="s">
        <v>333</v>
      </c>
      <c r="V539" s="3"/>
      <c r="W539" s="207"/>
      <c r="X539" s="207"/>
    </row>
    <row r="540" spans="1:24" s="198" customFormat="1">
      <c r="A540" s="197"/>
      <c r="B540" s="3">
        <v>426</v>
      </c>
      <c r="C540" s="6" t="s">
        <v>2378</v>
      </c>
      <c r="D540" s="3" t="s">
        <v>2379</v>
      </c>
      <c r="E540" s="3"/>
      <c r="F540" s="207"/>
      <c r="G540" s="207"/>
      <c r="H540" s="207"/>
      <c r="I540" s="207"/>
      <c r="J540" s="207" t="s">
        <v>1830</v>
      </c>
      <c r="K540" s="3" t="s">
        <v>1831</v>
      </c>
      <c r="L540" s="3" t="s">
        <v>86</v>
      </c>
      <c r="M540" s="3" t="s">
        <v>38</v>
      </c>
      <c r="N540" s="207" t="s">
        <v>39</v>
      </c>
      <c r="O540" s="207"/>
      <c r="P540" s="207" t="s">
        <v>33</v>
      </c>
      <c r="Q540" s="207">
        <v>9</v>
      </c>
      <c r="R540" s="207"/>
      <c r="S540" s="207"/>
      <c r="T540" s="206" t="s">
        <v>1040</v>
      </c>
      <c r="U540" s="206" t="s">
        <v>333</v>
      </c>
      <c r="V540" s="3"/>
      <c r="W540" s="207"/>
      <c r="X540" s="207"/>
    </row>
    <row r="541" spans="1:24" s="198" customFormat="1">
      <c r="A541" s="197"/>
      <c r="B541" s="3">
        <v>428</v>
      </c>
      <c r="C541" s="6" t="s">
        <v>2380</v>
      </c>
      <c r="D541" s="3" t="s">
        <v>2381</v>
      </c>
      <c r="E541" s="3"/>
      <c r="F541" s="207"/>
      <c r="G541" s="207"/>
      <c r="H541" s="207"/>
      <c r="I541" s="207"/>
      <c r="J541" s="207" t="s">
        <v>1833</v>
      </c>
      <c r="K541" s="3" t="s">
        <v>1831</v>
      </c>
      <c r="L541" s="3" t="s">
        <v>86</v>
      </c>
      <c r="M541" s="3" t="s">
        <v>38</v>
      </c>
      <c r="N541" s="207" t="s">
        <v>45</v>
      </c>
      <c r="O541" s="207"/>
      <c r="P541" s="207" t="s">
        <v>33</v>
      </c>
      <c r="Q541" s="207">
        <v>11</v>
      </c>
      <c r="R541" s="207"/>
      <c r="S541" s="207"/>
      <c r="T541" s="206" t="s">
        <v>1040</v>
      </c>
      <c r="U541" s="206" t="s">
        <v>333</v>
      </c>
      <c r="V541" s="3"/>
      <c r="W541" s="207"/>
      <c r="X541" s="207"/>
    </row>
    <row r="542" spans="1:24" s="198" customFormat="1" ht="15" thickBot="1">
      <c r="A542" s="197"/>
      <c r="B542" s="8">
        <v>430</v>
      </c>
      <c r="C542" s="6" t="s">
        <v>2382</v>
      </c>
      <c r="D542" s="8" t="s">
        <v>2383</v>
      </c>
      <c r="E542" s="8"/>
      <c r="F542" s="208"/>
      <c r="G542" s="208"/>
      <c r="H542" s="208"/>
      <c r="I542" s="208"/>
      <c r="J542" s="207" t="s">
        <v>1835</v>
      </c>
      <c r="K542" s="3" t="s">
        <v>1831</v>
      </c>
      <c r="L542" s="8" t="s">
        <v>86</v>
      </c>
      <c r="M542" s="8" t="s">
        <v>38</v>
      </c>
      <c r="N542" s="208" t="s">
        <v>50</v>
      </c>
      <c r="O542" s="208"/>
      <c r="P542" s="208" t="s">
        <v>35</v>
      </c>
      <c r="Q542" s="208">
        <v>12</v>
      </c>
      <c r="R542" s="213"/>
      <c r="S542" s="213"/>
      <c r="T542" s="206" t="s">
        <v>1040</v>
      </c>
      <c r="U542" s="206" t="s">
        <v>333</v>
      </c>
      <c r="V542" s="3"/>
      <c r="W542" s="207"/>
      <c r="X542" s="207"/>
    </row>
    <row r="543" spans="1:24" s="198" customFormat="1">
      <c r="A543" s="197"/>
      <c r="B543" s="3">
        <v>432</v>
      </c>
      <c r="C543" s="6" t="s">
        <v>2384</v>
      </c>
      <c r="D543" s="3" t="s">
        <v>2385</v>
      </c>
      <c r="E543" s="3"/>
      <c r="F543" s="207"/>
      <c r="G543" s="207"/>
      <c r="H543" s="207"/>
      <c r="I543" s="207"/>
      <c r="J543" s="207" t="s">
        <v>27</v>
      </c>
      <c r="K543" s="3" t="s">
        <v>1831</v>
      </c>
      <c r="L543" s="3" t="s">
        <v>56</v>
      </c>
      <c r="M543" s="3" t="s">
        <v>99</v>
      </c>
      <c r="N543" s="207" t="s">
        <v>100</v>
      </c>
      <c r="O543" s="207"/>
      <c r="P543" s="207" t="s">
        <v>27</v>
      </c>
      <c r="Q543" s="207" t="s">
        <v>27</v>
      </c>
      <c r="R543" s="207"/>
      <c r="S543" s="207"/>
      <c r="T543" s="206" t="s">
        <v>1040</v>
      </c>
      <c r="U543" s="206" t="s">
        <v>333</v>
      </c>
      <c r="V543" s="3"/>
      <c r="W543" s="207"/>
      <c r="X543" s="207"/>
    </row>
    <row r="544" spans="1:24" s="198" customFormat="1">
      <c r="A544" s="197"/>
      <c r="B544" s="3" t="s">
        <v>1455</v>
      </c>
      <c r="C544" s="6" t="s">
        <v>2384</v>
      </c>
      <c r="D544" s="3" t="s">
        <v>2386</v>
      </c>
      <c r="E544" s="3"/>
      <c r="F544" s="207"/>
      <c r="G544" s="207"/>
      <c r="H544" s="207"/>
      <c r="I544" s="207"/>
      <c r="J544" s="207" t="s">
        <v>27</v>
      </c>
      <c r="K544" s="3" t="s">
        <v>1831</v>
      </c>
      <c r="L544" s="3" t="s">
        <v>56</v>
      </c>
      <c r="M544" s="3" t="s">
        <v>99</v>
      </c>
      <c r="N544" s="207" t="s">
        <v>100</v>
      </c>
      <c r="O544" s="207"/>
      <c r="P544" s="207" t="s">
        <v>27</v>
      </c>
      <c r="Q544" s="207" t="s">
        <v>27</v>
      </c>
      <c r="R544" s="207"/>
      <c r="S544" s="207"/>
      <c r="T544" s="206" t="s">
        <v>1040</v>
      </c>
      <c r="U544" s="206" t="s">
        <v>333</v>
      </c>
      <c r="V544" s="3"/>
      <c r="W544" s="207"/>
      <c r="X544" s="207"/>
    </row>
    <row r="545" spans="1:24" s="198" customFormat="1">
      <c r="A545" s="197"/>
      <c r="B545" s="3" t="s">
        <v>1457</v>
      </c>
      <c r="C545" s="6" t="s">
        <v>2384</v>
      </c>
      <c r="D545" s="3" t="s">
        <v>2387</v>
      </c>
      <c r="E545" s="3"/>
      <c r="F545" s="207"/>
      <c r="G545" s="207"/>
      <c r="H545" s="207"/>
      <c r="I545" s="207"/>
      <c r="J545" s="207" t="s">
        <v>27</v>
      </c>
      <c r="K545" s="3" t="s">
        <v>1831</v>
      </c>
      <c r="L545" s="3" t="s">
        <v>56</v>
      </c>
      <c r="M545" s="3" t="s">
        <v>99</v>
      </c>
      <c r="N545" s="207" t="s">
        <v>100</v>
      </c>
      <c r="O545" s="207"/>
      <c r="P545" s="207" t="s">
        <v>27</v>
      </c>
      <c r="Q545" s="207" t="s">
        <v>27</v>
      </c>
      <c r="R545" s="207"/>
      <c r="S545" s="207"/>
      <c r="T545" s="206" t="s">
        <v>1040</v>
      </c>
      <c r="U545" s="206" t="s">
        <v>333</v>
      </c>
      <c r="V545" s="3"/>
      <c r="W545" s="207"/>
      <c r="X545" s="207"/>
    </row>
    <row r="546" spans="1:24" s="198" customFormat="1" ht="15" thickBot="1">
      <c r="A546" s="197"/>
      <c r="B546" s="8">
        <v>433</v>
      </c>
      <c r="C546" s="6" t="s">
        <v>2388</v>
      </c>
      <c r="D546" s="8" t="s">
        <v>2389</v>
      </c>
      <c r="E546" s="8"/>
      <c r="F546" s="208"/>
      <c r="G546" s="208"/>
      <c r="H546" s="208"/>
      <c r="I546" s="208"/>
      <c r="J546" s="207" t="s">
        <v>27</v>
      </c>
      <c r="K546" s="3" t="s">
        <v>1831</v>
      </c>
      <c r="L546" s="8" t="s">
        <v>86</v>
      </c>
      <c r="M546" s="8" t="s">
        <v>99</v>
      </c>
      <c r="N546" s="208" t="s">
        <v>100</v>
      </c>
      <c r="O546" s="208"/>
      <c r="P546" s="208" t="s">
        <v>27</v>
      </c>
      <c r="Q546" s="208" t="s">
        <v>27</v>
      </c>
      <c r="R546" s="213"/>
      <c r="S546" s="213"/>
      <c r="T546" s="206" t="s">
        <v>1040</v>
      </c>
      <c r="U546" s="206" t="s">
        <v>333</v>
      </c>
      <c r="V546" s="3"/>
      <c r="W546" s="207"/>
      <c r="X546" s="207"/>
    </row>
    <row r="547" spans="1:24" s="198" customFormat="1" ht="15" thickBot="1">
      <c r="A547" s="197"/>
      <c r="B547" s="8" t="s">
        <v>1460</v>
      </c>
      <c r="C547" s="6" t="s">
        <v>2388</v>
      </c>
      <c r="D547" s="8" t="s">
        <v>2390</v>
      </c>
      <c r="E547" s="8"/>
      <c r="F547" s="208"/>
      <c r="G547" s="208"/>
      <c r="H547" s="208"/>
      <c r="I547" s="208"/>
      <c r="J547" s="207" t="s">
        <v>27</v>
      </c>
      <c r="K547" s="3" t="s">
        <v>1831</v>
      </c>
      <c r="L547" s="8" t="s">
        <v>86</v>
      </c>
      <c r="M547" s="8" t="s">
        <v>99</v>
      </c>
      <c r="N547" s="208" t="s">
        <v>100</v>
      </c>
      <c r="O547" s="208"/>
      <c r="P547" s="208" t="s">
        <v>27</v>
      </c>
      <c r="Q547" s="208" t="s">
        <v>27</v>
      </c>
      <c r="R547" s="213"/>
      <c r="S547" s="213"/>
      <c r="T547" s="206" t="s">
        <v>1040</v>
      </c>
      <c r="U547" s="206" t="s">
        <v>333</v>
      </c>
      <c r="V547" s="3"/>
      <c r="W547" s="207"/>
      <c r="X547" s="207"/>
    </row>
    <row r="548" spans="1:24" s="198" customFormat="1" ht="15" thickBot="1">
      <c r="A548" s="197"/>
      <c r="B548" s="8" t="s">
        <v>1462</v>
      </c>
      <c r="C548" s="6" t="s">
        <v>2388</v>
      </c>
      <c r="D548" s="8" t="s">
        <v>2391</v>
      </c>
      <c r="E548" s="8"/>
      <c r="F548" s="208"/>
      <c r="G548" s="208"/>
      <c r="H548" s="208"/>
      <c r="I548" s="208"/>
      <c r="J548" s="207" t="s">
        <v>27</v>
      </c>
      <c r="K548" s="3" t="s">
        <v>1831</v>
      </c>
      <c r="L548" s="8" t="s">
        <v>86</v>
      </c>
      <c r="M548" s="8" t="s">
        <v>99</v>
      </c>
      <c r="N548" s="208" t="s">
        <v>100</v>
      </c>
      <c r="O548" s="208"/>
      <c r="P548" s="208" t="s">
        <v>27</v>
      </c>
      <c r="Q548" s="208" t="s">
        <v>27</v>
      </c>
      <c r="R548" s="213"/>
      <c r="S548" s="213"/>
      <c r="T548" s="206" t="s">
        <v>1040</v>
      </c>
      <c r="U548" s="206" t="s">
        <v>333</v>
      </c>
      <c r="V548" s="3"/>
      <c r="W548" s="207"/>
      <c r="X548" s="207"/>
    </row>
    <row r="549" spans="1:24" s="198" customFormat="1">
      <c r="A549" s="197"/>
      <c r="B549" s="3">
        <v>437</v>
      </c>
      <c r="C549" s="6" t="s">
        <v>2392</v>
      </c>
      <c r="D549" s="3" t="s">
        <v>2393</v>
      </c>
      <c r="E549" s="3"/>
      <c r="F549" s="207"/>
      <c r="G549" s="207"/>
      <c r="H549" s="207"/>
      <c r="I549" s="207"/>
      <c r="J549" s="207" t="s">
        <v>27</v>
      </c>
      <c r="K549" s="3" t="s">
        <v>1831</v>
      </c>
      <c r="L549" s="3" t="s">
        <v>56</v>
      </c>
      <c r="M549" s="3" t="s">
        <v>140</v>
      </c>
      <c r="N549" s="207" t="s">
        <v>141</v>
      </c>
      <c r="O549" s="207"/>
      <c r="P549" s="207" t="s">
        <v>27</v>
      </c>
      <c r="Q549" s="207" t="s">
        <v>27</v>
      </c>
      <c r="R549" s="207"/>
      <c r="S549" s="207"/>
      <c r="T549" s="206" t="s">
        <v>1040</v>
      </c>
      <c r="U549" s="206" t="s">
        <v>333</v>
      </c>
      <c r="V549" s="3"/>
      <c r="W549" s="207"/>
      <c r="X549" s="207"/>
    </row>
    <row r="550" spans="1:24" s="198" customFormat="1">
      <c r="A550" s="197"/>
      <c r="B550" s="3">
        <v>438</v>
      </c>
      <c r="C550" s="6" t="s">
        <v>2394</v>
      </c>
      <c r="D550" s="3" t="s">
        <v>2395</v>
      </c>
      <c r="E550" s="3"/>
      <c r="F550" s="207"/>
      <c r="G550" s="207"/>
      <c r="H550" s="207"/>
      <c r="I550" s="207"/>
      <c r="J550" s="207" t="s">
        <v>27</v>
      </c>
      <c r="K550" s="3" t="s">
        <v>1831</v>
      </c>
      <c r="L550" s="3" t="s">
        <v>56</v>
      </c>
      <c r="M550" s="3" t="s">
        <v>140</v>
      </c>
      <c r="N550" s="207" t="s">
        <v>142</v>
      </c>
      <c r="O550" s="207"/>
      <c r="P550" s="207" t="s">
        <v>27</v>
      </c>
      <c r="Q550" s="207" t="s">
        <v>27</v>
      </c>
      <c r="R550" s="207"/>
      <c r="S550" s="207"/>
      <c r="T550" s="206" t="s">
        <v>1040</v>
      </c>
      <c r="U550" s="206" t="s">
        <v>333</v>
      </c>
      <c r="V550" s="3"/>
      <c r="W550" s="207"/>
      <c r="X550" s="207"/>
    </row>
    <row r="551" spans="1:24" s="198" customFormat="1">
      <c r="A551" s="197"/>
      <c r="B551" s="3">
        <v>439</v>
      </c>
      <c r="C551" s="6" t="s">
        <v>2396</v>
      </c>
      <c r="D551" s="3" t="s">
        <v>2397</v>
      </c>
      <c r="E551" s="3"/>
      <c r="F551" s="207"/>
      <c r="G551" s="207"/>
      <c r="H551" s="207"/>
      <c r="I551" s="207"/>
      <c r="J551" s="207" t="s">
        <v>27</v>
      </c>
      <c r="K551" s="3" t="s">
        <v>1831</v>
      </c>
      <c r="L551" s="3" t="s">
        <v>56</v>
      </c>
      <c r="M551" s="3" t="s">
        <v>140</v>
      </c>
      <c r="N551" s="207" t="s">
        <v>143</v>
      </c>
      <c r="O551" s="207"/>
      <c r="P551" s="207" t="s">
        <v>27</v>
      </c>
      <c r="Q551" s="207" t="s">
        <v>27</v>
      </c>
      <c r="R551" s="207"/>
      <c r="S551" s="207"/>
      <c r="T551" s="206" t="s">
        <v>1040</v>
      </c>
      <c r="U551" s="206" t="s">
        <v>333</v>
      </c>
      <c r="V551" s="3"/>
      <c r="W551" s="207"/>
      <c r="X551" s="207"/>
    </row>
    <row r="552" spans="1:24" s="198" customFormat="1">
      <c r="A552" s="197"/>
      <c r="B552" s="3">
        <v>440</v>
      </c>
      <c r="C552" s="6" t="s">
        <v>2398</v>
      </c>
      <c r="D552" s="3" t="s">
        <v>2399</v>
      </c>
      <c r="E552" s="3"/>
      <c r="F552" s="207"/>
      <c r="G552" s="207"/>
      <c r="H552" s="207"/>
      <c r="I552" s="207"/>
      <c r="J552" s="207" t="s">
        <v>27</v>
      </c>
      <c r="K552" s="3" t="s">
        <v>1831</v>
      </c>
      <c r="L552" s="3" t="s">
        <v>86</v>
      </c>
      <c r="M552" s="3" t="s">
        <v>140</v>
      </c>
      <c r="N552" s="207" t="s">
        <v>141</v>
      </c>
      <c r="O552" s="207"/>
      <c r="P552" s="207" t="s">
        <v>27</v>
      </c>
      <c r="Q552" s="207" t="s">
        <v>27</v>
      </c>
      <c r="R552" s="207"/>
      <c r="S552" s="207"/>
      <c r="T552" s="206" t="s">
        <v>1040</v>
      </c>
      <c r="U552" s="206" t="s">
        <v>333</v>
      </c>
      <c r="V552" s="3"/>
      <c r="W552" s="207"/>
      <c r="X552" s="207"/>
    </row>
    <row r="553" spans="1:24" s="198" customFormat="1">
      <c r="A553" s="197"/>
      <c r="B553" s="3">
        <v>441</v>
      </c>
      <c r="C553" s="6" t="s">
        <v>2400</v>
      </c>
      <c r="D553" s="3" t="s">
        <v>2401</v>
      </c>
      <c r="E553" s="3"/>
      <c r="F553" s="207"/>
      <c r="G553" s="207"/>
      <c r="H553" s="207"/>
      <c r="I553" s="207"/>
      <c r="J553" s="207" t="s">
        <v>27</v>
      </c>
      <c r="K553" s="3" t="s">
        <v>1831</v>
      </c>
      <c r="L553" s="3" t="s">
        <v>86</v>
      </c>
      <c r="M553" s="3" t="s">
        <v>140</v>
      </c>
      <c r="N553" s="207" t="s">
        <v>142</v>
      </c>
      <c r="O553" s="207"/>
      <c r="P553" s="207" t="s">
        <v>27</v>
      </c>
      <c r="Q553" s="207" t="s">
        <v>27</v>
      </c>
      <c r="R553" s="207"/>
      <c r="S553" s="207"/>
      <c r="T553" s="206" t="s">
        <v>1040</v>
      </c>
      <c r="U553" s="206" t="s">
        <v>333</v>
      </c>
      <c r="V553" s="3"/>
      <c r="W553" s="207"/>
      <c r="X553" s="207"/>
    </row>
    <row r="554" spans="1:24" s="198" customFormat="1" ht="15" thickBot="1">
      <c r="A554" s="197"/>
      <c r="B554" s="8">
        <v>442</v>
      </c>
      <c r="C554" s="6" t="s">
        <v>2402</v>
      </c>
      <c r="D554" s="8" t="s">
        <v>2403</v>
      </c>
      <c r="E554" s="8"/>
      <c r="F554" s="208"/>
      <c r="G554" s="208"/>
      <c r="H554" s="208"/>
      <c r="I554" s="208"/>
      <c r="J554" s="207" t="s">
        <v>27</v>
      </c>
      <c r="K554" s="3" t="s">
        <v>1831</v>
      </c>
      <c r="L554" s="8" t="s">
        <v>86</v>
      </c>
      <c r="M554" s="8" t="s">
        <v>140</v>
      </c>
      <c r="N554" s="208" t="s">
        <v>143</v>
      </c>
      <c r="O554" s="208"/>
      <c r="P554" s="208" t="s">
        <v>27</v>
      </c>
      <c r="Q554" s="208" t="s">
        <v>27</v>
      </c>
      <c r="R554" s="213"/>
      <c r="S554" s="213"/>
      <c r="T554" s="206" t="s">
        <v>1040</v>
      </c>
      <c r="U554" s="206" t="s">
        <v>333</v>
      </c>
      <c r="V554" s="3"/>
      <c r="W554" s="207"/>
      <c r="X554" s="207"/>
    </row>
    <row r="555" spans="1:24" s="198" customFormat="1" ht="15" thickBot="1">
      <c r="A555" s="197"/>
      <c r="B555" s="8">
        <v>443</v>
      </c>
      <c r="C555" s="6" t="s">
        <v>2404</v>
      </c>
      <c r="D555" s="8" t="s">
        <v>2405</v>
      </c>
      <c r="E555" s="8"/>
      <c r="F555" s="208"/>
      <c r="G555" s="208"/>
      <c r="H555" s="208"/>
      <c r="I555" s="208"/>
      <c r="J555" s="207" t="s">
        <v>27</v>
      </c>
      <c r="K555" s="3" t="s">
        <v>1831</v>
      </c>
      <c r="L555" s="8" t="s">
        <v>86</v>
      </c>
      <c r="M555" s="8" t="s">
        <v>140</v>
      </c>
      <c r="N555" s="208" t="s">
        <v>1993</v>
      </c>
      <c r="O555" s="208"/>
      <c r="P555" s="208" t="s">
        <v>27</v>
      </c>
      <c r="Q555" s="208" t="s">
        <v>27</v>
      </c>
      <c r="R555" s="213"/>
      <c r="S555" s="213"/>
      <c r="T555" s="206" t="s">
        <v>1040</v>
      </c>
      <c r="U555" s="206" t="s">
        <v>333</v>
      </c>
      <c r="V555" s="3"/>
      <c r="W555" s="207"/>
      <c r="X555" s="207"/>
    </row>
    <row r="556" spans="1:24" s="198" customFormat="1">
      <c r="A556" s="197"/>
      <c r="B556" s="3">
        <v>447</v>
      </c>
      <c r="C556" s="6" t="s">
        <v>2406</v>
      </c>
      <c r="D556" s="3" t="s">
        <v>2407</v>
      </c>
      <c r="E556" s="3"/>
      <c r="F556" s="207"/>
      <c r="G556" s="207"/>
      <c r="H556" s="207"/>
      <c r="I556" s="207"/>
      <c r="J556" s="207" t="s">
        <v>27</v>
      </c>
      <c r="K556" s="3" t="s">
        <v>1831</v>
      </c>
      <c r="L556" s="3" t="s">
        <v>56</v>
      </c>
      <c r="M556" s="3" t="s">
        <v>145</v>
      </c>
      <c r="N556" s="207" t="s">
        <v>146</v>
      </c>
      <c r="O556" s="207"/>
      <c r="P556" s="207" t="s">
        <v>27</v>
      </c>
      <c r="Q556" s="207" t="s">
        <v>27</v>
      </c>
      <c r="R556" s="207" t="s">
        <v>565</v>
      </c>
      <c r="S556" s="207"/>
      <c r="T556" s="206" t="s">
        <v>1040</v>
      </c>
      <c r="U556" s="206" t="s">
        <v>333</v>
      </c>
      <c r="V556" s="3"/>
      <c r="W556" s="207"/>
      <c r="X556" s="207"/>
    </row>
    <row r="557" spans="1:24" s="198" customFormat="1">
      <c r="A557" s="197"/>
      <c r="B557" s="3">
        <v>448</v>
      </c>
      <c r="C557" s="6" t="s">
        <v>2408</v>
      </c>
      <c r="D557" s="3" t="s">
        <v>2409</v>
      </c>
      <c r="E557" s="3"/>
      <c r="F557" s="207"/>
      <c r="G557" s="207"/>
      <c r="H557" s="207"/>
      <c r="I557" s="207"/>
      <c r="J557" s="207" t="s">
        <v>27</v>
      </c>
      <c r="K557" s="3" t="s">
        <v>1831</v>
      </c>
      <c r="L557" s="3" t="s">
        <v>56</v>
      </c>
      <c r="M557" s="3" t="s">
        <v>145</v>
      </c>
      <c r="N557" s="207" t="s">
        <v>146</v>
      </c>
      <c r="O557" s="207"/>
      <c r="P557" s="207" t="s">
        <v>27</v>
      </c>
      <c r="Q557" s="207" t="s">
        <v>27</v>
      </c>
      <c r="R557" s="207" t="s">
        <v>578</v>
      </c>
      <c r="S557" s="207"/>
      <c r="T557" s="206" t="s">
        <v>1040</v>
      </c>
      <c r="U557" s="206" t="s">
        <v>333</v>
      </c>
      <c r="V557" s="3"/>
      <c r="W557" s="207"/>
      <c r="X557" s="207"/>
    </row>
    <row r="558" spans="1:24" s="278" customFormat="1">
      <c r="A558" s="277"/>
      <c r="B558" s="266">
        <v>449</v>
      </c>
      <c r="C558" s="264" t="s">
        <v>2410</v>
      </c>
      <c r="D558" s="266" t="s">
        <v>2411</v>
      </c>
      <c r="E558" s="266"/>
      <c r="F558" s="269"/>
      <c r="G558" s="269"/>
      <c r="H558" s="269"/>
      <c r="I558" s="269"/>
      <c r="J558" s="207" t="s">
        <v>27</v>
      </c>
      <c r="K558" s="266" t="s">
        <v>1831</v>
      </c>
      <c r="L558" s="266" t="s">
        <v>56</v>
      </c>
      <c r="M558" s="266" t="s">
        <v>145</v>
      </c>
      <c r="N558" s="269" t="s">
        <v>146</v>
      </c>
      <c r="O558" s="269"/>
      <c r="P558" s="269" t="s">
        <v>27</v>
      </c>
      <c r="Q558" s="269" t="s">
        <v>27</v>
      </c>
      <c r="R558" s="269" t="s">
        <v>583</v>
      </c>
      <c r="S558" s="269"/>
      <c r="T558" s="268" t="s">
        <v>1040</v>
      </c>
      <c r="U558" s="268" t="s">
        <v>333</v>
      </c>
      <c r="V558" s="266"/>
      <c r="W558" s="269"/>
      <c r="X558" s="269"/>
    </row>
    <row r="559" spans="1:24" s="278" customFormat="1">
      <c r="A559" s="277"/>
      <c r="B559" s="266">
        <v>450</v>
      </c>
      <c r="C559" s="264" t="s">
        <v>2412</v>
      </c>
      <c r="D559" s="266" t="s">
        <v>2413</v>
      </c>
      <c r="E559" s="266"/>
      <c r="F559" s="269"/>
      <c r="G559" s="269"/>
      <c r="H559" s="269"/>
      <c r="I559" s="269"/>
      <c r="J559" s="207" t="s">
        <v>27</v>
      </c>
      <c r="K559" s="266" t="s">
        <v>1831</v>
      </c>
      <c r="L559" s="266" t="s">
        <v>56</v>
      </c>
      <c r="M559" s="266" t="s">
        <v>145</v>
      </c>
      <c r="N559" s="269" t="s">
        <v>146</v>
      </c>
      <c r="O559" s="269"/>
      <c r="P559" s="269" t="s">
        <v>27</v>
      </c>
      <c r="Q559" s="269" t="s">
        <v>27</v>
      </c>
      <c r="R559" s="269" t="s">
        <v>586</v>
      </c>
      <c r="S559" s="269"/>
      <c r="T559" s="268" t="s">
        <v>1040</v>
      </c>
      <c r="U559" s="268" t="s">
        <v>333</v>
      </c>
      <c r="V559" s="266"/>
      <c r="W559" s="269"/>
      <c r="X559" s="269"/>
    </row>
    <row r="560" spans="1:24" s="198" customFormat="1">
      <c r="A560" s="197"/>
      <c r="B560" s="3">
        <v>451</v>
      </c>
      <c r="C560" s="6" t="s">
        <v>2414</v>
      </c>
      <c r="D560" s="3" t="s">
        <v>2415</v>
      </c>
      <c r="E560" s="3"/>
      <c r="F560" s="207"/>
      <c r="G560" s="207"/>
      <c r="H560" s="207"/>
      <c r="I560" s="207"/>
      <c r="J560" s="207" t="s">
        <v>27</v>
      </c>
      <c r="K560" s="3" t="s">
        <v>1831</v>
      </c>
      <c r="L560" s="3" t="s">
        <v>86</v>
      </c>
      <c r="M560" s="3" t="s">
        <v>145</v>
      </c>
      <c r="N560" s="207" t="s">
        <v>146</v>
      </c>
      <c r="O560" s="207"/>
      <c r="P560" s="207" t="s">
        <v>27</v>
      </c>
      <c r="Q560" s="207" t="s">
        <v>27</v>
      </c>
      <c r="R560" s="207" t="s">
        <v>565</v>
      </c>
      <c r="S560" s="207"/>
      <c r="T560" s="206" t="s">
        <v>1040</v>
      </c>
      <c r="U560" s="206" t="s">
        <v>333</v>
      </c>
      <c r="V560" s="3"/>
      <c r="W560" s="207"/>
      <c r="X560" s="207"/>
    </row>
    <row r="561" spans="1:24" s="198" customFormat="1">
      <c r="A561" s="197"/>
      <c r="B561" s="3">
        <v>452</v>
      </c>
      <c r="C561" s="6" t="s">
        <v>2416</v>
      </c>
      <c r="D561" s="3" t="s">
        <v>2417</v>
      </c>
      <c r="E561" s="3"/>
      <c r="F561" s="207"/>
      <c r="G561" s="207"/>
      <c r="H561" s="207"/>
      <c r="I561" s="207"/>
      <c r="J561" s="207" t="s">
        <v>27</v>
      </c>
      <c r="K561" s="3" t="s">
        <v>1831</v>
      </c>
      <c r="L561" s="3" t="s">
        <v>86</v>
      </c>
      <c r="M561" s="3" t="s">
        <v>145</v>
      </c>
      <c r="N561" s="207" t="s">
        <v>146</v>
      </c>
      <c r="O561" s="207"/>
      <c r="P561" s="207" t="s">
        <v>27</v>
      </c>
      <c r="Q561" s="207" t="s">
        <v>27</v>
      </c>
      <c r="R561" s="207" t="s">
        <v>578</v>
      </c>
      <c r="S561" s="207"/>
      <c r="T561" s="206" t="s">
        <v>1040</v>
      </c>
      <c r="U561" s="206" t="s">
        <v>333</v>
      </c>
      <c r="V561" s="3"/>
      <c r="W561" s="207"/>
      <c r="X561" s="207"/>
    </row>
    <row r="562" spans="1:24" s="278" customFormat="1">
      <c r="A562" s="277"/>
      <c r="B562" s="266">
        <v>453</v>
      </c>
      <c r="C562" s="264" t="s">
        <v>2418</v>
      </c>
      <c r="D562" s="266" t="s">
        <v>2419</v>
      </c>
      <c r="E562" s="266"/>
      <c r="F562" s="269"/>
      <c r="G562" s="269"/>
      <c r="H562" s="269"/>
      <c r="I562" s="269"/>
      <c r="J562" s="207" t="s">
        <v>27</v>
      </c>
      <c r="K562" s="266" t="s">
        <v>1831</v>
      </c>
      <c r="L562" s="266" t="s">
        <v>86</v>
      </c>
      <c r="M562" s="266" t="s">
        <v>145</v>
      </c>
      <c r="N562" s="269" t="s">
        <v>146</v>
      </c>
      <c r="O562" s="269"/>
      <c r="P562" s="269" t="s">
        <v>27</v>
      </c>
      <c r="Q562" s="269" t="s">
        <v>27</v>
      </c>
      <c r="R562" s="269" t="s">
        <v>583</v>
      </c>
      <c r="S562" s="269"/>
      <c r="T562" s="268" t="s">
        <v>1040</v>
      </c>
      <c r="U562" s="268" t="s">
        <v>333</v>
      </c>
      <c r="V562" s="266"/>
      <c r="W562" s="269"/>
      <c r="X562" s="269"/>
    </row>
    <row r="563" spans="1:24" s="278" customFormat="1" ht="15" thickBot="1">
      <c r="A563" s="277"/>
      <c r="B563" s="263">
        <v>454</v>
      </c>
      <c r="C563" s="264" t="s">
        <v>2420</v>
      </c>
      <c r="D563" s="263" t="s">
        <v>2421</v>
      </c>
      <c r="E563" s="263"/>
      <c r="F563" s="265"/>
      <c r="G563" s="265"/>
      <c r="H563" s="265"/>
      <c r="I563" s="265"/>
      <c r="J563" s="207" t="s">
        <v>27</v>
      </c>
      <c r="K563" s="266" t="s">
        <v>1831</v>
      </c>
      <c r="L563" s="263" t="s">
        <v>86</v>
      </c>
      <c r="M563" s="263" t="s">
        <v>145</v>
      </c>
      <c r="N563" s="265" t="s">
        <v>146</v>
      </c>
      <c r="O563" s="265"/>
      <c r="P563" s="265" t="s">
        <v>27</v>
      </c>
      <c r="Q563" s="265" t="s">
        <v>27</v>
      </c>
      <c r="R563" s="267" t="s">
        <v>586</v>
      </c>
      <c r="S563" s="267"/>
      <c r="T563" s="268" t="s">
        <v>1040</v>
      </c>
      <c r="U563" s="268" t="s">
        <v>333</v>
      </c>
      <c r="V563" s="266"/>
      <c r="W563" s="269"/>
      <c r="X563" s="269"/>
    </row>
    <row r="564" spans="1:24" s="198" customFormat="1">
      <c r="A564" s="197"/>
      <c r="B564" s="3">
        <v>459</v>
      </c>
      <c r="C564" s="6" t="s">
        <v>2422</v>
      </c>
      <c r="D564" s="3" t="s">
        <v>2423</v>
      </c>
      <c r="E564" s="3"/>
      <c r="F564" s="207"/>
      <c r="G564" s="207"/>
      <c r="H564" s="207"/>
      <c r="I564" s="207"/>
      <c r="J564" s="207" t="s">
        <v>27</v>
      </c>
      <c r="K564" s="3" t="s">
        <v>1831</v>
      </c>
      <c r="L564" s="3" t="s">
        <v>56</v>
      </c>
      <c r="M564" s="3" t="s">
        <v>200</v>
      </c>
      <c r="N564" s="207" t="s">
        <v>201</v>
      </c>
      <c r="O564" s="207"/>
      <c r="P564" s="207" t="s">
        <v>27</v>
      </c>
      <c r="Q564" s="207" t="s">
        <v>27</v>
      </c>
      <c r="R564" s="207" t="s">
        <v>1117</v>
      </c>
      <c r="S564" s="207"/>
      <c r="T564" s="206" t="s">
        <v>1040</v>
      </c>
      <c r="U564" s="206" t="s">
        <v>333</v>
      </c>
      <c r="V564" s="3"/>
      <c r="W564" s="207"/>
      <c r="X564" s="207"/>
    </row>
    <row r="565" spans="1:24" s="198" customFormat="1">
      <c r="A565" s="197"/>
      <c r="B565" s="3">
        <v>460</v>
      </c>
      <c r="C565" s="6" t="s">
        <v>2424</v>
      </c>
      <c r="D565" s="3" t="s">
        <v>2425</v>
      </c>
      <c r="E565" s="3"/>
      <c r="F565" s="207"/>
      <c r="G565" s="207"/>
      <c r="H565" s="207"/>
      <c r="I565" s="207"/>
      <c r="J565" s="207" t="s">
        <v>27</v>
      </c>
      <c r="K565" s="3" t="s">
        <v>1831</v>
      </c>
      <c r="L565" s="3" t="s">
        <v>56</v>
      </c>
      <c r="M565" s="3" t="s">
        <v>200</v>
      </c>
      <c r="N565" s="207" t="s">
        <v>201</v>
      </c>
      <c r="O565" s="207"/>
      <c r="P565" s="207" t="s">
        <v>27</v>
      </c>
      <c r="Q565" s="207" t="s">
        <v>27</v>
      </c>
      <c r="R565" s="207" t="s">
        <v>1121</v>
      </c>
      <c r="S565" s="207"/>
      <c r="T565" s="206" t="s">
        <v>1040</v>
      </c>
      <c r="U565" s="206" t="s">
        <v>333</v>
      </c>
      <c r="V565" s="3"/>
      <c r="W565" s="207"/>
      <c r="X565" s="207"/>
    </row>
    <row r="566" spans="1:24" s="278" customFormat="1">
      <c r="A566" s="277"/>
      <c r="B566" s="271">
        <v>462</v>
      </c>
      <c r="C566" s="264" t="s">
        <v>2426</v>
      </c>
      <c r="D566" s="271" t="s">
        <v>2427</v>
      </c>
      <c r="E566" s="271" t="s">
        <v>895</v>
      </c>
      <c r="F566" s="272"/>
      <c r="G566" s="272"/>
      <c r="H566" s="272"/>
      <c r="I566" s="272"/>
      <c r="J566" s="207" t="s">
        <v>27</v>
      </c>
      <c r="K566" s="266" t="s">
        <v>1831</v>
      </c>
      <c r="L566" s="271" t="s">
        <v>56</v>
      </c>
      <c r="M566" s="271" t="s">
        <v>200</v>
      </c>
      <c r="N566" s="272" t="s">
        <v>201</v>
      </c>
      <c r="O566" s="272"/>
      <c r="P566" s="272" t="s">
        <v>27</v>
      </c>
      <c r="Q566" s="272" t="s">
        <v>27</v>
      </c>
      <c r="R566" s="272" t="s">
        <v>1131</v>
      </c>
      <c r="S566" s="272"/>
      <c r="T566" s="268" t="s">
        <v>1040</v>
      </c>
      <c r="U566" s="268" t="s">
        <v>333</v>
      </c>
      <c r="V566" s="266"/>
      <c r="W566" s="269"/>
      <c r="X566" s="269"/>
    </row>
    <row r="567" spans="1:24" s="198" customFormat="1">
      <c r="A567" s="197"/>
      <c r="B567" s="3">
        <v>463</v>
      </c>
      <c r="C567" s="6" t="s">
        <v>2428</v>
      </c>
      <c r="D567" s="3" t="s">
        <v>2429</v>
      </c>
      <c r="E567" s="3"/>
      <c r="F567" s="207"/>
      <c r="G567" s="207"/>
      <c r="H567" s="207"/>
      <c r="I567" s="207"/>
      <c r="J567" s="207" t="s">
        <v>27</v>
      </c>
      <c r="K567" s="3" t="s">
        <v>1831</v>
      </c>
      <c r="L567" s="3" t="s">
        <v>86</v>
      </c>
      <c r="M567" s="3" t="s">
        <v>200</v>
      </c>
      <c r="N567" s="207" t="s">
        <v>201</v>
      </c>
      <c r="O567" s="207"/>
      <c r="P567" s="207" t="s">
        <v>27</v>
      </c>
      <c r="Q567" s="207" t="s">
        <v>27</v>
      </c>
      <c r="R567" s="207" t="s">
        <v>1117</v>
      </c>
      <c r="S567" s="207"/>
      <c r="T567" s="206" t="s">
        <v>1040</v>
      </c>
      <c r="U567" s="206" t="s">
        <v>333</v>
      </c>
      <c r="V567" s="3"/>
      <c r="W567" s="207"/>
      <c r="X567" s="207"/>
    </row>
    <row r="568" spans="1:24" s="278" customFormat="1">
      <c r="A568" s="277"/>
      <c r="B568" s="271">
        <v>464</v>
      </c>
      <c r="C568" s="264" t="s">
        <v>2430</v>
      </c>
      <c r="D568" s="271" t="s">
        <v>2431</v>
      </c>
      <c r="E568" s="271" t="s">
        <v>895</v>
      </c>
      <c r="F568" s="272"/>
      <c r="G568" s="272"/>
      <c r="H568" s="272"/>
      <c r="I568" s="272"/>
      <c r="J568" s="207" t="s">
        <v>27</v>
      </c>
      <c r="K568" s="266" t="s">
        <v>1831</v>
      </c>
      <c r="L568" s="271" t="s">
        <v>86</v>
      </c>
      <c r="M568" s="271" t="s">
        <v>200</v>
      </c>
      <c r="N568" s="272" t="s">
        <v>201</v>
      </c>
      <c r="O568" s="272"/>
      <c r="P568" s="272" t="s">
        <v>27</v>
      </c>
      <c r="Q568" s="272" t="s">
        <v>27</v>
      </c>
      <c r="R568" s="272" t="s">
        <v>1121</v>
      </c>
      <c r="S568" s="272"/>
      <c r="T568" s="268" t="s">
        <v>1040</v>
      </c>
      <c r="U568" s="268" t="s">
        <v>333</v>
      </c>
      <c r="V568" s="266"/>
      <c r="W568" s="269"/>
      <c r="X568" s="269"/>
    </row>
    <row r="569" spans="1:24" s="278" customFormat="1">
      <c r="A569" s="277"/>
      <c r="B569" s="271">
        <v>465</v>
      </c>
      <c r="C569" s="264" t="s">
        <v>2432</v>
      </c>
      <c r="D569" s="271" t="s">
        <v>2433</v>
      </c>
      <c r="E569" s="271" t="s">
        <v>895</v>
      </c>
      <c r="F569" s="272"/>
      <c r="G569" s="272"/>
      <c r="H569" s="272"/>
      <c r="I569" s="272"/>
      <c r="J569" s="207" t="s">
        <v>27</v>
      </c>
      <c r="K569" s="266" t="s">
        <v>1831</v>
      </c>
      <c r="L569" s="271" t="s">
        <v>86</v>
      </c>
      <c r="M569" s="271" t="s">
        <v>200</v>
      </c>
      <c r="N569" s="272" t="s">
        <v>201</v>
      </c>
      <c r="O569" s="272"/>
      <c r="P569" s="272" t="s">
        <v>27</v>
      </c>
      <c r="Q569" s="272" t="s">
        <v>27</v>
      </c>
      <c r="R569" s="272" t="s">
        <v>1119</v>
      </c>
      <c r="S569" s="272"/>
      <c r="T569" s="268" t="s">
        <v>1040</v>
      </c>
      <c r="U569" s="268" t="s">
        <v>333</v>
      </c>
      <c r="V569" s="266"/>
      <c r="W569" s="269"/>
      <c r="X569" s="269"/>
    </row>
    <row r="570" spans="1:24" s="278" customFormat="1" ht="15" thickBot="1">
      <c r="A570" s="277"/>
      <c r="B570" s="273">
        <v>466</v>
      </c>
      <c r="C570" s="264" t="s">
        <v>2434</v>
      </c>
      <c r="D570" s="274" t="s">
        <v>2435</v>
      </c>
      <c r="E570" s="271" t="s">
        <v>895</v>
      </c>
      <c r="F570" s="275"/>
      <c r="G570" s="275"/>
      <c r="H570" s="275"/>
      <c r="I570" s="275"/>
      <c r="J570" s="207" t="s">
        <v>27</v>
      </c>
      <c r="K570" s="266" t="s">
        <v>1831</v>
      </c>
      <c r="L570" s="273" t="s">
        <v>86</v>
      </c>
      <c r="M570" s="273" t="s">
        <v>200</v>
      </c>
      <c r="N570" s="275" t="s">
        <v>201</v>
      </c>
      <c r="O570" s="275"/>
      <c r="P570" s="275" t="s">
        <v>27</v>
      </c>
      <c r="Q570" s="275" t="s">
        <v>27</v>
      </c>
      <c r="R570" s="276" t="s">
        <v>1131</v>
      </c>
      <c r="S570" s="276"/>
      <c r="T570" s="268" t="s">
        <v>1040</v>
      </c>
      <c r="U570" s="268" t="s">
        <v>333</v>
      </c>
      <c r="V570" s="266"/>
      <c r="W570" s="269"/>
      <c r="X570" s="269"/>
    </row>
    <row r="571" spans="1:24" s="198" customFormat="1">
      <c r="A571" s="197"/>
      <c r="B571" s="3">
        <v>474</v>
      </c>
      <c r="C571" s="6" t="s">
        <v>2436</v>
      </c>
      <c r="D571" s="3" t="s">
        <v>2437</v>
      </c>
      <c r="E571" s="3"/>
      <c r="F571" s="207"/>
      <c r="G571" s="207"/>
      <c r="H571" s="207"/>
      <c r="I571" s="207"/>
      <c r="J571" s="207" t="s">
        <v>1830</v>
      </c>
      <c r="K571" s="3" t="s">
        <v>1831</v>
      </c>
      <c r="L571" s="3" t="s">
        <v>86</v>
      </c>
      <c r="M571" s="10" t="s">
        <v>238</v>
      </c>
      <c r="N571" s="207" t="s">
        <v>39</v>
      </c>
      <c r="O571" s="207"/>
      <c r="P571" s="207" t="s">
        <v>33</v>
      </c>
      <c r="Q571" s="207">
        <v>9</v>
      </c>
      <c r="R571" s="207"/>
      <c r="S571" s="207"/>
      <c r="T571" s="206" t="s">
        <v>1040</v>
      </c>
      <c r="U571" s="206" t="s">
        <v>333</v>
      </c>
      <c r="V571" s="3"/>
      <c r="W571" s="207"/>
      <c r="X571" s="207"/>
    </row>
    <row r="572" spans="1:24" s="198" customFormat="1">
      <c r="A572" s="197"/>
      <c r="B572" s="3">
        <v>475</v>
      </c>
      <c r="C572" s="6" t="s">
        <v>2438</v>
      </c>
      <c r="D572" s="3" t="s">
        <v>2439</v>
      </c>
      <c r="E572" s="3"/>
      <c r="F572" s="207"/>
      <c r="G572" s="207"/>
      <c r="H572" s="207"/>
      <c r="I572" s="207"/>
      <c r="J572" s="207" t="s">
        <v>1833</v>
      </c>
      <c r="K572" s="3" t="s">
        <v>1831</v>
      </c>
      <c r="L572" s="3" t="s">
        <v>86</v>
      </c>
      <c r="M572" s="10" t="s">
        <v>238</v>
      </c>
      <c r="N572" s="207" t="s">
        <v>45</v>
      </c>
      <c r="O572" s="207"/>
      <c r="P572" s="207" t="s">
        <v>32</v>
      </c>
      <c r="Q572" s="207">
        <v>11</v>
      </c>
      <c r="R572" s="207"/>
      <c r="S572" s="207"/>
      <c r="T572" s="206" t="s">
        <v>1040</v>
      </c>
      <c r="U572" s="206" t="s">
        <v>333</v>
      </c>
      <c r="V572" s="3"/>
      <c r="W572" s="207"/>
      <c r="X572" s="207"/>
    </row>
    <row r="573" spans="1:24" s="198" customFormat="1">
      <c r="A573" s="197"/>
      <c r="B573" s="3">
        <v>476</v>
      </c>
      <c r="C573" s="6" t="s">
        <v>2440</v>
      </c>
      <c r="D573" s="3" t="s">
        <v>2441</v>
      </c>
      <c r="E573" s="3"/>
      <c r="F573" s="207"/>
      <c r="G573" s="207"/>
      <c r="H573" s="207"/>
      <c r="I573" s="207"/>
      <c r="J573" s="207" t="s">
        <v>1833</v>
      </c>
      <c r="K573" s="3" t="s">
        <v>1831</v>
      </c>
      <c r="L573" s="3" t="s">
        <v>86</v>
      </c>
      <c r="M573" s="10" t="s">
        <v>238</v>
      </c>
      <c r="N573" s="207" t="s">
        <v>45</v>
      </c>
      <c r="O573" s="207"/>
      <c r="P573" s="207" t="s">
        <v>33</v>
      </c>
      <c r="Q573" s="207">
        <v>11</v>
      </c>
      <c r="R573" s="207"/>
      <c r="S573" s="207"/>
      <c r="T573" s="206" t="s">
        <v>1040</v>
      </c>
      <c r="U573" s="206" t="s">
        <v>333</v>
      </c>
      <c r="V573" s="3"/>
      <c r="W573" s="207"/>
      <c r="X573" s="207"/>
    </row>
    <row r="574" spans="1:24" s="198" customFormat="1">
      <c r="A574" s="197"/>
      <c r="B574" s="3">
        <v>477</v>
      </c>
      <c r="C574" s="6" t="s">
        <v>2442</v>
      </c>
      <c r="D574" s="3" t="s">
        <v>2443</v>
      </c>
      <c r="E574" s="3"/>
      <c r="F574" s="207"/>
      <c r="G574" s="207"/>
      <c r="H574" s="207"/>
      <c r="I574" s="207"/>
      <c r="J574" s="207" t="s">
        <v>1835</v>
      </c>
      <c r="K574" s="3" t="s">
        <v>1831</v>
      </c>
      <c r="L574" s="3" t="s">
        <v>86</v>
      </c>
      <c r="M574" s="10" t="s">
        <v>238</v>
      </c>
      <c r="N574" s="207" t="s">
        <v>50</v>
      </c>
      <c r="O574" s="207"/>
      <c r="P574" s="207" t="s">
        <v>34</v>
      </c>
      <c r="Q574" s="207">
        <v>12</v>
      </c>
      <c r="R574" s="207"/>
      <c r="S574" s="207"/>
      <c r="T574" s="206" t="s">
        <v>1040</v>
      </c>
      <c r="U574" s="206" t="s">
        <v>333</v>
      </c>
      <c r="V574" s="3"/>
      <c r="W574" s="207"/>
      <c r="X574" s="207"/>
    </row>
    <row r="575" spans="1:24" s="198" customFormat="1" ht="15" thickBot="1">
      <c r="A575" s="197"/>
      <c r="B575" s="8">
        <v>478</v>
      </c>
      <c r="C575" s="6" t="s">
        <v>2444</v>
      </c>
      <c r="D575" s="8" t="s">
        <v>2445</v>
      </c>
      <c r="E575" s="8"/>
      <c r="F575" s="208"/>
      <c r="G575" s="208"/>
      <c r="H575" s="208"/>
      <c r="I575" s="208"/>
      <c r="J575" s="207" t="s">
        <v>1835</v>
      </c>
      <c r="K575" s="3" t="s">
        <v>1831</v>
      </c>
      <c r="L575" s="8" t="s">
        <v>86</v>
      </c>
      <c r="M575" s="12" t="s">
        <v>238</v>
      </c>
      <c r="N575" s="208" t="s">
        <v>50</v>
      </c>
      <c r="O575" s="208"/>
      <c r="P575" s="208" t="s">
        <v>35</v>
      </c>
      <c r="Q575" s="208">
        <v>12</v>
      </c>
      <c r="R575" s="213"/>
      <c r="S575" s="213"/>
      <c r="T575" s="206" t="s">
        <v>1040</v>
      </c>
      <c r="U575" s="206" t="s">
        <v>333</v>
      </c>
      <c r="V575" s="3"/>
      <c r="W575" s="207"/>
      <c r="X575" s="207"/>
    </row>
    <row r="576" spans="1:24" s="198" customFormat="1" ht="15" thickBot="1">
      <c r="A576" s="197"/>
      <c r="B576" s="8">
        <v>479</v>
      </c>
      <c r="C576" s="6" t="s">
        <v>2446</v>
      </c>
      <c r="D576" s="8" t="s">
        <v>2447</v>
      </c>
      <c r="E576" s="8"/>
      <c r="F576" s="208"/>
      <c r="G576" s="208"/>
      <c r="H576" s="208"/>
      <c r="I576" s="208"/>
      <c r="J576" s="207" t="s">
        <v>27</v>
      </c>
      <c r="K576" s="3" t="s">
        <v>1831</v>
      </c>
      <c r="L576" s="8" t="s">
        <v>86</v>
      </c>
      <c r="M576" s="12" t="s">
        <v>238</v>
      </c>
      <c r="N576" s="208" t="s">
        <v>1949</v>
      </c>
      <c r="O576" s="208"/>
      <c r="P576" s="208" t="s">
        <v>1934</v>
      </c>
      <c r="Q576" s="208">
        <v>13</v>
      </c>
      <c r="R576" s="213"/>
      <c r="S576" s="213"/>
      <c r="T576" s="206" t="s">
        <v>1040</v>
      </c>
      <c r="U576" s="206" t="s">
        <v>333</v>
      </c>
      <c r="V576" s="3"/>
      <c r="W576" s="207"/>
      <c r="X576" s="207"/>
    </row>
    <row r="577" spans="1:24" s="198" customFormat="1">
      <c r="A577" s="197"/>
      <c r="B577" s="6">
        <v>483</v>
      </c>
      <c r="C577" s="6" t="s">
        <v>2448</v>
      </c>
      <c r="D577" s="6" t="s">
        <v>2449</v>
      </c>
      <c r="E577" s="6"/>
      <c r="F577" s="206"/>
      <c r="G577" s="206"/>
      <c r="H577" s="206"/>
      <c r="I577" s="206"/>
      <c r="J577" s="207" t="s">
        <v>1830</v>
      </c>
      <c r="K577" s="3" t="s">
        <v>1849</v>
      </c>
      <c r="L577" s="6" t="s">
        <v>24</v>
      </c>
      <c r="M577" s="6" t="s">
        <v>292</v>
      </c>
      <c r="N577" s="206" t="s">
        <v>39</v>
      </c>
      <c r="O577" s="206"/>
      <c r="P577" s="206" t="s">
        <v>27</v>
      </c>
      <c r="Q577" s="206" t="s">
        <v>27</v>
      </c>
      <c r="R577" s="206"/>
      <c r="S577" s="206" t="s">
        <v>578</v>
      </c>
      <c r="T577" s="206" t="s">
        <v>1040</v>
      </c>
      <c r="U577" s="206" t="s">
        <v>333</v>
      </c>
      <c r="V577" s="3"/>
      <c r="W577" s="207"/>
      <c r="X577" s="207"/>
    </row>
    <row r="578" spans="1:24" s="278" customFormat="1">
      <c r="A578" s="277"/>
      <c r="B578" s="266">
        <v>484</v>
      </c>
      <c r="C578" s="264" t="s">
        <v>2450</v>
      </c>
      <c r="D578" s="266" t="s">
        <v>2451</v>
      </c>
      <c r="E578" s="266"/>
      <c r="F578" s="269"/>
      <c r="G578" s="269"/>
      <c r="H578" s="269"/>
      <c r="I578" s="269"/>
      <c r="J578" s="207" t="s">
        <v>1830</v>
      </c>
      <c r="K578" s="266" t="s">
        <v>1849</v>
      </c>
      <c r="L578" s="266" t="s">
        <v>24</v>
      </c>
      <c r="M578" s="266" t="s">
        <v>292</v>
      </c>
      <c r="N578" s="269" t="s">
        <v>39</v>
      </c>
      <c r="O578" s="269"/>
      <c r="P578" s="269" t="s">
        <v>27</v>
      </c>
      <c r="Q578" s="269" t="s">
        <v>27</v>
      </c>
      <c r="R578" s="269"/>
      <c r="S578" s="269" t="s">
        <v>1164</v>
      </c>
      <c r="T578" s="268" t="s">
        <v>1040</v>
      </c>
      <c r="U578" s="268" t="s">
        <v>333</v>
      </c>
      <c r="V578" s="266"/>
      <c r="W578" s="269"/>
      <c r="X578" s="269"/>
    </row>
    <row r="579" spans="1:24" s="198" customFormat="1">
      <c r="A579" s="197"/>
      <c r="B579" s="6">
        <v>485</v>
      </c>
      <c r="C579" s="6" t="s">
        <v>2452</v>
      </c>
      <c r="D579" s="6" t="s">
        <v>2453</v>
      </c>
      <c r="E579" s="6"/>
      <c r="F579" s="206"/>
      <c r="G579" s="206"/>
      <c r="H579" s="206"/>
      <c r="I579" s="206"/>
      <c r="J579" s="207" t="s">
        <v>1830</v>
      </c>
      <c r="K579" s="3" t="s">
        <v>1849</v>
      </c>
      <c r="L579" s="3" t="s">
        <v>24</v>
      </c>
      <c r="M579" s="3" t="s">
        <v>304</v>
      </c>
      <c r="N579" s="207" t="s">
        <v>39</v>
      </c>
      <c r="O579" s="207"/>
      <c r="P579" s="207" t="s">
        <v>27</v>
      </c>
      <c r="Q579" s="207" t="s">
        <v>27</v>
      </c>
      <c r="R579" s="207"/>
      <c r="S579" s="207" t="s">
        <v>578</v>
      </c>
      <c r="T579" s="206" t="s">
        <v>1040</v>
      </c>
      <c r="U579" s="206" t="s">
        <v>333</v>
      </c>
      <c r="V579" s="3"/>
      <c r="W579" s="207"/>
      <c r="X579" s="207"/>
    </row>
    <row r="580" spans="1:24" s="278" customFormat="1">
      <c r="A580" s="277"/>
      <c r="B580" s="264">
        <v>486</v>
      </c>
      <c r="C580" s="264" t="s">
        <v>2454</v>
      </c>
      <c r="D580" s="266" t="s">
        <v>2455</v>
      </c>
      <c r="E580" s="266"/>
      <c r="F580" s="269"/>
      <c r="G580" s="269"/>
      <c r="H580" s="269"/>
      <c r="I580" s="269"/>
      <c r="J580" s="207" t="s">
        <v>1830</v>
      </c>
      <c r="K580" s="266" t="s">
        <v>1849</v>
      </c>
      <c r="L580" s="266" t="s">
        <v>24</v>
      </c>
      <c r="M580" s="266" t="s">
        <v>304</v>
      </c>
      <c r="N580" s="269" t="s">
        <v>39</v>
      </c>
      <c r="O580" s="269"/>
      <c r="P580" s="269" t="s">
        <v>27</v>
      </c>
      <c r="Q580" s="269" t="s">
        <v>27</v>
      </c>
      <c r="R580" s="269"/>
      <c r="S580" s="269" t="s">
        <v>1164</v>
      </c>
      <c r="T580" s="268" t="s">
        <v>1040</v>
      </c>
      <c r="U580" s="268" t="s">
        <v>333</v>
      </c>
      <c r="V580" s="266"/>
      <c r="W580" s="269"/>
      <c r="X580" s="269"/>
    </row>
    <row r="581" spans="1:24" s="245" customFormat="1">
      <c r="A581" s="240"/>
      <c r="B581" s="242">
        <v>611</v>
      </c>
      <c r="C581" s="241" t="s">
        <v>2456</v>
      </c>
      <c r="D581" s="242" t="s">
        <v>2457</v>
      </c>
      <c r="E581" s="244" t="s">
        <v>247</v>
      </c>
      <c r="F581" s="244">
        <v>1</v>
      </c>
      <c r="G581" s="244"/>
      <c r="H581" s="242"/>
      <c r="I581" s="242"/>
      <c r="J581" s="207" t="s">
        <v>1833</v>
      </c>
      <c r="K581" s="242" t="s">
        <v>1831</v>
      </c>
      <c r="L581" s="242" t="s">
        <v>56</v>
      </c>
      <c r="M581" s="242" t="s">
        <v>314</v>
      </c>
      <c r="N581" s="244" t="s">
        <v>45</v>
      </c>
      <c r="O581" s="244"/>
      <c r="P581" s="244" t="s">
        <v>27</v>
      </c>
      <c r="Q581" s="244" t="s">
        <v>27</v>
      </c>
      <c r="R581" s="244"/>
      <c r="S581" s="244"/>
      <c r="T581" s="243" t="s">
        <v>1040</v>
      </c>
      <c r="U581" s="243" t="s">
        <v>333</v>
      </c>
      <c r="V581" s="242" t="s">
        <v>778</v>
      </c>
      <c r="W581" s="244" t="s">
        <v>517</v>
      </c>
      <c r="X581" s="244" t="s">
        <v>779</v>
      </c>
    </row>
    <row r="582" spans="1:24" s="278" customFormat="1">
      <c r="A582" s="277"/>
      <c r="B582" s="266" t="s">
        <v>1308</v>
      </c>
      <c r="C582" s="264" t="s">
        <v>2456</v>
      </c>
      <c r="D582" s="266" t="s">
        <v>2458</v>
      </c>
      <c r="E582" s="269" t="s">
        <v>247</v>
      </c>
      <c r="F582" s="269">
        <v>1</v>
      </c>
      <c r="G582" s="269"/>
      <c r="H582" s="266"/>
      <c r="I582" s="266"/>
      <c r="J582" s="207" t="s">
        <v>1833</v>
      </c>
      <c r="K582" s="266" t="s">
        <v>1831</v>
      </c>
      <c r="L582" s="266" t="s">
        <v>56</v>
      </c>
      <c r="M582" s="266" t="s">
        <v>314</v>
      </c>
      <c r="N582" s="269" t="s">
        <v>45</v>
      </c>
      <c r="O582" s="269"/>
      <c r="P582" s="269" t="s">
        <v>27</v>
      </c>
      <c r="Q582" s="269" t="s">
        <v>27</v>
      </c>
      <c r="R582" s="269"/>
      <c r="S582" s="269"/>
      <c r="T582" s="268" t="s">
        <v>1040</v>
      </c>
      <c r="U582" s="268" t="s">
        <v>333</v>
      </c>
      <c r="V582" s="266" t="s">
        <v>778</v>
      </c>
      <c r="W582" s="269" t="s">
        <v>517</v>
      </c>
      <c r="X582" s="269" t="s">
        <v>779</v>
      </c>
    </row>
    <row r="583" spans="1:24" s="245" customFormat="1">
      <c r="A583" s="240"/>
      <c r="B583" s="242">
        <v>612</v>
      </c>
      <c r="C583" s="241" t="s">
        <v>2459</v>
      </c>
      <c r="D583" s="242" t="s">
        <v>2460</v>
      </c>
      <c r="E583" s="244" t="s">
        <v>247</v>
      </c>
      <c r="F583" s="244">
        <v>1</v>
      </c>
      <c r="G583" s="244"/>
      <c r="H583" s="242"/>
      <c r="I583" s="242"/>
      <c r="J583" s="207" t="s">
        <v>1833</v>
      </c>
      <c r="K583" s="242" t="s">
        <v>1831</v>
      </c>
      <c r="L583" s="242" t="s">
        <v>86</v>
      </c>
      <c r="M583" s="242" t="s">
        <v>314</v>
      </c>
      <c r="N583" s="244" t="s">
        <v>45</v>
      </c>
      <c r="O583" s="244"/>
      <c r="P583" s="244" t="s">
        <v>27</v>
      </c>
      <c r="Q583" s="244" t="s">
        <v>27</v>
      </c>
      <c r="R583" s="244"/>
      <c r="S583" s="244"/>
      <c r="T583" s="243" t="s">
        <v>1040</v>
      </c>
      <c r="U583" s="243" t="s">
        <v>333</v>
      </c>
      <c r="V583" s="242" t="s">
        <v>781</v>
      </c>
      <c r="W583" s="244" t="s">
        <v>517</v>
      </c>
      <c r="X583" s="244" t="s">
        <v>782</v>
      </c>
    </row>
    <row r="584" spans="1:24" s="245" customFormat="1">
      <c r="A584" s="240"/>
      <c r="B584" s="242">
        <v>613</v>
      </c>
      <c r="C584" s="241" t="s">
        <v>2459</v>
      </c>
      <c r="D584" s="242" t="s">
        <v>2461</v>
      </c>
      <c r="E584" s="244" t="s">
        <v>247</v>
      </c>
      <c r="F584" s="244">
        <v>1</v>
      </c>
      <c r="G584" s="244"/>
      <c r="H584" s="242"/>
      <c r="I584" s="242"/>
      <c r="J584" s="207" t="s">
        <v>1833</v>
      </c>
      <c r="K584" s="242" t="s">
        <v>1831</v>
      </c>
      <c r="L584" s="242" t="s">
        <v>86</v>
      </c>
      <c r="M584" s="242" t="s">
        <v>314</v>
      </c>
      <c r="N584" s="244" t="s">
        <v>45</v>
      </c>
      <c r="O584" s="244"/>
      <c r="P584" s="244" t="s">
        <v>27</v>
      </c>
      <c r="Q584" s="244" t="s">
        <v>27</v>
      </c>
      <c r="R584" s="244"/>
      <c r="S584" s="244"/>
      <c r="T584" s="243" t="s">
        <v>1040</v>
      </c>
      <c r="U584" s="243" t="s">
        <v>333</v>
      </c>
      <c r="V584" s="242" t="s">
        <v>784</v>
      </c>
      <c r="W584" s="244" t="s">
        <v>517</v>
      </c>
      <c r="X584" s="244" t="s">
        <v>785</v>
      </c>
    </row>
    <row r="585" spans="1:24" s="259" customFormat="1">
      <c r="A585" s="240"/>
      <c r="B585" s="256">
        <v>753</v>
      </c>
      <c r="C585" s="241" t="s">
        <v>2462</v>
      </c>
      <c r="D585" s="256" t="s">
        <v>2463</v>
      </c>
      <c r="E585" s="256"/>
      <c r="F585" s="257"/>
      <c r="G585" s="257"/>
      <c r="H585" s="257"/>
      <c r="I585" s="257"/>
      <c r="J585" s="207" t="s">
        <v>1830</v>
      </c>
      <c r="K585" s="242" t="s">
        <v>1831</v>
      </c>
      <c r="L585" s="256" t="s">
        <v>24</v>
      </c>
      <c r="M585" s="258" t="s">
        <v>1187</v>
      </c>
      <c r="N585" s="257" t="s">
        <v>39</v>
      </c>
      <c r="O585" s="257"/>
      <c r="P585" s="257" t="s">
        <v>33</v>
      </c>
      <c r="Q585" s="257">
        <v>9</v>
      </c>
      <c r="R585" s="257"/>
      <c r="S585" s="257"/>
      <c r="T585" s="243" t="s">
        <v>1040</v>
      </c>
      <c r="U585" s="243" t="s">
        <v>333</v>
      </c>
      <c r="V585" s="256"/>
      <c r="W585" s="257"/>
      <c r="X585" s="257"/>
    </row>
    <row r="586" spans="1:24" s="259" customFormat="1">
      <c r="A586" s="240"/>
      <c r="B586" s="256">
        <v>754</v>
      </c>
      <c r="C586" s="241" t="s">
        <v>2462</v>
      </c>
      <c r="D586" s="256" t="s">
        <v>2464</v>
      </c>
      <c r="E586" s="256"/>
      <c r="F586" s="257"/>
      <c r="G586" s="257"/>
      <c r="H586" s="257"/>
      <c r="I586" s="257"/>
      <c r="J586" s="207" t="s">
        <v>1830</v>
      </c>
      <c r="K586" s="242" t="s">
        <v>1831</v>
      </c>
      <c r="L586" s="256" t="s">
        <v>24</v>
      </c>
      <c r="M586" s="258" t="s">
        <v>1187</v>
      </c>
      <c r="N586" s="257" t="s">
        <v>39</v>
      </c>
      <c r="O586" s="257"/>
      <c r="P586" s="257" t="s">
        <v>33</v>
      </c>
      <c r="Q586" s="257">
        <v>9</v>
      </c>
      <c r="R586" s="257"/>
      <c r="S586" s="257"/>
      <c r="T586" s="243" t="s">
        <v>1040</v>
      </c>
      <c r="U586" s="243" t="s">
        <v>333</v>
      </c>
      <c r="V586" s="256"/>
      <c r="W586" s="257"/>
      <c r="X586" s="257"/>
    </row>
    <row r="587" spans="1:24" s="259" customFormat="1">
      <c r="A587" s="240"/>
      <c r="B587" s="256">
        <v>756</v>
      </c>
      <c r="C587" s="241" t="s">
        <v>2465</v>
      </c>
      <c r="D587" s="256" t="s">
        <v>2466</v>
      </c>
      <c r="E587" s="256"/>
      <c r="F587" s="257"/>
      <c r="G587" s="257"/>
      <c r="H587" s="257"/>
      <c r="I587" s="257"/>
      <c r="J587" s="207" t="s">
        <v>1833</v>
      </c>
      <c r="K587" s="242" t="s">
        <v>1831</v>
      </c>
      <c r="L587" s="256" t="s">
        <v>24</v>
      </c>
      <c r="M587" s="258" t="s">
        <v>1187</v>
      </c>
      <c r="N587" s="257" t="s">
        <v>45</v>
      </c>
      <c r="O587" s="257"/>
      <c r="P587" s="257" t="s">
        <v>32</v>
      </c>
      <c r="Q587" s="257">
        <v>11</v>
      </c>
      <c r="R587" s="257"/>
      <c r="S587" s="257"/>
      <c r="T587" s="243" t="s">
        <v>1040</v>
      </c>
      <c r="U587" s="243" t="s">
        <v>333</v>
      </c>
      <c r="V587" s="256"/>
      <c r="W587" s="257"/>
      <c r="X587" s="257"/>
    </row>
    <row r="588" spans="1:24" s="259" customFormat="1">
      <c r="A588" s="240"/>
      <c r="B588" s="256">
        <v>757</v>
      </c>
      <c r="C588" s="241" t="s">
        <v>2465</v>
      </c>
      <c r="D588" s="256" t="s">
        <v>2467</v>
      </c>
      <c r="E588" s="256"/>
      <c r="F588" s="257"/>
      <c r="G588" s="257"/>
      <c r="H588" s="257"/>
      <c r="I588" s="257"/>
      <c r="J588" s="207" t="s">
        <v>1833</v>
      </c>
      <c r="K588" s="242" t="s">
        <v>1831</v>
      </c>
      <c r="L588" s="256" t="s">
        <v>24</v>
      </c>
      <c r="M588" s="258" t="s">
        <v>1187</v>
      </c>
      <c r="N588" s="257" t="s">
        <v>45</v>
      </c>
      <c r="O588" s="257"/>
      <c r="P588" s="257" t="s">
        <v>32</v>
      </c>
      <c r="Q588" s="257">
        <v>11</v>
      </c>
      <c r="R588" s="257"/>
      <c r="S588" s="257"/>
      <c r="T588" s="243" t="s">
        <v>1040</v>
      </c>
      <c r="U588" s="243" t="s">
        <v>333</v>
      </c>
      <c r="V588" s="256"/>
      <c r="W588" s="257"/>
      <c r="X588" s="257"/>
    </row>
    <row r="589" spans="1:24" s="259" customFormat="1">
      <c r="A589" s="240"/>
      <c r="B589" s="256">
        <v>758</v>
      </c>
      <c r="C589" s="241" t="s">
        <v>2465</v>
      </c>
      <c r="D589" s="256" t="s">
        <v>2468</v>
      </c>
      <c r="E589" s="256"/>
      <c r="F589" s="257"/>
      <c r="G589" s="257"/>
      <c r="H589" s="257"/>
      <c r="I589" s="257"/>
      <c r="J589" s="207" t="s">
        <v>1833</v>
      </c>
      <c r="K589" s="242" t="s">
        <v>1831</v>
      </c>
      <c r="L589" s="256" t="s">
        <v>24</v>
      </c>
      <c r="M589" s="258" t="s">
        <v>1187</v>
      </c>
      <c r="N589" s="257" t="s">
        <v>45</v>
      </c>
      <c r="O589" s="257"/>
      <c r="P589" s="257" t="s">
        <v>32</v>
      </c>
      <c r="Q589" s="257">
        <v>11</v>
      </c>
      <c r="R589" s="257"/>
      <c r="S589" s="257"/>
      <c r="T589" s="243" t="s">
        <v>1040</v>
      </c>
      <c r="U589" s="243" t="s">
        <v>333</v>
      </c>
      <c r="V589" s="256"/>
      <c r="W589" s="257"/>
      <c r="X589" s="257"/>
    </row>
    <row r="590" spans="1:24" s="259" customFormat="1">
      <c r="A590" s="240"/>
      <c r="B590" s="256">
        <v>759</v>
      </c>
      <c r="C590" s="241" t="s">
        <v>2469</v>
      </c>
      <c r="D590" s="256" t="s">
        <v>2470</v>
      </c>
      <c r="E590" s="256"/>
      <c r="F590" s="257"/>
      <c r="G590" s="257"/>
      <c r="H590" s="257"/>
      <c r="I590" s="257"/>
      <c r="J590" s="207" t="s">
        <v>1835</v>
      </c>
      <c r="K590" s="242" t="s">
        <v>1831</v>
      </c>
      <c r="L590" s="256" t="s">
        <v>24</v>
      </c>
      <c r="M590" s="258" t="s">
        <v>1187</v>
      </c>
      <c r="N590" s="257" t="s">
        <v>50</v>
      </c>
      <c r="O590" s="257"/>
      <c r="P590" s="257" t="s">
        <v>34</v>
      </c>
      <c r="Q590" s="257">
        <v>12</v>
      </c>
      <c r="R590" s="257"/>
      <c r="S590" s="257"/>
      <c r="T590" s="243" t="s">
        <v>1040</v>
      </c>
      <c r="U590" s="243" t="s">
        <v>333</v>
      </c>
      <c r="V590" s="256"/>
      <c r="W590" s="257"/>
      <c r="X590" s="257"/>
    </row>
    <row r="591" spans="1:24" s="259" customFormat="1">
      <c r="A591" s="240"/>
      <c r="B591" s="256">
        <v>760</v>
      </c>
      <c r="C591" s="241" t="s">
        <v>2469</v>
      </c>
      <c r="D591" s="256" t="s">
        <v>2471</v>
      </c>
      <c r="E591" s="256"/>
      <c r="F591" s="257"/>
      <c r="G591" s="257"/>
      <c r="H591" s="257"/>
      <c r="I591" s="257"/>
      <c r="J591" s="207" t="s">
        <v>1835</v>
      </c>
      <c r="K591" s="242" t="s">
        <v>1831</v>
      </c>
      <c r="L591" s="256" t="s">
        <v>24</v>
      </c>
      <c r="M591" s="258" t="s">
        <v>1187</v>
      </c>
      <c r="N591" s="257" t="s">
        <v>50</v>
      </c>
      <c r="O591" s="257"/>
      <c r="P591" s="257" t="s">
        <v>34</v>
      </c>
      <c r="Q591" s="257">
        <v>12</v>
      </c>
      <c r="R591" s="257"/>
      <c r="S591" s="257"/>
      <c r="T591" s="243" t="s">
        <v>1040</v>
      </c>
      <c r="U591" s="243" t="s">
        <v>333</v>
      </c>
      <c r="V591" s="256"/>
      <c r="W591" s="257"/>
      <c r="X591" s="257"/>
    </row>
    <row r="592" spans="1:24" s="259" customFormat="1">
      <c r="A592" s="240"/>
      <c r="B592" s="256">
        <v>761</v>
      </c>
      <c r="C592" s="241" t="s">
        <v>2469</v>
      </c>
      <c r="D592" s="256" t="s">
        <v>2472</v>
      </c>
      <c r="E592" s="256"/>
      <c r="F592" s="257"/>
      <c r="G592" s="257"/>
      <c r="H592" s="257"/>
      <c r="I592" s="257"/>
      <c r="J592" s="207" t="s">
        <v>1835</v>
      </c>
      <c r="K592" s="242" t="s">
        <v>1831</v>
      </c>
      <c r="L592" s="256" t="s">
        <v>24</v>
      </c>
      <c r="M592" s="258" t="s">
        <v>1187</v>
      </c>
      <c r="N592" s="257" t="s">
        <v>50</v>
      </c>
      <c r="O592" s="257"/>
      <c r="P592" s="257" t="s">
        <v>34</v>
      </c>
      <c r="Q592" s="257">
        <v>12</v>
      </c>
      <c r="R592" s="257"/>
      <c r="S592" s="257"/>
      <c r="T592" s="243" t="s">
        <v>1040</v>
      </c>
      <c r="U592" s="243" t="s">
        <v>333</v>
      </c>
      <c r="V592" s="256"/>
      <c r="W592" s="257"/>
      <c r="X592" s="257"/>
    </row>
    <row r="593" spans="1:24" s="259" customFormat="1">
      <c r="A593" s="240"/>
      <c r="B593" s="256">
        <v>762</v>
      </c>
      <c r="C593" s="241" t="s">
        <v>2473</v>
      </c>
      <c r="D593" s="256" t="s">
        <v>2474</v>
      </c>
      <c r="E593" s="256"/>
      <c r="F593" s="257"/>
      <c r="G593" s="257"/>
      <c r="H593" s="257"/>
      <c r="I593" s="257"/>
      <c r="J593" s="207" t="s">
        <v>1830</v>
      </c>
      <c r="K593" s="242" t="s">
        <v>1831</v>
      </c>
      <c r="L593" s="256" t="s">
        <v>56</v>
      </c>
      <c r="M593" s="258" t="s">
        <v>1187</v>
      </c>
      <c r="N593" s="257" t="s">
        <v>39</v>
      </c>
      <c r="O593" s="257"/>
      <c r="P593" s="257" t="s">
        <v>33</v>
      </c>
      <c r="Q593" s="257">
        <v>9</v>
      </c>
      <c r="R593" s="257"/>
      <c r="S593" s="257"/>
      <c r="T593" s="243" t="s">
        <v>1040</v>
      </c>
      <c r="U593" s="243" t="s">
        <v>333</v>
      </c>
      <c r="V593" s="256"/>
      <c r="W593" s="257"/>
      <c r="X593" s="257"/>
    </row>
    <row r="594" spans="1:24" s="259" customFormat="1">
      <c r="A594" s="240"/>
      <c r="B594" s="256">
        <v>763</v>
      </c>
      <c r="C594" s="241" t="s">
        <v>2473</v>
      </c>
      <c r="D594" s="256" t="s">
        <v>2475</v>
      </c>
      <c r="E594" s="256"/>
      <c r="F594" s="257"/>
      <c r="G594" s="257"/>
      <c r="H594" s="257"/>
      <c r="I594" s="257"/>
      <c r="J594" s="207" t="s">
        <v>1830</v>
      </c>
      <c r="K594" s="242" t="s">
        <v>1831</v>
      </c>
      <c r="L594" s="256" t="s">
        <v>56</v>
      </c>
      <c r="M594" s="258" t="s">
        <v>1187</v>
      </c>
      <c r="N594" s="257" t="s">
        <v>39</v>
      </c>
      <c r="O594" s="257"/>
      <c r="P594" s="257" t="s">
        <v>33</v>
      </c>
      <c r="Q594" s="257">
        <v>9</v>
      </c>
      <c r="R594" s="257"/>
      <c r="S594" s="257"/>
      <c r="T594" s="243" t="s">
        <v>1040</v>
      </c>
      <c r="U594" s="243" t="s">
        <v>333</v>
      </c>
      <c r="V594" s="256"/>
      <c r="W594" s="257"/>
      <c r="X594" s="257"/>
    </row>
    <row r="595" spans="1:24" s="259" customFormat="1">
      <c r="A595" s="240"/>
      <c r="B595" s="256">
        <v>765</v>
      </c>
      <c r="C595" s="241" t="s">
        <v>2476</v>
      </c>
      <c r="D595" s="256" t="s">
        <v>2477</v>
      </c>
      <c r="E595" s="256"/>
      <c r="F595" s="257"/>
      <c r="G595" s="257"/>
      <c r="H595" s="257"/>
      <c r="I595" s="257"/>
      <c r="J595" s="207" t="s">
        <v>1833</v>
      </c>
      <c r="K595" s="242" t="s">
        <v>1831</v>
      </c>
      <c r="L595" s="256" t="s">
        <v>56</v>
      </c>
      <c r="M595" s="258" t="s">
        <v>1187</v>
      </c>
      <c r="N595" s="257" t="s">
        <v>45</v>
      </c>
      <c r="O595" s="257"/>
      <c r="P595" s="257" t="s">
        <v>32</v>
      </c>
      <c r="Q595" s="257">
        <v>11</v>
      </c>
      <c r="R595" s="257"/>
      <c r="S595" s="257"/>
      <c r="T595" s="243" t="s">
        <v>1040</v>
      </c>
      <c r="U595" s="243" t="s">
        <v>333</v>
      </c>
      <c r="V595" s="256"/>
      <c r="W595" s="257"/>
      <c r="X595" s="257"/>
    </row>
    <row r="596" spans="1:24" s="259" customFormat="1">
      <c r="A596" s="240"/>
      <c r="B596" s="256">
        <v>766</v>
      </c>
      <c r="C596" s="241" t="s">
        <v>2476</v>
      </c>
      <c r="D596" s="256" t="s">
        <v>2478</v>
      </c>
      <c r="E596" s="256"/>
      <c r="F596" s="257"/>
      <c r="G596" s="257"/>
      <c r="H596" s="257"/>
      <c r="I596" s="257"/>
      <c r="J596" s="207" t="s">
        <v>1833</v>
      </c>
      <c r="K596" s="242" t="s">
        <v>1831</v>
      </c>
      <c r="L596" s="256" t="s">
        <v>56</v>
      </c>
      <c r="M596" s="258" t="s">
        <v>1187</v>
      </c>
      <c r="N596" s="257" t="s">
        <v>45</v>
      </c>
      <c r="O596" s="257"/>
      <c r="P596" s="257" t="s">
        <v>32</v>
      </c>
      <c r="Q596" s="257">
        <v>11</v>
      </c>
      <c r="R596" s="257"/>
      <c r="S596" s="257"/>
      <c r="T596" s="243" t="s">
        <v>1040</v>
      </c>
      <c r="U596" s="243" t="s">
        <v>333</v>
      </c>
      <c r="V596" s="256"/>
      <c r="W596" s="257"/>
      <c r="X596" s="257"/>
    </row>
    <row r="597" spans="1:24" s="259" customFormat="1">
      <c r="A597" s="240"/>
      <c r="B597" s="256">
        <v>767</v>
      </c>
      <c r="C597" s="241" t="s">
        <v>2476</v>
      </c>
      <c r="D597" s="256" t="s">
        <v>2479</v>
      </c>
      <c r="E597" s="256"/>
      <c r="F597" s="257"/>
      <c r="G597" s="257"/>
      <c r="H597" s="257"/>
      <c r="I597" s="257"/>
      <c r="J597" s="207" t="s">
        <v>1833</v>
      </c>
      <c r="K597" s="242" t="s">
        <v>1831</v>
      </c>
      <c r="L597" s="256" t="s">
        <v>56</v>
      </c>
      <c r="M597" s="258" t="s">
        <v>1187</v>
      </c>
      <c r="N597" s="257" t="s">
        <v>45</v>
      </c>
      <c r="O597" s="257"/>
      <c r="P597" s="257" t="s">
        <v>32</v>
      </c>
      <c r="Q597" s="257">
        <v>11</v>
      </c>
      <c r="R597" s="257"/>
      <c r="S597" s="257"/>
      <c r="T597" s="243" t="s">
        <v>1040</v>
      </c>
      <c r="U597" s="243" t="s">
        <v>333</v>
      </c>
      <c r="V597" s="256"/>
      <c r="W597" s="257"/>
      <c r="X597" s="257"/>
    </row>
    <row r="598" spans="1:24" s="259" customFormat="1">
      <c r="A598" s="240"/>
      <c r="B598" s="256">
        <v>768</v>
      </c>
      <c r="C598" s="241" t="s">
        <v>2480</v>
      </c>
      <c r="D598" s="256" t="s">
        <v>2481</v>
      </c>
      <c r="E598" s="256"/>
      <c r="F598" s="257"/>
      <c r="G598" s="257"/>
      <c r="H598" s="257"/>
      <c r="I598" s="257"/>
      <c r="J598" s="207" t="s">
        <v>1835</v>
      </c>
      <c r="K598" s="242" t="s">
        <v>1831</v>
      </c>
      <c r="L598" s="256" t="s">
        <v>56</v>
      </c>
      <c r="M598" s="258" t="s">
        <v>1187</v>
      </c>
      <c r="N598" s="257" t="s">
        <v>50</v>
      </c>
      <c r="O598" s="257"/>
      <c r="P598" s="257" t="s">
        <v>34</v>
      </c>
      <c r="Q598" s="257">
        <v>12</v>
      </c>
      <c r="R598" s="257"/>
      <c r="S598" s="257"/>
      <c r="T598" s="243" t="s">
        <v>1040</v>
      </c>
      <c r="U598" s="243" t="s">
        <v>333</v>
      </c>
      <c r="V598" s="256"/>
      <c r="W598" s="257"/>
      <c r="X598" s="257"/>
    </row>
    <row r="599" spans="1:24" s="259" customFormat="1">
      <c r="A599" s="240"/>
      <c r="B599" s="256">
        <v>769</v>
      </c>
      <c r="C599" s="241" t="s">
        <v>2480</v>
      </c>
      <c r="D599" s="256" t="s">
        <v>2482</v>
      </c>
      <c r="E599" s="256"/>
      <c r="F599" s="257"/>
      <c r="G599" s="257"/>
      <c r="H599" s="257"/>
      <c r="I599" s="257"/>
      <c r="J599" s="207" t="s">
        <v>1835</v>
      </c>
      <c r="K599" s="242" t="s">
        <v>1831</v>
      </c>
      <c r="L599" s="256" t="s">
        <v>56</v>
      </c>
      <c r="M599" s="258" t="s">
        <v>1187</v>
      </c>
      <c r="N599" s="257" t="s">
        <v>50</v>
      </c>
      <c r="O599" s="257"/>
      <c r="P599" s="257" t="s">
        <v>34</v>
      </c>
      <c r="Q599" s="257">
        <v>12</v>
      </c>
      <c r="R599" s="257"/>
      <c r="S599" s="257"/>
      <c r="T599" s="243" t="s">
        <v>1040</v>
      </c>
      <c r="U599" s="243" t="s">
        <v>333</v>
      </c>
      <c r="V599" s="256"/>
      <c r="W599" s="257"/>
      <c r="X599" s="257"/>
    </row>
    <row r="600" spans="1:24" s="259" customFormat="1">
      <c r="A600" s="240"/>
      <c r="B600" s="256">
        <v>770</v>
      </c>
      <c r="C600" s="241" t="s">
        <v>2480</v>
      </c>
      <c r="D600" s="256" t="s">
        <v>2483</v>
      </c>
      <c r="E600" s="256"/>
      <c r="F600" s="257"/>
      <c r="G600" s="257"/>
      <c r="H600" s="257"/>
      <c r="I600" s="257"/>
      <c r="J600" s="207" t="s">
        <v>1835</v>
      </c>
      <c r="K600" s="242" t="s">
        <v>1831</v>
      </c>
      <c r="L600" s="256" t="s">
        <v>56</v>
      </c>
      <c r="M600" s="258" t="s">
        <v>1187</v>
      </c>
      <c r="N600" s="257" t="s">
        <v>50</v>
      </c>
      <c r="O600" s="257"/>
      <c r="P600" s="257" t="s">
        <v>34</v>
      </c>
      <c r="Q600" s="257">
        <v>12</v>
      </c>
      <c r="R600" s="257"/>
      <c r="S600" s="257"/>
      <c r="T600" s="243" t="s">
        <v>1040</v>
      </c>
      <c r="U600" s="243" t="s">
        <v>333</v>
      </c>
      <c r="V600" s="256"/>
      <c r="W600" s="257"/>
      <c r="X600" s="257"/>
    </row>
    <row r="601" spans="1:24" s="259" customFormat="1">
      <c r="A601" s="240"/>
      <c r="B601" s="256">
        <v>771</v>
      </c>
      <c r="C601" s="241" t="s">
        <v>2484</v>
      </c>
      <c r="D601" s="256" t="s">
        <v>2485</v>
      </c>
      <c r="E601" s="256"/>
      <c r="F601" s="257"/>
      <c r="G601" s="257"/>
      <c r="H601" s="257"/>
      <c r="I601" s="257"/>
      <c r="J601" s="207" t="s">
        <v>1830</v>
      </c>
      <c r="K601" s="242" t="s">
        <v>1831</v>
      </c>
      <c r="L601" s="256" t="s">
        <v>86</v>
      </c>
      <c r="M601" s="258" t="s">
        <v>1187</v>
      </c>
      <c r="N601" s="257" t="s">
        <v>39</v>
      </c>
      <c r="O601" s="257"/>
      <c r="P601" s="257" t="s">
        <v>33</v>
      </c>
      <c r="Q601" s="257">
        <v>9</v>
      </c>
      <c r="R601" s="257"/>
      <c r="S601" s="257"/>
      <c r="T601" s="243" t="s">
        <v>1040</v>
      </c>
      <c r="U601" s="243" t="s">
        <v>333</v>
      </c>
      <c r="V601" s="256"/>
      <c r="W601" s="257"/>
      <c r="X601" s="257"/>
    </row>
    <row r="602" spans="1:24" s="259" customFormat="1">
      <c r="A602" s="240"/>
      <c r="B602" s="256">
        <v>772</v>
      </c>
      <c r="C602" s="241" t="s">
        <v>2484</v>
      </c>
      <c r="D602" s="256" t="s">
        <v>2486</v>
      </c>
      <c r="E602" s="256"/>
      <c r="F602" s="257"/>
      <c r="G602" s="257"/>
      <c r="H602" s="257"/>
      <c r="I602" s="257"/>
      <c r="J602" s="207" t="s">
        <v>1830</v>
      </c>
      <c r="K602" s="242" t="s">
        <v>1831</v>
      </c>
      <c r="L602" s="256" t="s">
        <v>86</v>
      </c>
      <c r="M602" s="258" t="s">
        <v>1187</v>
      </c>
      <c r="N602" s="257" t="s">
        <v>39</v>
      </c>
      <c r="O602" s="257"/>
      <c r="P602" s="257" t="s">
        <v>33</v>
      </c>
      <c r="Q602" s="257">
        <v>9</v>
      </c>
      <c r="R602" s="257"/>
      <c r="S602" s="257"/>
      <c r="T602" s="243" t="s">
        <v>1040</v>
      </c>
      <c r="U602" s="243" t="s">
        <v>333</v>
      </c>
      <c r="V602" s="256"/>
      <c r="W602" s="257"/>
      <c r="X602" s="257"/>
    </row>
    <row r="603" spans="1:24" s="259" customFormat="1">
      <c r="A603" s="240"/>
      <c r="B603" s="256">
        <v>774</v>
      </c>
      <c r="C603" s="241" t="s">
        <v>2487</v>
      </c>
      <c r="D603" s="256" t="s">
        <v>2488</v>
      </c>
      <c r="E603" s="256"/>
      <c r="F603" s="257"/>
      <c r="G603" s="257"/>
      <c r="H603" s="257"/>
      <c r="I603" s="257"/>
      <c r="J603" s="207" t="s">
        <v>1833</v>
      </c>
      <c r="K603" s="242" t="s">
        <v>1831</v>
      </c>
      <c r="L603" s="256" t="s">
        <v>86</v>
      </c>
      <c r="M603" s="258" t="s">
        <v>1187</v>
      </c>
      <c r="N603" s="257" t="s">
        <v>45</v>
      </c>
      <c r="O603" s="257"/>
      <c r="P603" s="257" t="s">
        <v>32</v>
      </c>
      <c r="Q603" s="257">
        <v>11</v>
      </c>
      <c r="R603" s="257"/>
      <c r="S603" s="257"/>
      <c r="T603" s="243" t="s">
        <v>1040</v>
      </c>
      <c r="U603" s="243" t="s">
        <v>333</v>
      </c>
      <c r="V603" s="256"/>
      <c r="W603" s="257"/>
      <c r="X603" s="257"/>
    </row>
    <row r="604" spans="1:24" s="259" customFormat="1">
      <c r="A604" s="240"/>
      <c r="B604" s="256">
        <v>775</v>
      </c>
      <c r="C604" s="241" t="s">
        <v>2487</v>
      </c>
      <c r="D604" s="256" t="s">
        <v>2489</v>
      </c>
      <c r="E604" s="256"/>
      <c r="F604" s="257"/>
      <c r="G604" s="257"/>
      <c r="H604" s="257"/>
      <c r="I604" s="257"/>
      <c r="J604" s="207" t="s">
        <v>1833</v>
      </c>
      <c r="K604" s="242" t="s">
        <v>1831</v>
      </c>
      <c r="L604" s="256" t="s">
        <v>86</v>
      </c>
      <c r="M604" s="258" t="s">
        <v>1187</v>
      </c>
      <c r="N604" s="257" t="s">
        <v>45</v>
      </c>
      <c r="O604" s="257"/>
      <c r="P604" s="257" t="s">
        <v>32</v>
      </c>
      <c r="Q604" s="257">
        <v>11</v>
      </c>
      <c r="R604" s="257"/>
      <c r="S604" s="257"/>
      <c r="T604" s="243" t="s">
        <v>1040</v>
      </c>
      <c r="U604" s="243" t="s">
        <v>333</v>
      </c>
      <c r="V604" s="256"/>
      <c r="W604" s="257"/>
      <c r="X604" s="257"/>
    </row>
    <row r="605" spans="1:24" s="259" customFormat="1">
      <c r="A605" s="240"/>
      <c r="B605" s="256">
        <v>776</v>
      </c>
      <c r="C605" s="241" t="s">
        <v>2487</v>
      </c>
      <c r="D605" s="256" t="s">
        <v>2490</v>
      </c>
      <c r="E605" s="256"/>
      <c r="F605" s="257"/>
      <c r="G605" s="257"/>
      <c r="H605" s="257"/>
      <c r="I605" s="257"/>
      <c r="J605" s="207" t="s">
        <v>1833</v>
      </c>
      <c r="K605" s="242" t="s">
        <v>1831</v>
      </c>
      <c r="L605" s="256" t="s">
        <v>86</v>
      </c>
      <c r="M605" s="258" t="s">
        <v>1187</v>
      </c>
      <c r="N605" s="257" t="s">
        <v>45</v>
      </c>
      <c r="O605" s="257"/>
      <c r="P605" s="257" t="s">
        <v>32</v>
      </c>
      <c r="Q605" s="257">
        <v>11</v>
      </c>
      <c r="R605" s="257"/>
      <c r="S605" s="257"/>
      <c r="T605" s="243" t="s">
        <v>1040</v>
      </c>
      <c r="U605" s="243" t="s">
        <v>333</v>
      </c>
      <c r="V605" s="256"/>
      <c r="W605" s="257"/>
      <c r="X605" s="257"/>
    </row>
    <row r="606" spans="1:24" s="259" customFormat="1">
      <c r="A606" s="240"/>
      <c r="B606" s="256">
        <v>777</v>
      </c>
      <c r="C606" s="241" t="s">
        <v>2491</v>
      </c>
      <c r="D606" s="256" t="s">
        <v>2492</v>
      </c>
      <c r="E606" s="256"/>
      <c r="F606" s="257"/>
      <c r="G606" s="257"/>
      <c r="H606" s="257"/>
      <c r="I606" s="257"/>
      <c r="J606" s="207" t="s">
        <v>1835</v>
      </c>
      <c r="K606" s="242" t="s">
        <v>1831</v>
      </c>
      <c r="L606" s="256" t="s">
        <v>86</v>
      </c>
      <c r="M606" s="258" t="s">
        <v>1187</v>
      </c>
      <c r="N606" s="257" t="s">
        <v>50</v>
      </c>
      <c r="O606" s="257"/>
      <c r="P606" s="257" t="s">
        <v>34</v>
      </c>
      <c r="Q606" s="257">
        <v>12</v>
      </c>
      <c r="R606" s="257"/>
      <c r="S606" s="257"/>
      <c r="T606" s="243" t="s">
        <v>1040</v>
      </c>
      <c r="U606" s="243" t="s">
        <v>333</v>
      </c>
      <c r="V606" s="256"/>
      <c r="W606" s="257"/>
      <c r="X606" s="257"/>
    </row>
    <row r="607" spans="1:24" s="259" customFormat="1">
      <c r="A607" s="240"/>
      <c r="B607" s="256">
        <v>778</v>
      </c>
      <c r="C607" s="241" t="s">
        <v>2491</v>
      </c>
      <c r="D607" s="256" t="s">
        <v>2493</v>
      </c>
      <c r="E607" s="256"/>
      <c r="F607" s="257"/>
      <c r="G607" s="257"/>
      <c r="H607" s="257"/>
      <c r="I607" s="257"/>
      <c r="J607" s="207" t="s">
        <v>1835</v>
      </c>
      <c r="K607" s="242" t="s">
        <v>1831</v>
      </c>
      <c r="L607" s="256" t="s">
        <v>86</v>
      </c>
      <c r="M607" s="258" t="s">
        <v>1187</v>
      </c>
      <c r="N607" s="257" t="s">
        <v>50</v>
      </c>
      <c r="O607" s="257"/>
      <c r="P607" s="257" t="s">
        <v>34</v>
      </c>
      <c r="Q607" s="257">
        <v>12</v>
      </c>
      <c r="R607" s="257"/>
      <c r="S607" s="257"/>
      <c r="T607" s="243" t="s">
        <v>1040</v>
      </c>
      <c r="U607" s="243" t="s">
        <v>333</v>
      </c>
      <c r="V607" s="256"/>
      <c r="W607" s="257"/>
      <c r="X607" s="257"/>
    </row>
    <row r="608" spans="1:24" s="259" customFormat="1">
      <c r="A608" s="240"/>
      <c r="B608" s="256">
        <v>779</v>
      </c>
      <c r="C608" s="241" t="s">
        <v>2491</v>
      </c>
      <c r="D608" s="256" t="s">
        <v>2494</v>
      </c>
      <c r="E608" s="256"/>
      <c r="F608" s="257"/>
      <c r="G608" s="257"/>
      <c r="H608" s="257"/>
      <c r="I608" s="257"/>
      <c r="J608" s="207" t="s">
        <v>1835</v>
      </c>
      <c r="K608" s="242" t="s">
        <v>1831</v>
      </c>
      <c r="L608" s="256" t="s">
        <v>86</v>
      </c>
      <c r="M608" s="258" t="s">
        <v>1187</v>
      </c>
      <c r="N608" s="257" t="s">
        <v>50</v>
      </c>
      <c r="O608" s="257"/>
      <c r="P608" s="257" t="s">
        <v>34</v>
      </c>
      <c r="Q608" s="257">
        <v>12</v>
      </c>
      <c r="R608" s="257"/>
      <c r="S608" s="257"/>
      <c r="T608" s="243" t="s">
        <v>1040</v>
      </c>
      <c r="U608" s="243" t="s">
        <v>333</v>
      </c>
      <c r="V608" s="256"/>
      <c r="W608" s="257"/>
      <c r="X608" s="257"/>
    </row>
    <row r="609" spans="1:24" s="198" customFormat="1">
      <c r="A609" s="197"/>
      <c r="B609" s="3">
        <v>495</v>
      </c>
      <c r="C609" s="6" t="s">
        <v>2495</v>
      </c>
      <c r="D609" s="324" t="s">
        <v>2496</v>
      </c>
      <c r="E609" s="3"/>
      <c r="F609" s="207"/>
      <c r="G609" s="207"/>
      <c r="H609" s="207"/>
      <c r="I609" s="207"/>
      <c r="J609" s="207" t="s">
        <v>1830</v>
      </c>
      <c r="K609" s="3" t="s">
        <v>1831</v>
      </c>
      <c r="L609" s="3" t="s">
        <v>24</v>
      </c>
      <c r="M609" s="3" t="s">
        <v>38</v>
      </c>
      <c r="N609" s="207" t="s">
        <v>39</v>
      </c>
      <c r="O609" s="207"/>
      <c r="P609" s="207" t="s">
        <v>33</v>
      </c>
      <c r="Q609" s="207">
        <v>9</v>
      </c>
      <c r="R609" s="207"/>
      <c r="S609" s="207"/>
      <c r="T609" s="206" t="s">
        <v>1042</v>
      </c>
      <c r="U609" s="206" t="s">
        <v>28</v>
      </c>
      <c r="V609" s="3"/>
      <c r="W609" s="207"/>
      <c r="X609" s="207"/>
    </row>
    <row r="610" spans="1:24" s="198" customFormat="1">
      <c r="A610" s="197"/>
      <c r="B610" s="3">
        <v>497</v>
      </c>
      <c r="C610" s="6" t="s">
        <v>2497</v>
      </c>
      <c r="D610" s="325" t="s">
        <v>2498</v>
      </c>
      <c r="E610" s="3"/>
      <c r="F610" s="207"/>
      <c r="G610" s="207"/>
      <c r="H610" s="207"/>
      <c r="I610" s="207"/>
      <c r="J610" s="207" t="s">
        <v>1833</v>
      </c>
      <c r="K610" s="3" t="s">
        <v>1831</v>
      </c>
      <c r="L610" s="3" t="s">
        <v>24</v>
      </c>
      <c r="M610" s="3" t="s">
        <v>38</v>
      </c>
      <c r="N610" s="207" t="s">
        <v>45</v>
      </c>
      <c r="O610" s="207"/>
      <c r="P610" s="207" t="s">
        <v>33</v>
      </c>
      <c r="Q610" s="207">
        <v>11</v>
      </c>
      <c r="R610" s="207"/>
      <c r="S610" s="207"/>
      <c r="T610" s="206" t="s">
        <v>1042</v>
      </c>
      <c r="U610" s="206" t="s">
        <v>28</v>
      </c>
      <c r="V610" s="3"/>
      <c r="W610" s="207"/>
      <c r="X610" s="207"/>
    </row>
    <row r="611" spans="1:24" s="198" customFormat="1">
      <c r="A611" s="197"/>
      <c r="B611" s="3">
        <v>499</v>
      </c>
      <c r="C611" s="6" t="s">
        <v>2499</v>
      </c>
      <c r="D611" s="324" t="s">
        <v>2500</v>
      </c>
      <c r="E611" s="3"/>
      <c r="F611" s="207"/>
      <c r="G611" s="207"/>
      <c r="H611" s="207"/>
      <c r="I611" s="207"/>
      <c r="J611" s="207" t="s">
        <v>1835</v>
      </c>
      <c r="K611" s="3" t="s">
        <v>1831</v>
      </c>
      <c r="L611" s="3" t="s">
        <v>24</v>
      </c>
      <c r="M611" s="3" t="s">
        <v>38</v>
      </c>
      <c r="N611" s="207" t="s">
        <v>50</v>
      </c>
      <c r="O611" s="207"/>
      <c r="P611" s="207" t="s">
        <v>35</v>
      </c>
      <c r="Q611" s="207">
        <v>12</v>
      </c>
      <c r="R611" s="207"/>
      <c r="S611" s="207"/>
      <c r="T611" s="206" t="s">
        <v>1042</v>
      </c>
      <c r="U611" s="206" t="s">
        <v>28</v>
      </c>
      <c r="V611" s="3"/>
      <c r="W611" s="207"/>
      <c r="X611" s="207"/>
    </row>
    <row r="612" spans="1:24" s="198" customFormat="1">
      <c r="A612" s="197"/>
      <c r="B612" s="3">
        <v>501</v>
      </c>
      <c r="C612" s="6" t="s">
        <v>2501</v>
      </c>
      <c r="D612" s="3" t="s">
        <v>2502</v>
      </c>
      <c r="E612" s="3"/>
      <c r="F612" s="207"/>
      <c r="G612" s="207"/>
      <c r="H612" s="207"/>
      <c r="I612" s="207"/>
      <c r="J612" s="207" t="s">
        <v>1830</v>
      </c>
      <c r="K612" s="3" t="s">
        <v>1831</v>
      </c>
      <c r="L612" s="3" t="s">
        <v>56</v>
      </c>
      <c r="M612" s="3" t="s">
        <v>38</v>
      </c>
      <c r="N612" s="207" t="s">
        <v>39</v>
      </c>
      <c r="O612" s="207"/>
      <c r="P612" s="207" t="s">
        <v>33</v>
      </c>
      <c r="Q612" s="207">
        <v>9</v>
      </c>
      <c r="R612" s="207"/>
      <c r="S612" s="207"/>
      <c r="T612" s="206" t="s">
        <v>1042</v>
      </c>
      <c r="U612" s="206" t="s">
        <v>28</v>
      </c>
      <c r="V612" s="3"/>
      <c r="W612" s="207"/>
      <c r="X612" s="207"/>
    </row>
    <row r="613" spans="1:24" s="198" customFormat="1">
      <c r="A613" s="197"/>
      <c r="B613" s="3">
        <v>503</v>
      </c>
      <c r="C613" s="6" t="s">
        <v>2503</v>
      </c>
      <c r="D613" s="3" t="s">
        <v>2504</v>
      </c>
      <c r="E613" s="209"/>
      <c r="F613" s="210"/>
      <c r="G613" s="210"/>
      <c r="H613" s="210"/>
      <c r="I613" s="207"/>
      <c r="J613" s="207" t="s">
        <v>1833</v>
      </c>
      <c r="K613" s="3" t="s">
        <v>1831</v>
      </c>
      <c r="L613" s="3" t="s">
        <v>56</v>
      </c>
      <c r="M613" s="3" t="s">
        <v>38</v>
      </c>
      <c r="N613" s="207" t="s">
        <v>45</v>
      </c>
      <c r="O613" s="207"/>
      <c r="P613" s="207" t="s">
        <v>33</v>
      </c>
      <c r="Q613" s="207">
        <v>11</v>
      </c>
      <c r="R613" s="207"/>
      <c r="S613" s="207"/>
      <c r="T613" s="206" t="s">
        <v>1042</v>
      </c>
      <c r="U613" s="206" t="s">
        <v>28</v>
      </c>
      <c r="V613" s="3"/>
      <c r="W613" s="207"/>
      <c r="X613" s="207"/>
    </row>
    <row r="614" spans="1:24" s="198" customFormat="1">
      <c r="A614" s="197"/>
      <c r="B614" s="3">
        <v>505</v>
      </c>
      <c r="C614" s="6" t="s">
        <v>2505</v>
      </c>
      <c r="D614" s="3" t="s">
        <v>2506</v>
      </c>
      <c r="E614" s="3"/>
      <c r="F614" s="207"/>
      <c r="G614" s="207"/>
      <c r="H614" s="207"/>
      <c r="I614" s="207"/>
      <c r="J614" s="207" t="s">
        <v>1835</v>
      </c>
      <c r="K614" s="3" t="s">
        <v>1831</v>
      </c>
      <c r="L614" s="3" t="s">
        <v>56</v>
      </c>
      <c r="M614" s="3" t="s">
        <v>38</v>
      </c>
      <c r="N614" s="207" t="s">
        <v>50</v>
      </c>
      <c r="O614" s="207"/>
      <c r="P614" s="207" t="s">
        <v>35</v>
      </c>
      <c r="Q614" s="207">
        <v>12</v>
      </c>
      <c r="R614" s="207"/>
      <c r="S614" s="207"/>
      <c r="T614" s="206" t="s">
        <v>1042</v>
      </c>
      <c r="U614" s="206" t="s">
        <v>28</v>
      </c>
      <c r="V614" s="3"/>
      <c r="W614" s="207"/>
      <c r="X614" s="207"/>
    </row>
    <row r="615" spans="1:24" s="198" customFormat="1">
      <c r="A615" s="197"/>
      <c r="B615" s="3">
        <v>507</v>
      </c>
      <c r="C615" s="6" t="s">
        <v>2507</v>
      </c>
      <c r="D615" s="3" t="s">
        <v>2508</v>
      </c>
      <c r="E615" s="3"/>
      <c r="F615" s="207"/>
      <c r="G615" s="207"/>
      <c r="H615" s="207"/>
      <c r="I615" s="207"/>
      <c r="J615" s="207" t="s">
        <v>1830</v>
      </c>
      <c r="K615" s="3" t="s">
        <v>1831</v>
      </c>
      <c r="L615" s="3" t="s">
        <v>86</v>
      </c>
      <c r="M615" s="3" t="s">
        <v>38</v>
      </c>
      <c r="N615" s="207" t="s">
        <v>39</v>
      </c>
      <c r="O615" s="207"/>
      <c r="P615" s="207" t="s">
        <v>33</v>
      </c>
      <c r="Q615" s="207">
        <v>9</v>
      </c>
      <c r="R615" s="207"/>
      <c r="S615" s="207"/>
      <c r="T615" s="206" t="s">
        <v>1042</v>
      </c>
      <c r="U615" s="206" t="s">
        <v>28</v>
      </c>
      <c r="V615" s="3"/>
      <c r="W615" s="207"/>
      <c r="X615" s="207"/>
    </row>
    <row r="616" spans="1:24" s="198" customFormat="1">
      <c r="A616" s="197"/>
      <c r="B616" s="3">
        <v>509</v>
      </c>
      <c r="C616" s="6" t="s">
        <v>2509</v>
      </c>
      <c r="D616" s="3" t="s">
        <v>2510</v>
      </c>
      <c r="E616" s="3"/>
      <c r="F616" s="207"/>
      <c r="G616" s="207"/>
      <c r="H616" s="207"/>
      <c r="I616" s="207"/>
      <c r="J616" s="207" t="s">
        <v>1833</v>
      </c>
      <c r="K616" s="3" t="s">
        <v>1831</v>
      </c>
      <c r="L616" s="3" t="s">
        <v>86</v>
      </c>
      <c r="M616" s="3" t="s">
        <v>38</v>
      </c>
      <c r="N616" s="207" t="s">
        <v>45</v>
      </c>
      <c r="O616" s="207"/>
      <c r="P616" s="207" t="s">
        <v>33</v>
      </c>
      <c r="Q616" s="207">
        <v>11</v>
      </c>
      <c r="R616" s="207"/>
      <c r="S616" s="207"/>
      <c r="T616" s="206" t="s">
        <v>1042</v>
      </c>
      <c r="U616" s="206" t="s">
        <v>28</v>
      </c>
      <c r="V616" s="3"/>
      <c r="W616" s="207"/>
      <c r="X616" s="207"/>
    </row>
    <row r="617" spans="1:24" s="198" customFormat="1" ht="15" thickBot="1">
      <c r="A617" s="197"/>
      <c r="B617" s="8">
        <v>511</v>
      </c>
      <c r="C617" s="6" t="s">
        <v>2511</v>
      </c>
      <c r="D617" s="8" t="s">
        <v>2512</v>
      </c>
      <c r="E617" s="8"/>
      <c r="F617" s="208"/>
      <c r="G617" s="208"/>
      <c r="H617" s="208"/>
      <c r="I617" s="208"/>
      <c r="J617" s="207" t="s">
        <v>1835</v>
      </c>
      <c r="K617" s="3" t="s">
        <v>1831</v>
      </c>
      <c r="L617" s="8" t="s">
        <v>86</v>
      </c>
      <c r="M617" s="8" t="s">
        <v>38</v>
      </c>
      <c r="N617" s="208" t="s">
        <v>50</v>
      </c>
      <c r="O617" s="208"/>
      <c r="P617" s="208" t="s">
        <v>35</v>
      </c>
      <c r="Q617" s="208">
        <v>12</v>
      </c>
      <c r="R617" s="213"/>
      <c r="S617" s="213"/>
      <c r="T617" s="206" t="s">
        <v>1042</v>
      </c>
      <c r="U617" s="206" t="s">
        <v>28</v>
      </c>
      <c r="V617" s="3"/>
      <c r="W617" s="207"/>
      <c r="X617" s="207"/>
    </row>
    <row r="618" spans="1:24" s="198" customFormat="1">
      <c r="A618" s="197"/>
      <c r="B618" s="6">
        <v>512</v>
      </c>
      <c r="C618" s="6" t="s">
        <v>2513</v>
      </c>
      <c r="D618" s="6" t="s">
        <v>2514</v>
      </c>
      <c r="E618" s="6"/>
      <c r="F618" s="206"/>
      <c r="G618" s="206"/>
      <c r="H618" s="206"/>
      <c r="I618" s="206"/>
      <c r="J618" s="207" t="s">
        <v>27</v>
      </c>
      <c r="K618" s="3" t="s">
        <v>1831</v>
      </c>
      <c r="L618" s="6" t="s">
        <v>24</v>
      </c>
      <c r="M618" s="6" t="s">
        <v>99</v>
      </c>
      <c r="N618" s="206" t="s">
        <v>100</v>
      </c>
      <c r="O618" s="206"/>
      <c r="P618" s="206" t="s">
        <v>27</v>
      </c>
      <c r="Q618" s="206" t="s">
        <v>27</v>
      </c>
      <c r="R618" s="206"/>
      <c r="S618" s="206"/>
      <c r="T618" s="206" t="s">
        <v>1042</v>
      </c>
      <c r="U618" s="206" t="s">
        <v>28</v>
      </c>
      <c r="V618" s="3"/>
      <c r="W618" s="207"/>
      <c r="X618" s="207"/>
    </row>
    <row r="619" spans="1:24" s="198" customFormat="1">
      <c r="A619" s="197"/>
      <c r="B619" s="3">
        <v>513</v>
      </c>
      <c r="C619" s="6" t="s">
        <v>2515</v>
      </c>
      <c r="D619" s="3" t="s">
        <v>2516</v>
      </c>
      <c r="E619" s="3"/>
      <c r="F619" s="207"/>
      <c r="G619" s="207"/>
      <c r="H619" s="207"/>
      <c r="I619" s="207"/>
      <c r="J619" s="207" t="s">
        <v>27</v>
      </c>
      <c r="K619" s="3" t="s">
        <v>1831</v>
      </c>
      <c r="L619" s="3" t="s">
        <v>56</v>
      </c>
      <c r="M619" s="3" t="s">
        <v>99</v>
      </c>
      <c r="N619" s="207" t="s">
        <v>100</v>
      </c>
      <c r="O619" s="207"/>
      <c r="P619" s="207" t="s">
        <v>27</v>
      </c>
      <c r="Q619" s="207" t="s">
        <v>27</v>
      </c>
      <c r="R619" s="207"/>
      <c r="S619" s="207"/>
      <c r="T619" s="206" t="s">
        <v>1042</v>
      </c>
      <c r="U619" s="206" t="s">
        <v>28</v>
      </c>
      <c r="V619" s="3"/>
      <c r="W619" s="207"/>
      <c r="X619" s="207"/>
    </row>
    <row r="620" spans="1:24" s="198" customFormat="1" ht="15" thickBot="1">
      <c r="A620" s="197"/>
      <c r="B620" s="8">
        <v>514</v>
      </c>
      <c r="C620" s="6" t="s">
        <v>2517</v>
      </c>
      <c r="D620" s="8" t="s">
        <v>2518</v>
      </c>
      <c r="E620" s="8"/>
      <c r="F620" s="208"/>
      <c r="G620" s="208"/>
      <c r="H620" s="208"/>
      <c r="I620" s="208"/>
      <c r="J620" s="207" t="s">
        <v>27</v>
      </c>
      <c r="K620" s="3" t="s">
        <v>1831</v>
      </c>
      <c r="L620" s="8" t="s">
        <v>86</v>
      </c>
      <c r="M620" s="8" t="s">
        <v>99</v>
      </c>
      <c r="N620" s="208" t="s">
        <v>100</v>
      </c>
      <c r="O620" s="208"/>
      <c r="P620" s="208" t="s">
        <v>27</v>
      </c>
      <c r="Q620" s="208" t="s">
        <v>27</v>
      </c>
      <c r="R620" s="213"/>
      <c r="S620" s="213"/>
      <c r="T620" s="206" t="s">
        <v>1042</v>
      </c>
      <c r="U620" s="206" t="s">
        <v>28</v>
      </c>
      <c r="V620" s="3"/>
      <c r="W620" s="207"/>
      <c r="X620" s="207"/>
    </row>
    <row r="621" spans="1:24" s="198" customFormat="1" ht="15" thickBot="1">
      <c r="A621" s="197"/>
      <c r="B621" s="8">
        <v>514</v>
      </c>
      <c r="C621" s="6" t="s">
        <v>2519</v>
      </c>
      <c r="D621" s="8" t="s">
        <v>2520</v>
      </c>
      <c r="E621" s="8"/>
      <c r="F621" s="208"/>
      <c r="G621" s="208"/>
      <c r="H621" s="208"/>
      <c r="I621" s="208"/>
      <c r="J621" s="207" t="s">
        <v>27</v>
      </c>
      <c r="K621" s="3" t="s">
        <v>1831</v>
      </c>
      <c r="L621" s="8" t="s">
        <v>86</v>
      </c>
      <c r="M621" s="8" t="s">
        <v>99</v>
      </c>
      <c r="N621" s="208" t="s">
        <v>521</v>
      </c>
      <c r="O621" s="208"/>
      <c r="P621" s="208" t="s">
        <v>27</v>
      </c>
      <c r="Q621" s="208" t="s">
        <v>27</v>
      </c>
      <c r="R621" s="213"/>
      <c r="S621" s="213"/>
      <c r="T621" s="206" t="s">
        <v>1042</v>
      </c>
      <c r="U621" s="206" t="s">
        <v>28</v>
      </c>
      <c r="V621" s="3"/>
      <c r="W621" s="207"/>
      <c r="X621" s="207"/>
    </row>
    <row r="622" spans="1:24" s="198" customFormat="1">
      <c r="A622" s="197"/>
      <c r="B622" s="6">
        <v>515</v>
      </c>
      <c r="C622" s="6" t="s">
        <v>2521</v>
      </c>
      <c r="D622" s="6" t="s">
        <v>2522</v>
      </c>
      <c r="E622" s="6"/>
      <c r="F622" s="206"/>
      <c r="G622" s="206"/>
      <c r="H622" s="206"/>
      <c r="I622" s="206"/>
      <c r="J622" s="207" t="s">
        <v>27</v>
      </c>
      <c r="K622" s="3" t="s">
        <v>1831</v>
      </c>
      <c r="L622" s="6" t="s">
        <v>24</v>
      </c>
      <c r="M622" s="6" t="s">
        <v>140</v>
      </c>
      <c r="N622" s="206" t="s">
        <v>141</v>
      </c>
      <c r="O622" s="206"/>
      <c r="P622" s="206" t="s">
        <v>27</v>
      </c>
      <c r="Q622" s="206" t="s">
        <v>27</v>
      </c>
      <c r="R622" s="206"/>
      <c r="S622" s="206"/>
      <c r="T622" s="206" t="s">
        <v>1042</v>
      </c>
      <c r="U622" s="206" t="s">
        <v>28</v>
      </c>
      <c r="V622" s="3"/>
      <c r="W622" s="207"/>
      <c r="X622" s="207"/>
    </row>
    <row r="623" spans="1:24" s="198" customFormat="1">
      <c r="A623" s="197"/>
      <c r="B623" s="3">
        <v>516</v>
      </c>
      <c r="C623" s="6" t="s">
        <v>2523</v>
      </c>
      <c r="D623" s="3" t="s">
        <v>2524</v>
      </c>
      <c r="E623" s="3"/>
      <c r="F623" s="207"/>
      <c r="G623" s="207"/>
      <c r="H623" s="207"/>
      <c r="I623" s="207"/>
      <c r="J623" s="207" t="s">
        <v>27</v>
      </c>
      <c r="K623" s="3" t="s">
        <v>1831</v>
      </c>
      <c r="L623" s="3" t="s">
        <v>24</v>
      </c>
      <c r="M623" s="3" t="s">
        <v>140</v>
      </c>
      <c r="N623" s="207" t="s">
        <v>142</v>
      </c>
      <c r="O623" s="207"/>
      <c r="P623" s="207" t="s">
        <v>27</v>
      </c>
      <c r="Q623" s="207" t="s">
        <v>27</v>
      </c>
      <c r="R623" s="207"/>
      <c r="S623" s="207"/>
      <c r="T623" s="206" t="s">
        <v>1042</v>
      </c>
      <c r="U623" s="206" t="s">
        <v>28</v>
      </c>
      <c r="V623" s="3"/>
      <c r="W623" s="207"/>
      <c r="X623" s="207"/>
    </row>
    <row r="624" spans="1:24" s="198" customFormat="1">
      <c r="A624" s="197"/>
      <c r="B624" s="3">
        <v>517</v>
      </c>
      <c r="C624" s="6" t="s">
        <v>2525</v>
      </c>
      <c r="D624" s="3" t="s">
        <v>2526</v>
      </c>
      <c r="E624" s="3"/>
      <c r="F624" s="207"/>
      <c r="G624" s="207"/>
      <c r="H624" s="207"/>
      <c r="I624" s="207"/>
      <c r="J624" s="207" t="s">
        <v>27</v>
      </c>
      <c r="K624" s="3" t="s">
        <v>1831</v>
      </c>
      <c r="L624" s="3" t="s">
        <v>24</v>
      </c>
      <c r="M624" s="3" t="s">
        <v>140</v>
      </c>
      <c r="N624" s="207" t="s">
        <v>143</v>
      </c>
      <c r="O624" s="207"/>
      <c r="P624" s="207" t="s">
        <v>27</v>
      </c>
      <c r="Q624" s="207" t="s">
        <v>27</v>
      </c>
      <c r="R624" s="207"/>
      <c r="S624" s="207"/>
      <c r="T624" s="206" t="s">
        <v>1042</v>
      </c>
      <c r="U624" s="206" t="s">
        <v>28</v>
      </c>
      <c r="V624" s="3"/>
      <c r="W624" s="207"/>
      <c r="X624" s="207"/>
    </row>
    <row r="625" spans="1:24" s="198" customFormat="1">
      <c r="A625" s="197"/>
      <c r="B625" s="3">
        <v>518</v>
      </c>
      <c r="C625" s="6" t="s">
        <v>2527</v>
      </c>
      <c r="D625" s="3" t="s">
        <v>2528</v>
      </c>
      <c r="E625" s="3"/>
      <c r="F625" s="207"/>
      <c r="G625" s="207"/>
      <c r="H625" s="207"/>
      <c r="I625" s="207"/>
      <c r="J625" s="207" t="s">
        <v>27</v>
      </c>
      <c r="K625" s="3" t="s">
        <v>1831</v>
      </c>
      <c r="L625" s="3" t="s">
        <v>56</v>
      </c>
      <c r="M625" s="3" t="s">
        <v>140</v>
      </c>
      <c r="N625" s="207" t="s">
        <v>141</v>
      </c>
      <c r="O625" s="207"/>
      <c r="P625" s="207" t="s">
        <v>27</v>
      </c>
      <c r="Q625" s="207" t="s">
        <v>27</v>
      </c>
      <c r="R625" s="207"/>
      <c r="S625" s="207"/>
      <c r="T625" s="206" t="s">
        <v>1042</v>
      </c>
      <c r="U625" s="206" t="s">
        <v>28</v>
      </c>
      <c r="V625" s="3"/>
      <c r="W625" s="207"/>
      <c r="X625" s="207"/>
    </row>
    <row r="626" spans="1:24" s="198" customFormat="1">
      <c r="A626" s="197"/>
      <c r="B626" s="3">
        <v>519</v>
      </c>
      <c r="C626" s="6" t="s">
        <v>2529</v>
      </c>
      <c r="D626" s="3" t="s">
        <v>2530</v>
      </c>
      <c r="E626" s="3"/>
      <c r="F626" s="207"/>
      <c r="G626" s="207"/>
      <c r="H626" s="207"/>
      <c r="I626" s="207"/>
      <c r="J626" s="207" t="s">
        <v>27</v>
      </c>
      <c r="K626" s="3" t="s">
        <v>1831</v>
      </c>
      <c r="L626" s="3" t="s">
        <v>56</v>
      </c>
      <c r="M626" s="3" t="s">
        <v>140</v>
      </c>
      <c r="N626" s="207" t="s">
        <v>142</v>
      </c>
      <c r="O626" s="207"/>
      <c r="P626" s="207" t="s">
        <v>27</v>
      </c>
      <c r="Q626" s="207" t="s">
        <v>27</v>
      </c>
      <c r="R626" s="207"/>
      <c r="S626" s="207"/>
      <c r="T626" s="206" t="s">
        <v>1042</v>
      </c>
      <c r="U626" s="206" t="s">
        <v>28</v>
      </c>
      <c r="V626" s="3"/>
      <c r="W626" s="207"/>
      <c r="X626" s="207"/>
    </row>
    <row r="627" spans="1:24" s="198" customFormat="1">
      <c r="A627" s="197"/>
      <c r="B627" s="3">
        <v>520</v>
      </c>
      <c r="C627" s="6" t="s">
        <v>2531</v>
      </c>
      <c r="D627" s="3" t="s">
        <v>2532</v>
      </c>
      <c r="E627" s="3"/>
      <c r="F627" s="207"/>
      <c r="G627" s="207"/>
      <c r="H627" s="207"/>
      <c r="I627" s="207"/>
      <c r="J627" s="207" t="s">
        <v>27</v>
      </c>
      <c r="K627" s="3" t="s">
        <v>1831</v>
      </c>
      <c r="L627" s="3" t="s">
        <v>56</v>
      </c>
      <c r="M627" s="3" t="s">
        <v>140</v>
      </c>
      <c r="N627" s="207" t="s">
        <v>143</v>
      </c>
      <c r="O627" s="207"/>
      <c r="P627" s="207" t="s">
        <v>27</v>
      </c>
      <c r="Q627" s="207" t="s">
        <v>27</v>
      </c>
      <c r="R627" s="207"/>
      <c r="S627" s="207"/>
      <c r="T627" s="206" t="s">
        <v>1042</v>
      </c>
      <c r="U627" s="206" t="s">
        <v>28</v>
      </c>
      <c r="V627" s="3"/>
      <c r="W627" s="207"/>
      <c r="X627" s="207"/>
    </row>
    <row r="628" spans="1:24" s="198" customFormat="1">
      <c r="A628" s="197"/>
      <c r="B628" s="3">
        <v>522</v>
      </c>
      <c r="C628" s="6" t="s">
        <v>2533</v>
      </c>
      <c r="D628" s="3" t="s">
        <v>2534</v>
      </c>
      <c r="E628" s="3"/>
      <c r="F628" s="207"/>
      <c r="G628" s="207"/>
      <c r="H628" s="207"/>
      <c r="I628" s="207"/>
      <c r="J628" s="207" t="s">
        <v>27</v>
      </c>
      <c r="K628" s="3" t="s">
        <v>1831</v>
      </c>
      <c r="L628" s="3" t="s">
        <v>86</v>
      </c>
      <c r="M628" s="3" t="s">
        <v>140</v>
      </c>
      <c r="N628" s="207" t="s">
        <v>142</v>
      </c>
      <c r="O628" s="207"/>
      <c r="P628" s="207" t="s">
        <v>27</v>
      </c>
      <c r="Q628" s="207" t="s">
        <v>27</v>
      </c>
      <c r="R628" s="207"/>
      <c r="S628" s="207"/>
      <c r="T628" s="206" t="s">
        <v>1042</v>
      </c>
      <c r="U628" s="206" t="s">
        <v>28</v>
      </c>
      <c r="V628" s="3"/>
      <c r="W628" s="207"/>
      <c r="X628" s="207"/>
    </row>
    <row r="629" spans="1:24" s="198" customFormat="1" ht="15" thickBot="1">
      <c r="A629" s="197"/>
      <c r="B629" s="8">
        <v>523</v>
      </c>
      <c r="C629" s="6" t="s">
        <v>2535</v>
      </c>
      <c r="D629" s="8" t="s">
        <v>2536</v>
      </c>
      <c r="E629" s="8"/>
      <c r="F629" s="208"/>
      <c r="G629" s="208"/>
      <c r="H629" s="208"/>
      <c r="I629" s="208"/>
      <c r="J629" s="207" t="s">
        <v>27</v>
      </c>
      <c r="K629" s="3" t="s">
        <v>1831</v>
      </c>
      <c r="L629" s="8" t="s">
        <v>86</v>
      </c>
      <c r="M629" s="8" t="s">
        <v>140</v>
      </c>
      <c r="N629" s="208" t="s">
        <v>143</v>
      </c>
      <c r="O629" s="208"/>
      <c r="P629" s="208" t="s">
        <v>27</v>
      </c>
      <c r="Q629" s="208" t="s">
        <v>27</v>
      </c>
      <c r="R629" s="213"/>
      <c r="S629" s="213"/>
      <c r="T629" s="206" t="s">
        <v>1042</v>
      </c>
      <c r="U629" s="206" t="s">
        <v>28</v>
      </c>
      <c r="V629" s="3"/>
      <c r="W629" s="207"/>
      <c r="X629" s="207"/>
    </row>
    <row r="630" spans="1:24" s="198" customFormat="1">
      <c r="A630" s="197"/>
      <c r="B630" s="3">
        <v>525</v>
      </c>
      <c r="C630" s="6" t="s">
        <v>2537</v>
      </c>
      <c r="D630" s="3" t="s">
        <v>2538</v>
      </c>
      <c r="E630" s="3"/>
      <c r="F630" s="207"/>
      <c r="G630" s="207"/>
      <c r="H630" s="207"/>
      <c r="I630" s="207"/>
      <c r="J630" s="207" t="s">
        <v>27</v>
      </c>
      <c r="K630" s="3" t="s">
        <v>1831</v>
      </c>
      <c r="L630" s="3" t="s">
        <v>24</v>
      </c>
      <c r="M630" s="3" t="s">
        <v>145</v>
      </c>
      <c r="N630" s="207" t="s">
        <v>146</v>
      </c>
      <c r="O630" s="207"/>
      <c r="P630" s="207" t="s">
        <v>27</v>
      </c>
      <c r="Q630" s="207" t="s">
        <v>27</v>
      </c>
      <c r="R630" s="207" t="s">
        <v>578</v>
      </c>
      <c r="S630" s="207"/>
      <c r="T630" s="206" t="s">
        <v>1042</v>
      </c>
      <c r="U630" s="206" t="s">
        <v>28</v>
      </c>
      <c r="V630" s="3"/>
      <c r="W630" s="207"/>
      <c r="X630" s="207"/>
    </row>
    <row r="631" spans="1:24" s="198" customFormat="1">
      <c r="A631" s="197"/>
      <c r="B631" s="3">
        <v>527</v>
      </c>
      <c r="C631" s="6" t="s">
        <v>2539</v>
      </c>
      <c r="D631" s="3" t="s">
        <v>2540</v>
      </c>
      <c r="E631" s="3"/>
      <c r="F631" s="207"/>
      <c r="G631" s="207"/>
      <c r="H631" s="207"/>
      <c r="I631" s="207"/>
      <c r="J631" s="207" t="s">
        <v>27</v>
      </c>
      <c r="K631" s="3" t="s">
        <v>1831</v>
      </c>
      <c r="L631" s="3" t="s">
        <v>24</v>
      </c>
      <c r="M631" s="3" t="s">
        <v>145</v>
      </c>
      <c r="N631" s="207" t="s">
        <v>146</v>
      </c>
      <c r="O631" s="207"/>
      <c r="P631" s="207" t="s">
        <v>27</v>
      </c>
      <c r="Q631" s="207" t="s">
        <v>27</v>
      </c>
      <c r="R631" s="207" t="s">
        <v>586</v>
      </c>
      <c r="S631" s="207"/>
      <c r="T631" s="206" t="s">
        <v>1042</v>
      </c>
      <c r="U631" s="206" t="s">
        <v>28</v>
      </c>
      <c r="V631" s="3"/>
      <c r="W631" s="207"/>
      <c r="X631" s="207"/>
    </row>
    <row r="632" spans="1:24" s="198" customFormat="1">
      <c r="A632" s="197"/>
      <c r="B632" s="3">
        <v>529</v>
      </c>
      <c r="C632" s="6" t="s">
        <v>2541</v>
      </c>
      <c r="D632" s="3" t="s">
        <v>2542</v>
      </c>
      <c r="E632" s="3"/>
      <c r="F632" s="207"/>
      <c r="G632" s="207"/>
      <c r="H632" s="207"/>
      <c r="I632" s="207"/>
      <c r="J632" s="207" t="s">
        <v>27</v>
      </c>
      <c r="K632" s="3" t="s">
        <v>1831</v>
      </c>
      <c r="L632" s="3" t="s">
        <v>56</v>
      </c>
      <c r="M632" s="3" t="s">
        <v>145</v>
      </c>
      <c r="N632" s="207" t="s">
        <v>146</v>
      </c>
      <c r="O632" s="207"/>
      <c r="P632" s="207" t="s">
        <v>27</v>
      </c>
      <c r="Q632" s="207" t="s">
        <v>27</v>
      </c>
      <c r="R632" s="207" t="s">
        <v>578</v>
      </c>
      <c r="S632" s="207"/>
      <c r="T632" s="206" t="s">
        <v>1042</v>
      </c>
      <c r="U632" s="206" t="s">
        <v>28</v>
      </c>
      <c r="V632" s="3"/>
      <c r="W632" s="207"/>
      <c r="X632" s="207"/>
    </row>
    <row r="633" spans="1:24" s="198" customFormat="1">
      <c r="A633" s="197"/>
      <c r="B633" s="3">
        <v>531</v>
      </c>
      <c r="C633" s="6" t="s">
        <v>2543</v>
      </c>
      <c r="D633" s="3" t="s">
        <v>2544</v>
      </c>
      <c r="E633" s="3"/>
      <c r="F633" s="207"/>
      <c r="G633" s="207"/>
      <c r="H633" s="207"/>
      <c r="I633" s="207"/>
      <c r="J633" s="207" t="s">
        <v>27</v>
      </c>
      <c r="K633" s="3" t="s">
        <v>1831</v>
      </c>
      <c r="L633" s="3" t="s">
        <v>56</v>
      </c>
      <c r="M633" s="3" t="s">
        <v>145</v>
      </c>
      <c r="N633" s="207" t="s">
        <v>146</v>
      </c>
      <c r="O633" s="207"/>
      <c r="P633" s="207" t="s">
        <v>27</v>
      </c>
      <c r="Q633" s="207" t="s">
        <v>27</v>
      </c>
      <c r="R633" s="207" t="s">
        <v>586</v>
      </c>
      <c r="S633" s="207"/>
      <c r="T633" s="206" t="s">
        <v>1042</v>
      </c>
      <c r="U633" s="206" t="s">
        <v>28</v>
      </c>
      <c r="V633" s="3"/>
      <c r="W633" s="207"/>
      <c r="X633" s="207"/>
    </row>
    <row r="634" spans="1:24" s="198" customFormat="1">
      <c r="A634" s="197"/>
      <c r="B634" s="3">
        <v>533</v>
      </c>
      <c r="C634" s="6" t="s">
        <v>2545</v>
      </c>
      <c r="D634" s="3" t="s">
        <v>2546</v>
      </c>
      <c r="E634" s="3"/>
      <c r="F634" s="207"/>
      <c r="G634" s="207"/>
      <c r="H634" s="207"/>
      <c r="I634" s="207"/>
      <c r="J634" s="207" t="s">
        <v>27</v>
      </c>
      <c r="K634" s="3" t="s">
        <v>1831</v>
      </c>
      <c r="L634" s="3" t="s">
        <v>86</v>
      </c>
      <c r="M634" s="3" t="s">
        <v>145</v>
      </c>
      <c r="N634" s="207" t="s">
        <v>146</v>
      </c>
      <c r="O634" s="207"/>
      <c r="P634" s="207" t="s">
        <v>27</v>
      </c>
      <c r="Q634" s="207" t="s">
        <v>27</v>
      </c>
      <c r="R634" s="207" t="s">
        <v>578</v>
      </c>
      <c r="S634" s="207"/>
      <c r="T634" s="206" t="s">
        <v>1042</v>
      </c>
      <c r="U634" s="206" t="s">
        <v>28</v>
      </c>
      <c r="V634" s="3"/>
      <c r="W634" s="207"/>
      <c r="X634" s="207"/>
    </row>
    <row r="635" spans="1:24" s="278" customFormat="1" ht="15" thickBot="1">
      <c r="A635" s="277"/>
      <c r="B635" s="263">
        <v>535</v>
      </c>
      <c r="C635" s="264" t="s">
        <v>2547</v>
      </c>
      <c r="D635" s="263" t="s">
        <v>2548</v>
      </c>
      <c r="E635" s="263"/>
      <c r="F635" s="265"/>
      <c r="G635" s="265"/>
      <c r="H635" s="265"/>
      <c r="I635" s="265"/>
      <c r="J635" s="207" t="s">
        <v>27</v>
      </c>
      <c r="K635" s="266" t="s">
        <v>1831</v>
      </c>
      <c r="L635" s="263" t="s">
        <v>86</v>
      </c>
      <c r="M635" s="263" t="s">
        <v>145</v>
      </c>
      <c r="N635" s="265" t="s">
        <v>146</v>
      </c>
      <c r="O635" s="265"/>
      <c r="P635" s="265" t="s">
        <v>27</v>
      </c>
      <c r="Q635" s="265" t="s">
        <v>27</v>
      </c>
      <c r="R635" s="267" t="s">
        <v>586</v>
      </c>
      <c r="S635" s="267"/>
      <c r="T635" s="268" t="s">
        <v>1042</v>
      </c>
      <c r="U635" s="268" t="s">
        <v>28</v>
      </c>
      <c r="V635" s="266"/>
      <c r="W635" s="269"/>
      <c r="X635" s="269"/>
    </row>
    <row r="636" spans="1:24" s="198" customFormat="1">
      <c r="A636" s="197"/>
      <c r="B636" s="3">
        <v>537</v>
      </c>
      <c r="C636" s="6" t="s">
        <v>2549</v>
      </c>
      <c r="D636" s="3" t="s">
        <v>2550</v>
      </c>
      <c r="E636" s="3"/>
      <c r="F636" s="207"/>
      <c r="G636" s="207"/>
      <c r="H636" s="207"/>
      <c r="I636" s="207"/>
      <c r="J636" s="207" t="s">
        <v>27</v>
      </c>
      <c r="K636" s="3" t="s">
        <v>1831</v>
      </c>
      <c r="L636" s="3" t="s">
        <v>24</v>
      </c>
      <c r="M636" s="3" t="s">
        <v>200</v>
      </c>
      <c r="N636" s="207" t="s">
        <v>201</v>
      </c>
      <c r="O636" s="207"/>
      <c r="P636" s="207" t="s">
        <v>27</v>
      </c>
      <c r="Q636" s="207" t="s">
        <v>27</v>
      </c>
      <c r="R636" s="207" t="s">
        <v>1121</v>
      </c>
      <c r="S636" s="207"/>
      <c r="T636" s="206" t="s">
        <v>1042</v>
      </c>
      <c r="U636" s="206" t="s">
        <v>28</v>
      </c>
      <c r="V636" s="3"/>
      <c r="W636" s="207"/>
      <c r="X636" s="207"/>
    </row>
    <row r="637" spans="1:24" s="278" customFormat="1">
      <c r="A637" s="277"/>
      <c r="B637" s="271">
        <v>539</v>
      </c>
      <c r="C637" s="264" t="s">
        <v>2551</v>
      </c>
      <c r="D637" s="271" t="s">
        <v>2552</v>
      </c>
      <c r="E637" s="271" t="s">
        <v>895</v>
      </c>
      <c r="F637" s="272"/>
      <c r="G637" s="272"/>
      <c r="H637" s="272"/>
      <c r="I637" s="272"/>
      <c r="J637" s="207" t="s">
        <v>27</v>
      </c>
      <c r="K637" s="266" t="s">
        <v>1831</v>
      </c>
      <c r="L637" s="271" t="s">
        <v>24</v>
      </c>
      <c r="M637" s="271" t="s">
        <v>200</v>
      </c>
      <c r="N637" s="272" t="s">
        <v>201</v>
      </c>
      <c r="O637" s="272"/>
      <c r="P637" s="272" t="s">
        <v>27</v>
      </c>
      <c r="Q637" s="272" t="s">
        <v>27</v>
      </c>
      <c r="R637" s="272" t="s">
        <v>1131</v>
      </c>
      <c r="S637" s="272"/>
      <c r="T637" s="268" t="s">
        <v>1042</v>
      </c>
      <c r="U637" s="268" t="s">
        <v>28</v>
      </c>
      <c r="V637" s="266"/>
      <c r="W637" s="269"/>
      <c r="X637" s="269"/>
    </row>
    <row r="638" spans="1:24" s="198" customFormat="1">
      <c r="A638" s="197"/>
      <c r="B638" s="3">
        <v>541</v>
      </c>
      <c r="C638" s="6" t="s">
        <v>2553</v>
      </c>
      <c r="D638" s="3" t="s">
        <v>2554</v>
      </c>
      <c r="E638" s="3"/>
      <c r="F638" s="207"/>
      <c r="G638" s="207"/>
      <c r="H638" s="207"/>
      <c r="I638" s="207"/>
      <c r="J638" s="207" t="s">
        <v>27</v>
      </c>
      <c r="K638" s="3" t="s">
        <v>1831</v>
      </c>
      <c r="L638" s="3" t="s">
        <v>56</v>
      </c>
      <c r="M638" s="3" t="s">
        <v>200</v>
      </c>
      <c r="N638" s="207" t="s">
        <v>201</v>
      </c>
      <c r="O638" s="207"/>
      <c r="P638" s="207" t="s">
        <v>27</v>
      </c>
      <c r="Q638" s="207" t="s">
        <v>27</v>
      </c>
      <c r="R638" s="207" t="s">
        <v>1121</v>
      </c>
      <c r="S638" s="207"/>
      <c r="T638" s="206" t="s">
        <v>1042</v>
      </c>
      <c r="U638" s="206" t="s">
        <v>28</v>
      </c>
      <c r="V638" s="3"/>
      <c r="W638" s="207"/>
      <c r="X638" s="207"/>
    </row>
    <row r="639" spans="1:24" s="278" customFormat="1">
      <c r="A639" s="277"/>
      <c r="B639" s="271">
        <v>543</v>
      </c>
      <c r="C639" s="264" t="s">
        <v>2555</v>
      </c>
      <c r="D639" s="271" t="s">
        <v>2556</v>
      </c>
      <c r="E639" s="271" t="s">
        <v>895</v>
      </c>
      <c r="F639" s="272"/>
      <c r="G639" s="272"/>
      <c r="H639" s="272"/>
      <c r="I639" s="272"/>
      <c r="J639" s="207" t="s">
        <v>27</v>
      </c>
      <c r="K639" s="266" t="s">
        <v>1831</v>
      </c>
      <c r="L639" s="271" t="s">
        <v>56</v>
      </c>
      <c r="M639" s="271" t="s">
        <v>200</v>
      </c>
      <c r="N639" s="272" t="s">
        <v>201</v>
      </c>
      <c r="O639" s="272"/>
      <c r="P639" s="272" t="s">
        <v>27</v>
      </c>
      <c r="Q639" s="272" t="s">
        <v>27</v>
      </c>
      <c r="R639" s="272" t="s">
        <v>1131</v>
      </c>
      <c r="S639" s="272"/>
      <c r="T639" s="268" t="s">
        <v>1042</v>
      </c>
      <c r="U639" s="268" t="s">
        <v>28</v>
      </c>
      <c r="V639" s="266"/>
      <c r="W639" s="269"/>
      <c r="X639" s="269"/>
    </row>
    <row r="640" spans="1:24" s="198" customFormat="1">
      <c r="A640" s="197"/>
      <c r="B640" s="3">
        <v>545</v>
      </c>
      <c r="C640" s="6" t="s">
        <v>2557</v>
      </c>
      <c r="D640" s="3" t="s">
        <v>2558</v>
      </c>
      <c r="E640" s="3"/>
      <c r="F640" s="207"/>
      <c r="G640" s="207"/>
      <c r="H640" s="207"/>
      <c r="I640" s="207"/>
      <c r="J640" s="207" t="s">
        <v>27</v>
      </c>
      <c r="K640" s="3" t="s">
        <v>1831</v>
      </c>
      <c r="L640" s="3" t="s">
        <v>86</v>
      </c>
      <c r="M640" s="3" t="s">
        <v>200</v>
      </c>
      <c r="N640" s="207" t="s">
        <v>201</v>
      </c>
      <c r="O640" s="207"/>
      <c r="P640" s="207" t="s">
        <v>27</v>
      </c>
      <c r="Q640" s="207" t="s">
        <v>27</v>
      </c>
      <c r="R640" s="207" t="s">
        <v>1121</v>
      </c>
      <c r="S640" s="207"/>
      <c r="T640" s="206" t="s">
        <v>1042</v>
      </c>
      <c r="U640" s="206" t="s">
        <v>28</v>
      </c>
      <c r="V640" s="3"/>
      <c r="W640" s="207"/>
      <c r="X640" s="207"/>
    </row>
    <row r="641" spans="1:24" s="278" customFormat="1" ht="15" thickBot="1">
      <c r="A641" s="277"/>
      <c r="B641" s="273">
        <v>547</v>
      </c>
      <c r="C641" s="264" t="s">
        <v>2559</v>
      </c>
      <c r="D641" s="274" t="s">
        <v>2560</v>
      </c>
      <c r="E641" s="271" t="s">
        <v>895</v>
      </c>
      <c r="F641" s="275"/>
      <c r="G641" s="275"/>
      <c r="H641" s="275"/>
      <c r="I641" s="275"/>
      <c r="J641" s="207" t="s">
        <v>27</v>
      </c>
      <c r="K641" s="266" t="s">
        <v>1831</v>
      </c>
      <c r="L641" s="273" t="s">
        <v>86</v>
      </c>
      <c r="M641" s="273" t="s">
        <v>200</v>
      </c>
      <c r="N641" s="275" t="s">
        <v>201</v>
      </c>
      <c r="O641" s="275"/>
      <c r="P641" s="275" t="s">
        <v>27</v>
      </c>
      <c r="Q641" s="275" t="s">
        <v>27</v>
      </c>
      <c r="R641" s="276" t="s">
        <v>1131</v>
      </c>
      <c r="S641" s="276"/>
      <c r="T641" s="268" t="s">
        <v>1042</v>
      </c>
      <c r="U641" s="268" t="s">
        <v>28</v>
      </c>
      <c r="V641" s="266"/>
      <c r="W641" s="269"/>
      <c r="X641" s="269"/>
    </row>
    <row r="642" spans="1:24" s="198" customFormat="1">
      <c r="A642" s="197"/>
      <c r="B642" s="3">
        <v>555</v>
      </c>
      <c r="C642" s="6" t="s">
        <v>2561</v>
      </c>
      <c r="D642" s="3" t="s">
        <v>2562</v>
      </c>
      <c r="E642" s="3"/>
      <c r="F642" s="207"/>
      <c r="G642" s="207"/>
      <c r="H642" s="207"/>
      <c r="I642" s="207"/>
      <c r="J642" s="207" t="s">
        <v>1830</v>
      </c>
      <c r="K642" s="3" t="s">
        <v>1831</v>
      </c>
      <c r="L642" s="3" t="s">
        <v>86</v>
      </c>
      <c r="M642" s="10" t="s">
        <v>238</v>
      </c>
      <c r="N642" s="207" t="s">
        <v>39</v>
      </c>
      <c r="O642" s="207"/>
      <c r="P642" s="207" t="s">
        <v>33</v>
      </c>
      <c r="Q642" s="207">
        <v>9</v>
      </c>
      <c r="R642" s="207"/>
      <c r="S642" s="207"/>
      <c r="T642" s="206" t="s">
        <v>1042</v>
      </c>
      <c r="U642" s="206" t="s">
        <v>28</v>
      </c>
      <c r="V642" s="3"/>
      <c r="W642" s="207"/>
      <c r="X642" s="207"/>
    </row>
    <row r="643" spans="1:24" s="198" customFormat="1">
      <c r="A643" s="197"/>
      <c r="B643" s="3">
        <v>557</v>
      </c>
      <c r="C643" s="6" t="s">
        <v>2563</v>
      </c>
      <c r="D643" s="3" t="s">
        <v>2564</v>
      </c>
      <c r="E643" s="3"/>
      <c r="F643" s="207"/>
      <c r="G643" s="207"/>
      <c r="H643" s="207"/>
      <c r="I643" s="207"/>
      <c r="J643" s="207" t="s">
        <v>1833</v>
      </c>
      <c r="K643" s="3" t="s">
        <v>1831</v>
      </c>
      <c r="L643" s="3" t="s">
        <v>86</v>
      </c>
      <c r="M643" s="10" t="s">
        <v>238</v>
      </c>
      <c r="N643" s="207" t="s">
        <v>45</v>
      </c>
      <c r="O643" s="207"/>
      <c r="P643" s="207" t="s">
        <v>33</v>
      </c>
      <c r="Q643" s="207">
        <v>11</v>
      </c>
      <c r="R643" s="207"/>
      <c r="S643" s="207"/>
      <c r="T643" s="206" t="s">
        <v>1042</v>
      </c>
      <c r="U643" s="206" t="s">
        <v>28</v>
      </c>
      <c r="V643" s="3"/>
      <c r="W643" s="207"/>
      <c r="X643" s="207"/>
    </row>
    <row r="644" spans="1:24" s="198" customFormat="1" ht="15" thickBot="1">
      <c r="A644" s="197"/>
      <c r="B644" s="8">
        <v>559</v>
      </c>
      <c r="C644" s="6" t="s">
        <v>2565</v>
      </c>
      <c r="D644" s="8" t="s">
        <v>2566</v>
      </c>
      <c r="E644" s="8"/>
      <c r="F644" s="208"/>
      <c r="G644" s="208"/>
      <c r="H644" s="208"/>
      <c r="I644" s="208"/>
      <c r="J644" s="207" t="s">
        <v>1835</v>
      </c>
      <c r="K644" s="3" t="s">
        <v>1831</v>
      </c>
      <c r="L644" s="8" t="s">
        <v>86</v>
      </c>
      <c r="M644" s="12" t="s">
        <v>238</v>
      </c>
      <c r="N644" s="208" t="s">
        <v>50</v>
      </c>
      <c r="O644" s="208"/>
      <c r="P644" s="208" t="s">
        <v>35</v>
      </c>
      <c r="Q644" s="208">
        <v>12</v>
      </c>
      <c r="R644" s="213"/>
      <c r="S644" s="213"/>
      <c r="T644" s="206" t="s">
        <v>1042</v>
      </c>
      <c r="U644" s="206" t="s">
        <v>28</v>
      </c>
      <c r="V644" s="3"/>
      <c r="W644" s="207"/>
      <c r="X644" s="207"/>
    </row>
    <row r="645" spans="1:24" s="198" customFormat="1">
      <c r="A645" s="197"/>
      <c r="B645" s="6">
        <v>560</v>
      </c>
      <c r="C645" s="6" t="s">
        <v>2567</v>
      </c>
      <c r="D645" s="6" t="s">
        <v>2568</v>
      </c>
      <c r="E645" s="6"/>
      <c r="F645" s="206"/>
      <c r="G645" s="206"/>
      <c r="H645" s="206"/>
      <c r="I645" s="206"/>
      <c r="J645" s="207" t="s">
        <v>1830</v>
      </c>
      <c r="K645" s="3" t="s">
        <v>1849</v>
      </c>
      <c r="L645" s="6" t="s">
        <v>24</v>
      </c>
      <c r="M645" s="6" t="s">
        <v>240</v>
      </c>
      <c r="N645" s="206" t="s">
        <v>39</v>
      </c>
      <c r="O645" s="206"/>
      <c r="P645" s="206" t="s">
        <v>27</v>
      </c>
      <c r="Q645" s="206" t="s">
        <v>27</v>
      </c>
      <c r="R645" s="206"/>
      <c r="S645" s="206"/>
      <c r="T645" s="206" t="s">
        <v>1042</v>
      </c>
      <c r="U645" s="206" t="s">
        <v>28</v>
      </c>
      <c r="V645" s="3"/>
      <c r="W645" s="207"/>
      <c r="X645" s="207"/>
    </row>
    <row r="646" spans="1:24" s="278" customFormat="1">
      <c r="A646" s="277"/>
      <c r="B646" s="266">
        <v>561</v>
      </c>
      <c r="C646" s="264" t="s">
        <v>2569</v>
      </c>
      <c r="D646" s="266" t="s">
        <v>2570</v>
      </c>
      <c r="E646" s="266"/>
      <c r="F646" s="269"/>
      <c r="G646" s="269"/>
      <c r="H646" s="269"/>
      <c r="I646" s="269"/>
      <c r="J646" s="207" t="s">
        <v>1833</v>
      </c>
      <c r="K646" s="266" t="s">
        <v>1849</v>
      </c>
      <c r="L646" s="266" t="s">
        <v>24</v>
      </c>
      <c r="M646" s="266" t="s">
        <v>240</v>
      </c>
      <c r="N646" s="269" t="s">
        <v>45</v>
      </c>
      <c r="O646" s="269"/>
      <c r="P646" s="269" t="s">
        <v>27</v>
      </c>
      <c r="Q646" s="269" t="s">
        <v>27</v>
      </c>
      <c r="R646" s="269"/>
      <c r="S646" s="269"/>
      <c r="T646" s="268" t="s">
        <v>1042</v>
      </c>
      <c r="U646" s="268" t="s">
        <v>28</v>
      </c>
      <c r="V646" s="266"/>
      <c r="W646" s="269"/>
      <c r="X646" s="269"/>
    </row>
    <row r="647" spans="1:24" s="198" customFormat="1">
      <c r="A647" s="197"/>
      <c r="B647" s="3">
        <v>562</v>
      </c>
      <c r="C647" s="6" t="s">
        <v>2571</v>
      </c>
      <c r="D647" s="3" t="s">
        <v>2572</v>
      </c>
      <c r="E647" s="3"/>
      <c r="F647" s="207"/>
      <c r="G647" s="207"/>
      <c r="H647" s="207"/>
      <c r="I647" s="207"/>
      <c r="J647" s="207" t="s">
        <v>1830</v>
      </c>
      <c r="K647" s="3" t="s">
        <v>1849</v>
      </c>
      <c r="L647" s="3" t="s">
        <v>24</v>
      </c>
      <c r="M647" s="3" t="s">
        <v>279</v>
      </c>
      <c r="N647" s="207" t="s">
        <v>39</v>
      </c>
      <c r="O647" s="207"/>
      <c r="P647" s="207" t="s">
        <v>27</v>
      </c>
      <c r="Q647" s="207" t="s">
        <v>27</v>
      </c>
      <c r="R647" s="207"/>
      <c r="S647" s="207"/>
      <c r="T647" s="206" t="s">
        <v>1042</v>
      </c>
      <c r="U647" s="206" t="s">
        <v>28</v>
      </c>
      <c r="V647" s="3"/>
      <c r="W647" s="207"/>
      <c r="X647" s="207"/>
    </row>
    <row r="648" spans="1:24" s="278" customFormat="1" ht="15" thickBot="1">
      <c r="A648" s="277"/>
      <c r="B648" s="263">
        <v>563</v>
      </c>
      <c r="C648" s="264" t="s">
        <v>2573</v>
      </c>
      <c r="D648" s="263" t="s">
        <v>2574</v>
      </c>
      <c r="E648" s="263"/>
      <c r="F648" s="265"/>
      <c r="G648" s="265"/>
      <c r="H648" s="265"/>
      <c r="I648" s="265"/>
      <c r="J648" s="207" t="s">
        <v>1833</v>
      </c>
      <c r="K648" s="266" t="s">
        <v>1849</v>
      </c>
      <c r="L648" s="263" t="s">
        <v>24</v>
      </c>
      <c r="M648" s="263" t="s">
        <v>279</v>
      </c>
      <c r="N648" s="265" t="s">
        <v>45</v>
      </c>
      <c r="O648" s="265"/>
      <c r="P648" s="265" t="s">
        <v>27</v>
      </c>
      <c r="Q648" s="265" t="s">
        <v>27</v>
      </c>
      <c r="R648" s="267"/>
      <c r="S648" s="267"/>
      <c r="T648" s="268" t="s">
        <v>1042</v>
      </c>
      <c r="U648" s="268" t="s">
        <v>28</v>
      </c>
      <c r="V648" s="266"/>
      <c r="W648" s="269"/>
      <c r="X648" s="269"/>
    </row>
    <row r="649" spans="1:24" s="198" customFormat="1">
      <c r="A649" s="197"/>
      <c r="B649" s="3">
        <v>576</v>
      </c>
      <c r="C649" s="6" t="s">
        <v>2575</v>
      </c>
      <c r="D649" s="3" t="s">
        <v>2576</v>
      </c>
      <c r="E649" s="3"/>
      <c r="F649" s="207"/>
      <c r="G649" s="207"/>
      <c r="H649" s="207"/>
      <c r="I649" s="207"/>
      <c r="J649" s="207" t="s">
        <v>1830</v>
      </c>
      <c r="K649" s="3" t="s">
        <v>1831</v>
      </c>
      <c r="L649" s="3" t="s">
        <v>24</v>
      </c>
      <c r="M649" s="3" t="s">
        <v>38</v>
      </c>
      <c r="N649" s="207" t="s">
        <v>39</v>
      </c>
      <c r="O649" s="207"/>
      <c r="P649" s="207" t="s">
        <v>33</v>
      </c>
      <c r="Q649" s="207">
        <v>9</v>
      </c>
      <c r="R649" s="207"/>
      <c r="S649" s="207"/>
      <c r="T649" s="206" t="s">
        <v>1042</v>
      </c>
      <c r="U649" s="206" t="s">
        <v>333</v>
      </c>
      <c r="V649" s="3"/>
      <c r="W649" s="207"/>
      <c r="X649" s="207"/>
    </row>
    <row r="650" spans="1:24" s="198" customFormat="1">
      <c r="A650" s="197"/>
      <c r="B650" s="3">
        <v>578</v>
      </c>
      <c r="C650" s="6" t="s">
        <v>2577</v>
      </c>
      <c r="D650" s="3" t="s">
        <v>2578</v>
      </c>
      <c r="E650" s="3"/>
      <c r="F650" s="207"/>
      <c r="G650" s="207"/>
      <c r="H650" s="207"/>
      <c r="I650" s="207"/>
      <c r="J650" s="207" t="s">
        <v>1833</v>
      </c>
      <c r="K650" s="3" t="s">
        <v>1831</v>
      </c>
      <c r="L650" s="3" t="s">
        <v>24</v>
      </c>
      <c r="M650" s="3" t="s">
        <v>38</v>
      </c>
      <c r="N650" s="207" t="s">
        <v>45</v>
      </c>
      <c r="O650" s="207"/>
      <c r="P650" s="207" t="s">
        <v>33</v>
      </c>
      <c r="Q650" s="207">
        <v>11</v>
      </c>
      <c r="R650" s="207"/>
      <c r="S650" s="207"/>
      <c r="T650" s="206" t="s">
        <v>1042</v>
      </c>
      <c r="U650" s="206" t="s">
        <v>333</v>
      </c>
      <c r="V650" s="3"/>
      <c r="W650" s="207"/>
      <c r="X650" s="207"/>
    </row>
    <row r="651" spans="1:24" s="198" customFormat="1">
      <c r="A651" s="197"/>
      <c r="B651" s="3">
        <v>580</v>
      </c>
      <c r="C651" s="6" t="s">
        <v>2579</v>
      </c>
      <c r="D651" s="3" t="s">
        <v>2580</v>
      </c>
      <c r="E651" s="3"/>
      <c r="F651" s="207"/>
      <c r="G651" s="207"/>
      <c r="H651" s="207"/>
      <c r="I651" s="207"/>
      <c r="J651" s="207" t="s">
        <v>1835</v>
      </c>
      <c r="K651" s="3" t="s">
        <v>1831</v>
      </c>
      <c r="L651" s="3" t="s">
        <v>24</v>
      </c>
      <c r="M651" s="3" t="s">
        <v>38</v>
      </c>
      <c r="N651" s="207" t="s">
        <v>50</v>
      </c>
      <c r="O651" s="207"/>
      <c r="P651" s="207" t="s">
        <v>35</v>
      </c>
      <c r="Q651" s="207">
        <v>12</v>
      </c>
      <c r="R651" s="207"/>
      <c r="S651" s="207"/>
      <c r="T651" s="206" t="s">
        <v>1042</v>
      </c>
      <c r="U651" s="206" t="s">
        <v>333</v>
      </c>
      <c r="V651" s="3"/>
      <c r="W651" s="207"/>
      <c r="X651" s="207"/>
    </row>
    <row r="652" spans="1:24" s="198" customFormat="1">
      <c r="A652" s="197"/>
      <c r="B652" s="3">
        <v>582</v>
      </c>
      <c r="C652" s="6" t="s">
        <v>2581</v>
      </c>
      <c r="D652" s="3" t="s">
        <v>2582</v>
      </c>
      <c r="E652" s="3"/>
      <c r="F652" s="207"/>
      <c r="G652" s="207"/>
      <c r="H652" s="207"/>
      <c r="I652" s="207"/>
      <c r="J652" s="207" t="s">
        <v>1830</v>
      </c>
      <c r="K652" s="3" t="s">
        <v>1831</v>
      </c>
      <c r="L652" s="3" t="s">
        <v>56</v>
      </c>
      <c r="M652" s="3" t="s">
        <v>38</v>
      </c>
      <c r="N652" s="207" t="s">
        <v>39</v>
      </c>
      <c r="O652" s="207"/>
      <c r="P652" s="207" t="s">
        <v>33</v>
      </c>
      <c r="Q652" s="207">
        <v>9</v>
      </c>
      <c r="R652" s="207"/>
      <c r="S652" s="207"/>
      <c r="T652" s="206" t="s">
        <v>1042</v>
      </c>
      <c r="U652" s="206" t="s">
        <v>333</v>
      </c>
      <c r="V652" s="3"/>
      <c r="W652" s="207"/>
      <c r="X652" s="207"/>
    </row>
    <row r="653" spans="1:24" s="198" customFormat="1">
      <c r="A653" s="197"/>
      <c r="B653" s="3">
        <v>584</v>
      </c>
      <c r="C653" s="6" t="s">
        <v>2583</v>
      </c>
      <c r="D653" s="3" t="s">
        <v>2584</v>
      </c>
      <c r="E653" s="209"/>
      <c r="F653" s="210"/>
      <c r="G653" s="210"/>
      <c r="H653" s="210"/>
      <c r="I653" s="207"/>
      <c r="J653" s="207" t="s">
        <v>1833</v>
      </c>
      <c r="K653" s="3" t="s">
        <v>1831</v>
      </c>
      <c r="L653" s="3" t="s">
        <v>56</v>
      </c>
      <c r="M653" s="3" t="s">
        <v>38</v>
      </c>
      <c r="N653" s="207" t="s">
        <v>45</v>
      </c>
      <c r="O653" s="207"/>
      <c r="P653" s="207" t="s">
        <v>33</v>
      </c>
      <c r="Q653" s="207">
        <v>11</v>
      </c>
      <c r="R653" s="207"/>
      <c r="S653" s="207"/>
      <c r="T653" s="206" t="s">
        <v>1042</v>
      </c>
      <c r="U653" s="206" t="s">
        <v>333</v>
      </c>
      <c r="V653" s="3"/>
      <c r="W653" s="207"/>
      <c r="X653" s="207"/>
    </row>
    <row r="654" spans="1:24" s="198" customFormat="1">
      <c r="A654" s="197"/>
      <c r="B654" s="3">
        <v>586</v>
      </c>
      <c r="C654" s="6" t="s">
        <v>2585</v>
      </c>
      <c r="D654" s="3" t="s">
        <v>2586</v>
      </c>
      <c r="E654" s="3"/>
      <c r="F654" s="207"/>
      <c r="G654" s="207"/>
      <c r="H654" s="207"/>
      <c r="I654" s="207"/>
      <c r="J654" s="207" t="s">
        <v>1835</v>
      </c>
      <c r="K654" s="3" t="s">
        <v>1831</v>
      </c>
      <c r="L654" s="3" t="s">
        <v>56</v>
      </c>
      <c r="M654" s="3" t="s">
        <v>38</v>
      </c>
      <c r="N654" s="207" t="s">
        <v>50</v>
      </c>
      <c r="O654" s="207"/>
      <c r="P654" s="207" t="s">
        <v>35</v>
      </c>
      <c r="Q654" s="207">
        <v>12</v>
      </c>
      <c r="R654" s="207"/>
      <c r="S654" s="207"/>
      <c r="T654" s="206" t="s">
        <v>1042</v>
      </c>
      <c r="U654" s="206" t="s">
        <v>333</v>
      </c>
      <c r="V654" s="3"/>
      <c r="W654" s="207"/>
      <c r="X654" s="207"/>
    </row>
    <row r="655" spans="1:24" s="198" customFormat="1">
      <c r="A655" s="197"/>
      <c r="B655" s="3">
        <v>588</v>
      </c>
      <c r="C655" s="6" t="s">
        <v>2587</v>
      </c>
      <c r="D655" s="3" t="s">
        <v>2588</v>
      </c>
      <c r="E655" s="3"/>
      <c r="F655" s="207"/>
      <c r="G655" s="207"/>
      <c r="H655" s="207"/>
      <c r="I655" s="207"/>
      <c r="J655" s="207" t="s">
        <v>1830</v>
      </c>
      <c r="K655" s="3" t="s">
        <v>1831</v>
      </c>
      <c r="L655" s="3" t="s">
        <v>86</v>
      </c>
      <c r="M655" s="3" t="s">
        <v>38</v>
      </c>
      <c r="N655" s="207" t="s">
        <v>39</v>
      </c>
      <c r="O655" s="207"/>
      <c r="P655" s="207" t="s">
        <v>33</v>
      </c>
      <c r="Q655" s="207">
        <v>9</v>
      </c>
      <c r="R655" s="207"/>
      <c r="S655" s="207"/>
      <c r="T655" s="206" t="s">
        <v>1042</v>
      </c>
      <c r="U655" s="206" t="s">
        <v>333</v>
      </c>
      <c r="V655" s="3"/>
      <c r="W655" s="207"/>
      <c r="X655" s="207"/>
    </row>
    <row r="656" spans="1:24" s="200" customFormat="1">
      <c r="A656" s="197"/>
      <c r="B656" s="217">
        <v>590</v>
      </c>
      <c r="C656" s="6" t="s">
        <v>2589</v>
      </c>
      <c r="D656" s="217" t="s">
        <v>2590</v>
      </c>
      <c r="E656" s="217"/>
      <c r="F656" s="218"/>
      <c r="G656" s="218"/>
      <c r="H656" s="218"/>
      <c r="I656" s="218"/>
      <c r="J656" s="207" t="s">
        <v>1833</v>
      </c>
      <c r="K656" s="3" t="s">
        <v>1831</v>
      </c>
      <c r="L656" s="217" t="s">
        <v>86</v>
      </c>
      <c r="M656" s="217" t="s">
        <v>38</v>
      </c>
      <c r="N656" s="218" t="s">
        <v>45</v>
      </c>
      <c r="O656" s="218"/>
      <c r="P656" s="218" t="s">
        <v>33</v>
      </c>
      <c r="Q656" s="218">
        <v>11</v>
      </c>
      <c r="R656" s="218"/>
      <c r="S656" s="218"/>
      <c r="T656" s="206" t="s">
        <v>1042</v>
      </c>
      <c r="U656" s="206" t="s">
        <v>333</v>
      </c>
      <c r="V656" s="217"/>
      <c r="W656" s="218"/>
      <c r="X656" s="218"/>
    </row>
    <row r="657" spans="1:24" s="200" customFormat="1">
      <c r="A657" s="197"/>
      <c r="B657" s="217">
        <v>591</v>
      </c>
      <c r="C657" s="6" t="s">
        <v>2591</v>
      </c>
      <c r="D657" s="217" t="s">
        <v>2592</v>
      </c>
      <c r="E657" s="217"/>
      <c r="F657" s="218"/>
      <c r="G657" s="218"/>
      <c r="H657" s="218"/>
      <c r="I657" s="218"/>
      <c r="J657" s="207" t="s">
        <v>1835</v>
      </c>
      <c r="K657" s="3" t="s">
        <v>1831</v>
      </c>
      <c r="L657" s="217" t="s">
        <v>86</v>
      </c>
      <c r="M657" s="217" t="s">
        <v>38</v>
      </c>
      <c r="N657" s="218" t="s">
        <v>50</v>
      </c>
      <c r="O657" s="218"/>
      <c r="P657" s="218" t="s">
        <v>35</v>
      </c>
      <c r="Q657" s="218">
        <v>12</v>
      </c>
      <c r="R657" s="218"/>
      <c r="S657" s="218"/>
      <c r="T657" s="206" t="s">
        <v>1042</v>
      </c>
      <c r="U657" s="206" t="s">
        <v>333</v>
      </c>
      <c r="V657" s="217"/>
      <c r="W657" s="218"/>
      <c r="X657" s="218"/>
    </row>
    <row r="658" spans="1:24" s="245" customFormat="1">
      <c r="A658" s="240"/>
      <c r="B658" s="241">
        <v>512</v>
      </c>
      <c r="C658" s="241" t="s">
        <v>2593</v>
      </c>
      <c r="D658" s="241" t="s">
        <v>2594</v>
      </c>
      <c r="E658" s="241"/>
      <c r="F658" s="243"/>
      <c r="G658" s="243"/>
      <c r="H658" s="243"/>
      <c r="I658" s="243"/>
      <c r="J658" s="207" t="s">
        <v>27</v>
      </c>
      <c r="K658" s="242" t="s">
        <v>1831</v>
      </c>
      <c r="L658" s="241" t="s">
        <v>24</v>
      </c>
      <c r="M658" s="241" t="s">
        <v>99</v>
      </c>
      <c r="N658" s="243" t="s">
        <v>100</v>
      </c>
      <c r="O658" s="243"/>
      <c r="P658" s="243" t="s">
        <v>27</v>
      </c>
      <c r="Q658" s="243" t="s">
        <v>27</v>
      </c>
      <c r="R658" s="243"/>
      <c r="S658" s="243"/>
      <c r="T658" s="243" t="s">
        <v>1042</v>
      </c>
      <c r="U658" s="243" t="s">
        <v>333</v>
      </c>
      <c r="V658" s="242"/>
      <c r="W658" s="244"/>
      <c r="X658" s="244"/>
    </row>
    <row r="659" spans="1:24" s="245" customFormat="1">
      <c r="A659" s="240"/>
      <c r="B659" s="242">
        <v>513</v>
      </c>
      <c r="C659" s="241" t="s">
        <v>2595</v>
      </c>
      <c r="D659" s="242" t="s">
        <v>2596</v>
      </c>
      <c r="E659" s="242"/>
      <c r="F659" s="244"/>
      <c r="G659" s="244"/>
      <c r="H659" s="244"/>
      <c r="I659" s="244"/>
      <c r="J659" s="207" t="s">
        <v>27</v>
      </c>
      <c r="K659" s="242" t="s">
        <v>1831</v>
      </c>
      <c r="L659" s="242" t="s">
        <v>56</v>
      </c>
      <c r="M659" s="242" t="s">
        <v>99</v>
      </c>
      <c r="N659" s="244" t="s">
        <v>100</v>
      </c>
      <c r="O659" s="244"/>
      <c r="P659" s="244" t="s">
        <v>27</v>
      </c>
      <c r="Q659" s="244" t="s">
        <v>27</v>
      </c>
      <c r="R659" s="244"/>
      <c r="S659" s="244"/>
      <c r="T659" s="243" t="s">
        <v>1042</v>
      </c>
      <c r="U659" s="243" t="s">
        <v>333</v>
      </c>
      <c r="V659" s="242"/>
      <c r="W659" s="244"/>
      <c r="X659" s="244"/>
    </row>
    <row r="660" spans="1:24" s="245" customFormat="1" ht="15" thickBot="1">
      <c r="A660" s="240"/>
      <c r="B660" s="247">
        <v>514</v>
      </c>
      <c r="C660" s="241" t="s">
        <v>2597</v>
      </c>
      <c r="D660" s="247" t="s">
        <v>2598</v>
      </c>
      <c r="E660" s="247"/>
      <c r="F660" s="248"/>
      <c r="G660" s="248"/>
      <c r="H660" s="248"/>
      <c r="I660" s="248"/>
      <c r="J660" s="207" t="s">
        <v>27</v>
      </c>
      <c r="K660" s="242" t="s">
        <v>1831</v>
      </c>
      <c r="L660" s="247" t="s">
        <v>86</v>
      </c>
      <c r="M660" s="247" t="s">
        <v>99</v>
      </c>
      <c r="N660" s="248" t="s">
        <v>100</v>
      </c>
      <c r="O660" s="248"/>
      <c r="P660" s="248" t="s">
        <v>27</v>
      </c>
      <c r="Q660" s="248" t="s">
        <v>27</v>
      </c>
      <c r="R660" s="251"/>
      <c r="S660" s="251"/>
      <c r="T660" s="243" t="s">
        <v>1042</v>
      </c>
      <c r="U660" s="243" t="s">
        <v>333</v>
      </c>
      <c r="V660" s="242"/>
      <c r="W660" s="244"/>
      <c r="X660" s="244"/>
    </row>
    <row r="661" spans="1:24" s="245" customFormat="1">
      <c r="A661" s="240"/>
      <c r="B661" s="241">
        <v>515</v>
      </c>
      <c r="C661" s="241" t="s">
        <v>2599</v>
      </c>
      <c r="D661" s="241" t="s">
        <v>2600</v>
      </c>
      <c r="E661" s="241"/>
      <c r="F661" s="243"/>
      <c r="G661" s="243"/>
      <c r="H661" s="243"/>
      <c r="I661" s="243"/>
      <c r="J661" s="207" t="s">
        <v>27</v>
      </c>
      <c r="K661" s="242" t="s">
        <v>1831</v>
      </c>
      <c r="L661" s="241" t="s">
        <v>24</v>
      </c>
      <c r="M661" s="241" t="s">
        <v>140</v>
      </c>
      <c r="N661" s="243" t="s">
        <v>141</v>
      </c>
      <c r="O661" s="243"/>
      <c r="P661" s="243" t="s">
        <v>27</v>
      </c>
      <c r="Q661" s="243" t="s">
        <v>27</v>
      </c>
      <c r="R661" s="243"/>
      <c r="S661" s="243"/>
      <c r="T661" s="243" t="s">
        <v>1042</v>
      </c>
      <c r="U661" s="243" t="s">
        <v>333</v>
      </c>
      <c r="V661" s="242"/>
      <c r="W661" s="244"/>
      <c r="X661" s="244"/>
    </row>
    <row r="662" spans="1:24" s="245" customFormat="1">
      <c r="A662" s="240"/>
      <c r="B662" s="242">
        <v>516</v>
      </c>
      <c r="C662" s="241" t="s">
        <v>2601</v>
      </c>
      <c r="D662" s="242" t="s">
        <v>2602</v>
      </c>
      <c r="E662" s="242"/>
      <c r="F662" s="244"/>
      <c r="G662" s="244"/>
      <c r="H662" s="244"/>
      <c r="I662" s="244"/>
      <c r="J662" s="207" t="s">
        <v>27</v>
      </c>
      <c r="K662" s="242" t="s">
        <v>1831</v>
      </c>
      <c r="L662" s="242" t="s">
        <v>24</v>
      </c>
      <c r="M662" s="242" t="s">
        <v>140</v>
      </c>
      <c r="N662" s="244" t="s">
        <v>142</v>
      </c>
      <c r="O662" s="244"/>
      <c r="P662" s="244" t="s">
        <v>27</v>
      </c>
      <c r="Q662" s="244" t="s">
        <v>27</v>
      </c>
      <c r="R662" s="244"/>
      <c r="S662" s="244"/>
      <c r="T662" s="243" t="s">
        <v>1042</v>
      </c>
      <c r="U662" s="243" t="s">
        <v>333</v>
      </c>
      <c r="V662" s="242"/>
      <c r="W662" s="244"/>
      <c r="X662" s="244"/>
    </row>
    <row r="663" spans="1:24" s="245" customFormat="1">
      <c r="A663" s="240"/>
      <c r="B663" s="242">
        <v>517</v>
      </c>
      <c r="C663" s="241" t="s">
        <v>2603</v>
      </c>
      <c r="D663" s="242" t="s">
        <v>2604</v>
      </c>
      <c r="E663" s="242"/>
      <c r="F663" s="244"/>
      <c r="G663" s="244"/>
      <c r="H663" s="244"/>
      <c r="I663" s="244"/>
      <c r="J663" s="207" t="s">
        <v>27</v>
      </c>
      <c r="K663" s="242" t="s">
        <v>1831</v>
      </c>
      <c r="L663" s="242" t="s">
        <v>24</v>
      </c>
      <c r="M663" s="242" t="s">
        <v>140</v>
      </c>
      <c r="N663" s="244" t="s">
        <v>143</v>
      </c>
      <c r="O663" s="244"/>
      <c r="P663" s="244" t="s">
        <v>27</v>
      </c>
      <c r="Q663" s="244" t="s">
        <v>27</v>
      </c>
      <c r="R663" s="244"/>
      <c r="S663" s="244"/>
      <c r="T663" s="243" t="s">
        <v>1042</v>
      </c>
      <c r="U663" s="243" t="s">
        <v>333</v>
      </c>
      <c r="V663" s="242"/>
      <c r="W663" s="244"/>
      <c r="X663" s="244"/>
    </row>
    <row r="664" spans="1:24" s="245" customFormat="1">
      <c r="A664" s="240"/>
      <c r="B664" s="242">
        <v>518</v>
      </c>
      <c r="C664" s="241" t="s">
        <v>2605</v>
      </c>
      <c r="D664" s="242" t="s">
        <v>2606</v>
      </c>
      <c r="E664" s="242"/>
      <c r="F664" s="244"/>
      <c r="G664" s="244"/>
      <c r="H664" s="244"/>
      <c r="I664" s="244"/>
      <c r="J664" s="207" t="s">
        <v>27</v>
      </c>
      <c r="K664" s="242" t="s">
        <v>1831</v>
      </c>
      <c r="L664" s="242" t="s">
        <v>56</v>
      </c>
      <c r="M664" s="242" t="s">
        <v>140</v>
      </c>
      <c r="N664" s="244" t="s">
        <v>141</v>
      </c>
      <c r="O664" s="244"/>
      <c r="P664" s="244" t="s">
        <v>27</v>
      </c>
      <c r="Q664" s="244" t="s">
        <v>27</v>
      </c>
      <c r="R664" s="244"/>
      <c r="S664" s="244"/>
      <c r="T664" s="243" t="s">
        <v>1042</v>
      </c>
      <c r="U664" s="243" t="s">
        <v>333</v>
      </c>
      <c r="V664" s="242"/>
      <c r="W664" s="244"/>
      <c r="X664" s="244"/>
    </row>
    <row r="665" spans="1:24" s="245" customFormat="1">
      <c r="A665" s="240"/>
      <c r="B665" s="242">
        <v>519</v>
      </c>
      <c r="C665" s="241" t="s">
        <v>2607</v>
      </c>
      <c r="D665" s="242" t="s">
        <v>2608</v>
      </c>
      <c r="E665" s="242"/>
      <c r="F665" s="244"/>
      <c r="G665" s="244"/>
      <c r="H665" s="244"/>
      <c r="I665" s="244"/>
      <c r="J665" s="207" t="s">
        <v>27</v>
      </c>
      <c r="K665" s="242" t="s">
        <v>1831</v>
      </c>
      <c r="L665" s="242" t="s">
        <v>56</v>
      </c>
      <c r="M665" s="242" t="s">
        <v>140</v>
      </c>
      <c r="N665" s="244" t="s">
        <v>142</v>
      </c>
      <c r="O665" s="244"/>
      <c r="P665" s="244" t="s">
        <v>27</v>
      </c>
      <c r="Q665" s="244" t="s">
        <v>27</v>
      </c>
      <c r="R665" s="244"/>
      <c r="S665" s="244"/>
      <c r="T665" s="243" t="s">
        <v>1042</v>
      </c>
      <c r="U665" s="243" t="s">
        <v>333</v>
      </c>
      <c r="V665" s="242"/>
      <c r="W665" s="244"/>
      <c r="X665" s="244"/>
    </row>
    <row r="666" spans="1:24" s="245" customFormat="1">
      <c r="A666" s="240"/>
      <c r="B666" s="242">
        <v>520</v>
      </c>
      <c r="C666" s="241" t="s">
        <v>2609</v>
      </c>
      <c r="D666" s="242" t="s">
        <v>2610</v>
      </c>
      <c r="E666" s="242"/>
      <c r="F666" s="244"/>
      <c r="G666" s="244"/>
      <c r="H666" s="244"/>
      <c r="I666" s="244"/>
      <c r="J666" s="207" t="s">
        <v>27</v>
      </c>
      <c r="K666" s="242" t="s">
        <v>1831</v>
      </c>
      <c r="L666" s="242" t="s">
        <v>56</v>
      </c>
      <c r="M666" s="242" t="s">
        <v>140</v>
      </c>
      <c r="N666" s="244" t="s">
        <v>143</v>
      </c>
      <c r="O666" s="244"/>
      <c r="P666" s="244" t="s">
        <v>27</v>
      </c>
      <c r="Q666" s="244" t="s">
        <v>27</v>
      </c>
      <c r="R666" s="244"/>
      <c r="S666" s="244"/>
      <c r="T666" s="243" t="s">
        <v>1042</v>
      </c>
      <c r="U666" s="243" t="s">
        <v>333</v>
      </c>
      <c r="V666" s="242"/>
      <c r="W666" s="244"/>
      <c r="X666" s="244"/>
    </row>
    <row r="667" spans="1:24" s="245" customFormat="1">
      <c r="A667" s="240"/>
      <c r="B667" s="242">
        <v>521</v>
      </c>
      <c r="C667" s="241" t="s">
        <v>2611</v>
      </c>
      <c r="D667" s="242" t="s">
        <v>2612</v>
      </c>
      <c r="E667" s="242"/>
      <c r="F667" s="244"/>
      <c r="G667" s="244"/>
      <c r="H667" s="244"/>
      <c r="I667" s="244"/>
      <c r="J667" s="207" t="s">
        <v>27</v>
      </c>
      <c r="K667" s="242" t="s">
        <v>1831</v>
      </c>
      <c r="L667" s="242" t="s">
        <v>86</v>
      </c>
      <c r="M667" s="242" t="s">
        <v>140</v>
      </c>
      <c r="N667" s="244" t="s">
        <v>141</v>
      </c>
      <c r="O667" s="244"/>
      <c r="P667" s="244" t="s">
        <v>27</v>
      </c>
      <c r="Q667" s="244" t="s">
        <v>27</v>
      </c>
      <c r="R667" s="244"/>
      <c r="S667" s="244"/>
      <c r="T667" s="243" t="s">
        <v>1042</v>
      </c>
      <c r="U667" s="243" t="s">
        <v>333</v>
      </c>
      <c r="V667" s="242"/>
      <c r="W667" s="244"/>
      <c r="X667" s="244"/>
    </row>
    <row r="668" spans="1:24" s="245" customFormat="1">
      <c r="A668" s="240"/>
      <c r="B668" s="242">
        <v>522</v>
      </c>
      <c r="C668" s="241" t="s">
        <v>2613</v>
      </c>
      <c r="D668" s="242" t="s">
        <v>2614</v>
      </c>
      <c r="E668" s="242"/>
      <c r="F668" s="244"/>
      <c r="G668" s="244"/>
      <c r="H668" s="244"/>
      <c r="I668" s="244"/>
      <c r="J668" s="207" t="s">
        <v>27</v>
      </c>
      <c r="K668" s="242" t="s">
        <v>1831</v>
      </c>
      <c r="L668" s="242" t="s">
        <v>86</v>
      </c>
      <c r="M668" s="242" t="s">
        <v>140</v>
      </c>
      <c r="N668" s="244" t="s">
        <v>142</v>
      </c>
      <c r="O668" s="244"/>
      <c r="P668" s="244" t="s">
        <v>27</v>
      </c>
      <c r="Q668" s="244" t="s">
        <v>27</v>
      </c>
      <c r="R668" s="244"/>
      <c r="S668" s="244"/>
      <c r="T668" s="243" t="s">
        <v>1042</v>
      </c>
      <c r="U668" s="243" t="s">
        <v>333</v>
      </c>
      <c r="V668" s="242"/>
      <c r="W668" s="244"/>
      <c r="X668" s="244"/>
    </row>
    <row r="669" spans="1:24" s="245" customFormat="1" ht="15" thickBot="1">
      <c r="A669" s="240"/>
      <c r="B669" s="247">
        <v>523</v>
      </c>
      <c r="C669" s="241" t="s">
        <v>2615</v>
      </c>
      <c r="D669" s="247" t="s">
        <v>2616</v>
      </c>
      <c r="E669" s="247"/>
      <c r="F669" s="248"/>
      <c r="G669" s="248"/>
      <c r="H669" s="248"/>
      <c r="I669" s="248"/>
      <c r="J669" s="207" t="s">
        <v>27</v>
      </c>
      <c r="K669" s="242" t="s">
        <v>1831</v>
      </c>
      <c r="L669" s="247" t="s">
        <v>86</v>
      </c>
      <c r="M669" s="247" t="s">
        <v>140</v>
      </c>
      <c r="N669" s="248" t="s">
        <v>143</v>
      </c>
      <c r="O669" s="248"/>
      <c r="P669" s="248" t="s">
        <v>27</v>
      </c>
      <c r="Q669" s="248" t="s">
        <v>27</v>
      </c>
      <c r="R669" s="251"/>
      <c r="S669" s="251"/>
      <c r="T669" s="243" t="s">
        <v>1042</v>
      </c>
      <c r="U669" s="243" t="s">
        <v>333</v>
      </c>
      <c r="V669" s="242"/>
      <c r="W669" s="244"/>
      <c r="X669" s="244"/>
    </row>
    <row r="670" spans="1:24" s="245" customFormat="1">
      <c r="A670" s="240"/>
      <c r="B670" s="242">
        <v>525</v>
      </c>
      <c r="C670" s="241" t="s">
        <v>2617</v>
      </c>
      <c r="D670" s="242" t="s">
        <v>2618</v>
      </c>
      <c r="E670" s="242"/>
      <c r="F670" s="244"/>
      <c r="G670" s="244"/>
      <c r="H670" s="244"/>
      <c r="I670" s="244"/>
      <c r="J670" s="207" t="s">
        <v>27</v>
      </c>
      <c r="K670" s="242" t="s">
        <v>1831</v>
      </c>
      <c r="L670" s="242" t="s">
        <v>24</v>
      </c>
      <c r="M670" s="242" t="s">
        <v>145</v>
      </c>
      <c r="N670" s="244" t="s">
        <v>146</v>
      </c>
      <c r="O670" s="244"/>
      <c r="P670" s="244" t="s">
        <v>27</v>
      </c>
      <c r="Q670" s="244" t="s">
        <v>27</v>
      </c>
      <c r="R670" s="244" t="s">
        <v>578</v>
      </c>
      <c r="S670" s="244"/>
      <c r="T670" s="243" t="s">
        <v>1042</v>
      </c>
      <c r="U670" s="243" t="s">
        <v>333</v>
      </c>
      <c r="V670" s="242"/>
      <c r="W670" s="244"/>
      <c r="X670" s="244"/>
    </row>
    <row r="671" spans="1:24" s="245" customFormat="1">
      <c r="A671" s="240"/>
      <c r="B671" s="242">
        <v>527</v>
      </c>
      <c r="C671" s="241" t="s">
        <v>2619</v>
      </c>
      <c r="D671" s="242" t="s">
        <v>2620</v>
      </c>
      <c r="E671" s="242"/>
      <c r="F671" s="244"/>
      <c r="G671" s="244"/>
      <c r="H671" s="244"/>
      <c r="I671" s="244"/>
      <c r="J671" s="207" t="s">
        <v>27</v>
      </c>
      <c r="K671" s="242" t="s">
        <v>1831</v>
      </c>
      <c r="L671" s="242" t="s">
        <v>24</v>
      </c>
      <c r="M671" s="242" t="s">
        <v>145</v>
      </c>
      <c r="N671" s="244" t="s">
        <v>146</v>
      </c>
      <c r="O671" s="244"/>
      <c r="P671" s="244" t="s">
        <v>27</v>
      </c>
      <c r="Q671" s="244" t="s">
        <v>27</v>
      </c>
      <c r="R671" s="244" t="s">
        <v>586</v>
      </c>
      <c r="S671" s="244"/>
      <c r="T671" s="243" t="s">
        <v>1042</v>
      </c>
      <c r="U671" s="243" t="s">
        <v>333</v>
      </c>
      <c r="V671" s="242"/>
      <c r="W671" s="244"/>
      <c r="X671" s="244"/>
    </row>
    <row r="672" spans="1:24" s="245" customFormat="1">
      <c r="A672" s="240"/>
      <c r="B672" s="242">
        <v>529</v>
      </c>
      <c r="C672" s="241" t="s">
        <v>2621</v>
      </c>
      <c r="D672" s="242" t="s">
        <v>2622</v>
      </c>
      <c r="E672" s="242"/>
      <c r="F672" s="244"/>
      <c r="G672" s="244"/>
      <c r="H672" s="244"/>
      <c r="I672" s="244"/>
      <c r="J672" s="207" t="s">
        <v>27</v>
      </c>
      <c r="K672" s="242" t="s">
        <v>1831</v>
      </c>
      <c r="L672" s="242" t="s">
        <v>56</v>
      </c>
      <c r="M672" s="242" t="s">
        <v>145</v>
      </c>
      <c r="N672" s="244" t="s">
        <v>146</v>
      </c>
      <c r="O672" s="244"/>
      <c r="P672" s="244" t="s">
        <v>27</v>
      </c>
      <c r="Q672" s="244" t="s">
        <v>27</v>
      </c>
      <c r="R672" s="244" t="s">
        <v>578</v>
      </c>
      <c r="S672" s="244"/>
      <c r="T672" s="243" t="s">
        <v>1042</v>
      </c>
      <c r="U672" s="243" t="s">
        <v>333</v>
      </c>
      <c r="V672" s="242"/>
      <c r="W672" s="244"/>
      <c r="X672" s="244"/>
    </row>
    <row r="673" spans="1:24" s="245" customFormat="1">
      <c r="A673" s="240"/>
      <c r="B673" s="242">
        <v>531</v>
      </c>
      <c r="C673" s="241" t="s">
        <v>2623</v>
      </c>
      <c r="D673" s="242" t="s">
        <v>2624</v>
      </c>
      <c r="E673" s="242"/>
      <c r="F673" s="244"/>
      <c r="G673" s="244"/>
      <c r="H673" s="244"/>
      <c r="I673" s="244"/>
      <c r="J673" s="207" t="s">
        <v>27</v>
      </c>
      <c r="K673" s="242" t="s">
        <v>1831</v>
      </c>
      <c r="L673" s="242" t="s">
        <v>56</v>
      </c>
      <c r="M673" s="242" t="s">
        <v>145</v>
      </c>
      <c r="N673" s="244" t="s">
        <v>146</v>
      </c>
      <c r="O673" s="244"/>
      <c r="P673" s="244" t="s">
        <v>27</v>
      </c>
      <c r="Q673" s="244" t="s">
        <v>27</v>
      </c>
      <c r="R673" s="244" t="s">
        <v>586</v>
      </c>
      <c r="S673" s="244"/>
      <c r="T673" s="243" t="s">
        <v>1042</v>
      </c>
      <c r="U673" s="243" t="s">
        <v>333</v>
      </c>
      <c r="V673" s="242"/>
      <c r="W673" s="244"/>
      <c r="X673" s="244"/>
    </row>
    <row r="674" spans="1:24" s="245" customFormat="1">
      <c r="A674" s="240"/>
      <c r="B674" s="242">
        <v>533</v>
      </c>
      <c r="C674" s="241" t="s">
        <v>2625</v>
      </c>
      <c r="D674" s="242" t="s">
        <v>2626</v>
      </c>
      <c r="E674" s="242"/>
      <c r="F674" s="244"/>
      <c r="G674" s="244"/>
      <c r="H674" s="244"/>
      <c r="I674" s="244"/>
      <c r="J674" s="207" t="s">
        <v>27</v>
      </c>
      <c r="K674" s="242" t="s">
        <v>1831</v>
      </c>
      <c r="L674" s="242" t="s">
        <v>86</v>
      </c>
      <c r="M674" s="242" t="s">
        <v>145</v>
      </c>
      <c r="N674" s="244" t="s">
        <v>146</v>
      </c>
      <c r="O674" s="244"/>
      <c r="P674" s="244" t="s">
        <v>27</v>
      </c>
      <c r="Q674" s="244" t="s">
        <v>27</v>
      </c>
      <c r="R674" s="244" t="s">
        <v>578</v>
      </c>
      <c r="S674" s="244"/>
      <c r="T674" s="243" t="s">
        <v>1042</v>
      </c>
      <c r="U674" s="243" t="s">
        <v>333</v>
      </c>
      <c r="V674" s="242"/>
      <c r="W674" s="244"/>
      <c r="X674" s="244"/>
    </row>
    <row r="675" spans="1:24" s="245" customFormat="1" ht="15" thickBot="1">
      <c r="A675" s="240"/>
      <c r="B675" s="247">
        <v>535</v>
      </c>
      <c r="C675" s="241" t="s">
        <v>2627</v>
      </c>
      <c r="D675" s="247" t="s">
        <v>2628</v>
      </c>
      <c r="E675" s="247"/>
      <c r="F675" s="248"/>
      <c r="G675" s="248"/>
      <c r="H675" s="248"/>
      <c r="I675" s="248"/>
      <c r="J675" s="207" t="s">
        <v>27</v>
      </c>
      <c r="K675" s="242" t="s">
        <v>1831</v>
      </c>
      <c r="L675" s="247" t="s">
        <v>86</v>
      </c>
      <c r="M675" s="247" t="s">
        <v>145</v>
      </c>
      <c r="N675" s="248" t="s">
        <v>146</v>
      </c>
      <c r="O675" s="248"/>
      <c r="P675" s="248" t="s">
        <v>27</v>
      </c>
      <c r="Q675" s="248" t="s">
        <v>27</v>
      </c>
      <c r="R675" s="251" t="s">
        <v>586</v>
      </c>
      <c r="S675" s="251"/>
      <c r="T675" s="243" t="s">
        <v>1042</v>
      </c>
      <c r="U675" s="243" t="s">
        <v>333</v>
      </c>
      <c r="V675" s="242"/>
      <c r="W675" s="244"/>
      <c r="X675" s="244"/>
    </row>
    <row r="676" spans="1:24" s="245" customFormat="1">
      <c r="A676" s="240"/>
      <c r="B676" s="242">
        <v>537</v>
      </c>
      <c r="C676" s="241" t="s">
        <v>2629</v>
      </c>
      <c r="D676" s="242" t="s">
        <v>2630</v>
      </c>
      <c r="E676" s="242"/>
      <c r="F676" s="244"/>
      <c r="G676" s="244"/>
      <c r="H676" s="244"/>
      <c r="I676" s="244"/>
      <c r="J676" s="207" t="s">
        <v>27</v>
      </c>
      <c r="K676" s="242" t="s">
        <v>1831</v>
      </c>
      <c r="L676" s="242" t="s">
        <v>24</v>
      </c>
      <c r="M676" s="242" t="s">
        <v>200</v>
      </c>
      <c r="N676" s="244" t="s">
        <v>201</v>
      </c>
      <c r="O676" s="244"/>
      <c r="P676" s="244" t="s">
        <v>27</v>
      </c>
      <c r="Q676" s="244" t="s">
        <v>27</v>
      </c>
      <c r="R676" s="244" t="s">
        <v>2631</v>
      </c>
      <c r="S676" s="244"/>
      <c r="T676" s="243" t="s">
        <v>1042</v>
      </c>
      <c r="U676" s="243" t="s">
        <v>333</v>
      </c>
      <c r="V676" s="242"/>
      <c r="W676" s="244"/>
      <c r="X676" s="244"/>
    </row>
    <row r="677" spans="1:24" s="278" customFormat="1">
      <c r="A677" s="277"/>
      <c r="B677" s="266">
        <v>539</v>
      </c>
      <c r="C677" s="264" t="s">
        <v>2632</v>
      </c>
      <c r="D677" s="266" t="s">
        <v>2633</v>
      </c>
      <c r="E677" s="266" t="s">
        <v>895</v>
      </c>
      <c r="F677" s="269"/>
      <c r="G677" s="269"/>
      <c r="H677" s="269"/>
      <c r="I677" s="269"/>
      <c r="J677" s="207" t="s">
        <v>27</v>
      </c>
      <c r="K677" s="266" t="s">
        <v>1831</v>
      </c>
      <c r="L677" s="266" t="s">
        <v>24</v>
      </c>
      <c r="M677" s="266" t="s">
        <v>200</v>
      </c>
      <c r="N677" s="269" t="s">
        <v>201</v>
      </c>
      <c r="O677" s="269"/>
      <c r="P677" s="269" t="s">
        <v>27</v>
      </c>
      <c r="Q677" s="269" t="s">
        <v>27</v>
      </c>
      <c r="R677" s="269" t="s">
        <v>1131</v>
      </c>
      <c r="S677" s="269"/>
      <c r="T677" s="268" t="s">
        <v>1042</v>
      </c>
      <c r="U677" s="268" t="s">
        <v>333</v>
      </c>
      <c r="V677" s="266"/>
      <c r="W677" s="269"/>
      <c r="X677" s="269"/>
    </row>
    <row r="678" spans="1:24" s="245" customFormat="1">
      <c r="A678" s="240"/>
      <c r="B678" s="242">
        <v>541</v>
      </c>
      <c r="C678" s="241" t="s">
        <v>2634</v>
      </c>
      <c r="D678" s="242" t="s">
        <v>2635</v>
      </c>
      <c r="E678" s="242"/>
      <c r="F678" s="244"/>
      <c r="G678" s="244"/>
      <c r="H678" s="244"/>
      <c r="I678" s="244"/>
      <c r="J678" s="207" t="s">
        <v>27</v>
      </c>
      <c r="K678" s="242" t="s">
        <v>1831</v>
      </c>
      <c r="L678" s="242" t="s">
        <v>56</v>
      </c>
      <c r="M678" s="242" t="s">
        <v>200</v>
      </c>
      <c r="N678" s="244" t="s">
        <v>201</v>
      </c>
      <c r="O678" s="244"/>
      <c r="P678" s="244" t="s">
        <v>27</v>
      </c>
      <c r="Q678" s="244" t="s">
        <v>27</v>
      </c>
      <c r="R678" s="244" t="s">
        <v>1121</v>
      </c>
      <c r="S678" s="244"/>
      <c r="T678" s="243" t="s">
        <v>1042</v>
      </c>
      <c r="U678" s="243" t="s">
        <v>333</v>
      </c>
      <c r="V678" s="242"/>
      <c r="W678" s="244"/>
      <c r="X678" s="244"/>
    </row>
    <row r="679" spans="1:24" s="278" customFormat="1">
      <c r="A679" s="277"/>
      <c r="B679" s="266">
        <v>543</v>
      </c>
      <c r="C679" s="264" t="s">
        <v>2636</v>
      </c>
      <c r="D679" s="266" t="s">
        <v>2637</v>
      </c>
      <c r="E679" s="266" t="s">
        <v>895</v>
      </c>
      <c r="F679" s="269"/>
      <c r="G679" s="269"/>
      <c r="H679" s="269"/>
      <c r="I679" s="269"/>
      <c r="J679" s="207" t="s">
        <v>27</v>
      </c>
      <c r="K679" s="266" t="s">
        <v>1831</v>
      </c>
      <c r="L679" s="266" t="s">
        <v>56</v>
      </c>
      <c r="M679" s="266" t="s">
        <v>200</v>
      </c>
      <c r="N679" s="269" t="s">
        <v>201</v>
      </c>
      <c r="O679" s="269"/>
      <c r="P679" s="269" t="s">
        <v>27</v>
      </c>
      <c r="Q679" s="269" t="s">
        <v>27</v>
      </c>
      <c r="R679" s="269" t="s">
        <v>1131</v>
      </c>
      <c r="S679" s="269"/>
      <c r="T679" s="268" t="s">
        <v>1042</v>
      </c>
      <c r="U679" s="268" t="s">
        <v>333</v>
      </c>
      <c r="V679" s="266"/>
      <c r="W679" s="269"/>
      <c r="X679" s="269"/>
    </row>
    <row r="680" spans="1:24" s="245" customFormat="1">
      <c r="A680" s="240"/>
      <c r="B680" s="242">
        <v>545</v>
      </c>
      <c r="C680" s="241" t="s">
        <v>2638</v>
      </c>
      <c r="D680" s="242" t="s">
        <v>2639</v>
      </c>
      <c r="E680" s="242"/>
      <c r="F680" s="244"/>
      <c r="G680" s="244"/>
      <c r="H680" s="244"/>
      <c r="I680" s="244"/>
      <c r="J680" s="207" t="s">
        <v>27</v>
      </c>
      <c r="K680" s="242" t="s">
        <v>1831</v>
      </c>
      <c r="L680" s="242" t="s">
        <v>86</v>
      </c>
      <c r="M680" s="242" t="s">
        <v>200</v>
      </c>
      <c r="N680" s="244" t="s">
        <v>201</v>
      </c>
      <c r="O680" s="244"/>
      <c r="P680" s="244" t="s">
        <v>27</v>
      </c>
      <c r="Q680" s="244" t="s">
        <v>27</v>
      </c>
      <c r="R680" s="244" t="s">
        <v>1121</v>
      </c>
      <c r="S680" s="244"/>
      <c r="T680" s="243" t="s">
        <v>1042</v>
      </c>
      <c r="U680" s="243" t="s">
        <v>333</v>
      </c>
      <c r="V680" s="242"/>
      <c r="W680" s="244"/>
      <c r="X680" s="244"/>
    </row>
    <row r="681" spans="1:24" s="278" customFormat="1" ht="15" thickBot="1">
      <c r="A681" s="277"/>
      <c r="B681" s="263">
        <v>547</v>
      </c>
      <c r="C681" s="264" t="s">
        <v>2640</v>
      </c>
      <c r="D681" s="270" t="s">
        <v>2641</v>
      </c>
      <c r="E681" s="266" t="s">
        <v>895</v>
      </c>
      <c r="F681" s="265"/>
      <c r="G681" s="265"/>
      <c r="H681" s="265"/>
      <c r="I681" s="265"/>
      <c r="J681" s="207" t="s">
        <v>27</v>
      </c>
      <c r="K681" s="266" t="s">
        <v>1831</v>
      </c>
      <c r="L681" s="263" t="s">
        <v>86</v>
      </c>
      <c r="M681" s="263" t="s">
        <v>200</v>
      </c>
      <c r="N681" s="265" t="s">
        <v>201</v>
      </c>
      <c r="O681" s="265"/>
      <c r="P681" s="265" t="s">
        <v>27</v>
      </c>
      <c r="Q681" s="265" t="s">
        <v>27</v>
      </c>
      <c r="R681" s="267" t="s">
        <v>1131</v>
      </c>
      <c r="S681" s="267"/>
      <c r="T681" s="268" t="s">
        <v>1042</v>
      </c>
      <c r="U681" s="268" t="s">
        <v>333</v>
      </c>
      <c r="V681" s="266"/>
      <c r="W681" s="269"/>
      <c r="X681" s="269"/>
    </row>
    <row r="682" spans="1:24" s="245" customFormat="1">
      <c r="A682" s="240"/>
      <c r="B682" s="242">
        <v>549</v>
      </c>
      <c r="C682" s="241" t="s">
        <v>2642</v>
      </c>
      <c r="D682" s="242" t="s">
        <v>2643</v>
      </c>
      <c r="E682" s="242"/>
      <c r="F682" s="244"/>
      <c r="G682" s="244"/>
      <c r="H682" s="244"/>
      <c r="I682" s="244"/>
      <c r="J682" s="207" t="s">
        <v>1830</v>
      </c>
      <c r="K682" s="242" t="s">
        <v>1831</v>
      </c>
      <c r="L682" s="241" t="s">
        <v>56</v>
      </c>
      <c r="M682" s="260" t="s">
        <v>237</v>
      </c>
      <c r="N682" s="244" t="s">
        <v>39</v>
      </c>
      <c r="O682" s="244"/>
      <c r="P682" s="244" t="s">
        <v>33</v>
      </c>
      <c r="Q682" s="244">
        <v>9</v>
      </c>
      <c r="R682" s="244"/>
      <c r="S682" s="244"/>
      <c r="T682" s="243" t="s">
        <v>1042</v>
      </c>
      <c r="U682" s="243" t="s">
        <v>333</v>
      </c>
      <c r="V682" s="242"/>
      <c r="W682" s="244"/>
      <c r="X682" s="244"/>
    </row>
    <row r="683" spans="1:24" s="245" customFormat="1">
      <c r="A683" s="240"/>
      <c r="B683" s="242">
        <v>551</v>
      </c>
      <c r="C683" s="241" t="s">
        <v>2644</v>
      </c>
      <c r="D683" s="242" t="s">
        <v>2645</v>
      </c>
      <c r="E683" s="242"/>
      <c r="F683" s="244"/>
      <c r="G683" s="244"/>
      <c r="H683" s="244"/>
      <c r="I683" s="244"/>
      <c r="J683" s="207" t="s">
        <v>1833</v>
      </c>
      <c r="K683" s="242" t="s">
        <v>1831</v>
      </c>
      <c r="L683" s="241" t="s">
        <v>56</v>
      </c>
      <c r="M683" s="260" t="s">
        <v>237</v>
      </c>
      <c r="N683" s="244" t="s">
        <v>45</v>
      </c>
      <c r="O683" s="244"/>
      <c r="P683" s="244" t="s">
        <v>33</v>
      </c>
      <c r="Q683" s="244">
        <v>11</v>
      </c>
      <c r="R683" s="244"/>
      <c r="S683" s="244"/>
      <c r="T683" s="243" t="s">
        <v>1042</v>
      </c>
      <c r="U683" s="243" t="s">
        <v>333</v>
      </c>
      <c r="V683" s="242"/>
      <c r="W683" s="244"/>
      <c r="X683" s="244"/>
    </row>
    <row r="684" spans="1:24" s="245" customFormat="1">
      <c r="A684" s="240"/>
      <c r="B684" s="242">
        <v>553</v>
      </c>
      <c r="C684" s="241" t="s">
        <v>2646</v>
      </c>
      <c r="D684" s="242" t="s">
        <v>2647</v>
      </c>
      <c r="E684" s="242"/>
      <c r="F684" s="244"/>
      <c r="G684" s="244"/>
      <c r="H684" s="244"/>
      <c r="I684" s="244"/>
      <c r="J684" s="207" t="s">
        <v>1835</v>
      </c>
      <c r="K684" s="242" t="s">
        <v>1831</v>
      </c>
      <c r="L684" s="241" t="s">
        <v>56</v>
      </c>
      <c r="M684" s="260" t="s">
        <v>237</v>
      </c>
      <c r="N684" s="244" t="s">
        <v>50</v>
      </c>
      <c r="O684" s="244"/>
      <c r="P684" s="244" t="s">
        <v>35</v>
      </c>
      <c r="Q684" s="244">
        <v>12</v>
      </c>
      <c r="R684" s="244"/>
      <c r="S684" s="244"/>
      <c r="T684" s="243" t="s">
        <v>1042</v>
      </c>
      <c r="U684" s="243" t="s">
        <v>333</v>
      </c>
      <c r="V684" s="242"/>
      <c r="W684" s="244"/>
      <c r="X684" s="244"/>
    </row>
    <row r="685" spans="1:24" s="245" customFormat="1">
      <c r="A685" s="240"/>
      <c r="B685" s="242">
        <v>555</v>
      </c>
      <c r="C685" s="241" t="s">
        <v>2648</v>
      </c>
      <c r="D685" s="242" t="s">
        <v>2649</v>
      </c>
      <c r="E685" s="242"/>
      <c r="F685" s="244"/>
      <c r="G685" s="244"/>
      <c r="H685" s="244"/>
      <c r="I685" s="244"/>
      <c r="J685" s="207" t="s">
        <v>1830</v>
      </c>
      <c r="K685" s="242" t="s">
        <v>1831</v>
      </c>
      <c r="L685" s="242" t="s">
        <v>86</v>
      </c>
      <c r="M685" s="261" t="s">
        <v>238</v>
      </c>
      <c r="N685" s="244" t="s">
        <v>39</v>
      </c>
      <c r="O685" s="244"/>
      <c r="P685" s="244" t="s">
        <v>33</v>
      </c>
      <c r="Q685" s="244">
        <v>9</v>
      </c>
      <c r="R685" s="244"/>
      <c r="S685" s="244"/>
      <c r="T685" s="243" t="s">
        <v>1042</v>
      </c>
      <c r="U685" s="243" t="s">
        <v>333</v>
      </c>
      <c r="V685" s="242"/>
      <c r="W685" s="244"/>
      <c r="X685" s="244"/>
    </row>
    <row r="686" spans="1:24" s="245" customFormat="1">
      <c r="A686" s="240"/>
      <c r="B686" s="242">
        <v>557</v>
      </c>
      <c r="C686" s="241" t="s">
        <v>2650</v>
      </c>
      <c r="D686" s="242" t="s">
        <v>2651</v>
      </c>
      <c r="E686" s="242"/>
      <c r="F686" s="244"/>
      <c r="G686" s="244"/>
      <c r="H686" s="244"/>
      <c r="I686" s="244"/>
      <c r="J686" s="207" t="s">
        <v>1833</v>
      </c>
      <c r="K686" s="242" t="s">
        <v>1831</v>
      </c>
      <c r="L686" s="242" t="s">
        <v>86</v>
      </c>
      <c r="M686" s="261" t="s">
        <v>238</v>
      </c>
      <c r="N686" s="244" t="s">
        <v>45</v>
      </c>
      <c r="O686" s="244"/>
      <c r="P686" s="244" t="s">
        <v>33</v>
      </c>
      <c r="Q686" s="244">
        <v>11</v>
      </c>
      <c r="R686" s="244"/>
      <c r="S686" s="244"/>
      <c r="T686" s="243" t="s">
        <v>1042</v>
      </c>
      <c r="U686" s="243" t="s">
        <v>333</v>
      </c>
      <c r="V686" s="242"/>
      <c r="W686" s="244"/>
      <c r="X686" s="244"/>
    </row>
    <row r="687" spans="1:24" s="245" customFormat="1" ht="15" thickBot="1">
      <c r="A687" s="240"/>
      <c r="B687" s="247">
        <v>559</v>
      </c>
      <c r="C687" s="241" t="s">
        <v>2652</v>
      </c>
      <c r="D687" s="247" t="s">
        <v>2653</v>
      </c>
      <c r="E687" s="247"/>
      <c r="F687" s="248"/>
      <c r="G687" s="248"/>
      <c r="H687" s="248"/>
      <c r="I687" s="248"/>
      <c r="J687" s="207" t="s">
        <v>1835</v>
      </c>
      <c r="K687" s="242" t="s">
        <v>1831</v>
      </c>
      <c r="L687" s="247" t="s">
        <v>86</v>
      </c>
      <c r="M687" s="262" t="s">
        <v>238</v>
      </c>
      <c r="N687" s="248" t="s">
        <v>50</v>
      </c>
      <c r="O687" s="248"/>
      <c r="P687" s="248" t="s">
        <v>35</v>
      </c>
      <c r="Q687" s="248">
        <v>12</v>
      </c>
      <c r="R687" s="251"/>
      <c r="S687" s="251"/>
      <c r="T687" s="243" t="s">
        <v>1042</v>
      </c>
      <c r="U687" s="243" t="s">
        <v>333</v>
      </c>
      <c r="V687" s="242"/>
      <c r="W687" s="244"/>
      <c r="X687" s="244"/>
    </row>
    <row r="688" spans="1:24" s="245" customFormat="1">
      <c r="A688" s="240"/>
      <c r="B688" s="241">
        <v>560</v>
      </c>
      <c r="C688" s="241" t="s">
        <v>2654</v>
      </c>
      <c r="D688" s="241" t="s">
        <v>2655</v>
      </c>
      <c r="E688" s="241"/>
      <c r="F688" s="243"/>
      <c r="G688" s="243"/>
      <c r="H688" s="243"/>
      <c r="I688" s="243"/>
      <c r="J688" s="207" t="s">
        <v>1830</v>
      </c>
      <c r="K688" s="242" t="s">
        <v>1849</v>
      </c>
      <c r="L688" s="241" t="s">
        <v>24</v>
      </c>
      <c r="M688" s="241" t="s">
        <v>240</v>
      </c>
      <c r="N688" s="243" t="s">
        <v>39</v>
      </c>
      <c r="O688" s="243"/>
      <c r="P688" s="243" t="s">
        <v>27</v>
      </c>
      <c r="Q688" s="243" t="s">
        <v>27</v>
      </c>
      <c r="R688" s="243"/>
      <c r="S688" s="243"/>
      <c r="T688" s="243" t="s">
        <v>1042</v>
      </c>
      <c r="U688" s="243" t="s">
        <v>333</v>
      </c>
      <c r="V688" s="242"/>
      <c r="W688" s="244"/>
      <c r="X688" s="244"/>
    </row>
    <row r="689" spans="1:24" s="278" customFormat="1">
      <c r="A689" s="277"/>
      <c r="B689" s="266">
        <v>561</v>
      </c>
      <c r="C689" s="264" t="s">
        <v>2656</v>
      </c>
      <c r="D689" s="266" t="s">
        <v>2657</v>
      </c>
      <c r="E689" s="266"/>
      <c r="F689" s="269"/>
      <c r="G689" s="269"/>
      <c r="H689" s="269"/>
      <c r="I689" s="269"/>
      <c r="J689" s="207" t="s">
        <v>1833</v>
      </c>
      <c r="K689" s="266" t="s">
        <v>1849</v>
      </c>
      <c r="L689" s="266" t="s">
        <v>24</v>
      </c>
      <c r="M689" s="266" t="s">
        <v>240</v>
      </c>
      <c r="N689" s="269" t="s">
        <v>45</v>
      </c>
      <c r="O689" s="269"/>
      <c r="P689" s="269" t="s">
        <v>27</v>
      </c>
      <c r="Q689" s="269" t="s">
        <v>27</v>
      </c>
      <c r="R689" s="269"/>
      <c r="S689" s="269"/>
      <c r="T689" s="268" t="s">
        <v>1042</v>
      </c>
      <c r="U689" s="268" t="s">
        <v>333</v>
      </c>
      <c r="V689" s="266"/>
      <c r="W689" s="269"/>
      <c r="X689" s="269"/>
    </row>
    <row r="690" spans="1:24" s="245" customFormat="1">
      <c r="A690" s="240"/>
      <c r="B690" s="242">
        <v>562</v>
      </c>
      <c r="C690" s="241" t="s">
        <v>2658</v>
      </c>
      <c r="D690" s="242" t="s">
        <v>2659</v>
      </c>
      <c r="E690" s="242"/>
      <c r="F690" s="244"/>
      <c r="G690" s="244"/>
      <c r="H690" s="244"/>
      <c r="I690" s="244"/>
      <c r="J690" s="207" t="s">
        <v>1830</v>
      </c>
      <c r="K690" s="242" t="s">
        <v>1849</v>
      </c>
      <c r="L690" s="242" t="s">
        <v>24</v>
      </c>
      <c r="M690" s="242" t="s">
        <v>279</v>
      </c>
      <c r="N690" s="244" t="s">
        <v>39</v>
      </c>
      <c r="O690" s="244"/>
      <c r="P690" s="244" t="s">
        <v>27</v>
      </c>
      <c r="Q690" s="244" t="s">
        <v>27</v>
      </c>
      <c r="R690" s="244"/>
      <c r="S690" s="244"/>
      <c r="T690" s="243" t="s">
        <v>1042</v>
      </c>
      <c r="U690" s="243" t="s">
        <v>333</v>
      </c>
      <c r="V690" s="242"/>
      <c r="W690" s="244"/>
      <c r="X690" s="244"/>
    </row>
    <row r="691" spans="1:24" s="278" customFormat="1" ht="15" thickBot="1">
      <c r="A691" s="277"/>
      <c r="B691" s="263">
        <v>563</v>
      </c>
      <c r="C691" s="264" t="s">
        <v>2660</v>
      </c>
      <c r="D691" s="263" t="s">
        <v>2661</v>
      </c>
      <c r="E691" s="263"/>
      <c r="F691" s="265"/>
      <c r="G691" s="265"/>
      <c r="H691" s="265"/>
      <c r="I691" s="265"/>
      <c r="J691" s="207" t="s">
        <v>1833</v>
      </c>
      <c r="K691" s="266" t="s">
        <v>1849</v>
      </c>
      <c r="L691" s="263" t="s">
        <v>24</v>
      </c>
      <c r="M691" s="263" t="s">
        <v>279</v>
      </c>
      <c r="N691" s="265" t="s">
        <v>45</v>
      </c>
      <c r="O691" s="265"/>
      <c r="P691" s="265" t="s">
        <v>27</v>
      </c>
      <c r="Q691" s="265" t="s">
        <v>27</v>
      </c>
      <c r="R691" s="267"/>
      <c r="S691" s="267"/>
      <c r="T691" s="268" t="s">
        <v>1042</v>
      </c>
      <c r="U691" s="268" t="s">
        <v>333</v>
      </c>
      <c r="V691" s="266"/>
      <c r="W691" s="269"/>
      <c r="X691" s="269"/>
    </row>
    <row r="692" spans="1:24" s="278" customFormat="1" ht="15" thickBot="1">
      <c r="A692" s="277"/>
      <c r="B692" s="263" t="s">
        <v>2662</v>
      </c>
      <c r="C692" s="264" t="s">
        <v>2660</v>
      </c>
      <c r="D692" s="263" t="s">
        <v>2663</v>
      </c>
      <c r="E692" s="263"/>
      <c r="F692" s="265"/>
      <c r="G692" s="265"/>
      <c r="H692" s="265"/>
      <c r="I692" s="265"/>
      <c r="J692" s="207" t="s">
        <v>1833</v>
      </c>
      <c r="K692" s="266" t="s">
        <v>1849</v>
      </c>
      <c r="L692" s="263" t="s">
        <v>24</v>
      </c>
      <c r="M692" s="263" t="s">
        <v>279</v>
      </c>
      <c r="N692" s="265" t="s">
        <v>45</v>
      </c>
      <c r="O692" s="265"/>
      <c r="P692" s="265" t="s">
        <v>27</v>
      </c>
      <c r="Q692" s="265" t="s">
        <v>27</v>
      </c>
      <c r="R692" s="267"/>
      <c r="S692" s="267"/>
      <c r="T692" s="268" t="s">
        <v>1042</v>
      </c>
      <c r="U692" s="268" t="s">
        <v>333</v>
      </c>
      <c r="V692" s="266"/>
      <c r="W692" s="269"/>
      <c r="X692" s="269"/>
    </row>
    <row r="693" spans="1:24" s="245" customFormat="1">
      <c r="A693" s="240"/>
      <c r="B693" s="241">
        <v>564</v>
      </c>
      <c r="C693" s="241" t="s">
        <v>2664</v>
      </c>
      <c r="D693" s="241" t="s">
        <v>2665</v>
      </c>
      <c r="E693" s="241"/>
      <c r="F693" s="243"/>
      <c r="G693" s="243"/>
      <c r="H693" s="243"/>
      <c r="I693" s="243"/>
      <c r="J693" s="207" t="s">
        <v>1830</v>
      </c>
      <c r="K693" s="242" t="s">
        <v>1849</v>
      </c>
      <c r="L693" s="241" t="s">
        <v>24</v>
      </c>
      <c r="M693" s="241" t="s">
        <v>292</v>
      </c>
      <c r="N693" s="243" t="s">
        <v>39</v>
      </c>
      <c r="O693" s="243"/>
      <c r="P693" s="243" t="s">
        <v>27</v>
      </c>
      <c r="Q693" s="243" t="s">
        <v>27</v>
      </c>
      <c r="R693" s="243"/>
      <c r="S693" s="243" t="s">
        <v>578</v>
      </c>
      <c r="T693" s="243" t="s">
        <v>1042</v>
      </c>
      <c r="U693" s="243" t="s">
        <v>333</v>
      </c>
      <c r="V693" s="242"/>
      <c r="W693" s="244"/>
      <c r="X693" s="244"/>
    </row>
    <row r="694" spans="1:24" s="278" customFormat="1">
      <c r="A694" s="277"/>
      <c r="B694" s="266">
        <v>565</v>
      </c>
      <c r="C694" s="264" t="s">
        <v>2666</v>
      </c>
      <c r="D694" s="266" t="s">
        <v>2667</v>
      </c>
      <c r="E694" s="266"/>
      <c r="F694" s="269"/>
      <c r="G694" s="269"/>
      <c r="H694" s="269"/>
      <c r="I694" s="269"/>
      <c r="J694" s="207" t="s">
        <v>1830</v>
      </c>
      <c r="K694" s="266" t="s">
        <v>1849</v>
      </c>
      <c r="L694" s="266" t="s">
        <v>24</v>
      </c>
      <c r="M694" s="266" t="s">
        <v>292</v>
      </c>
      <c r="N694" s="269" t="s">
        <v>39</v>
      </c>
      <c r="O694" s="269"/>
      <c r="P694" s="269" t="s">
        <v>27</v>
      </c>
      <c r="Q694" s="269" t="s">
        <v>27</v>
      </c>
      <c r="R694" s="269"/>
      <c r="S694" s="269" t="s">
        <v>1164</v>
      </c>
      <c r="T694" s="268" t="s">
        <v>1042</v>
      </c>
      <c r="U694" s="268" t="s">
        <v>333</v>
      </c>
      <c r="V694" s="266"/>
      <c r="W694" s="269"/>
      <c r="X694" s="269"/>
    </row>
    <row r="695" spans="1:24" s="245" customFormat="1">
      <c r="A695" s="240"/>
      <c r="B695" s="241">
        <v>566</v>
      </c>
      <c r="C695" s="241" t="s">
        <v>2668</v>
      </c>
      <c r="D695" s="241" t="s">
        <v>2669</v>
      </c>
      <c r="E695" s="241"/>
      <c r="F695" s="243"/>
      <c r="G695" s="243"/>
      <c r="H695" s="243"/>
      <c r="I695" s="243"/>
      <c r="J695" s="207" t="s">
        <v>1830</v>
      </c>
      <c r="K695" s="242" t="s">
        <v>1849</v>
      </c>
      <c r="L695" s="242" t="s">
        <v>24</v>
      </c>
      <c r="M695" s="242" t="s">
        <v>304</v>
      </c>
      <c r="N695" s="244" t="s">
        <v>39</v>
      </c>
      <c r="O695" s="244"/>
      <c r="P695" s="244" t="s">
        <v>27</v>
      </c>
      <c r="Q695" s="244" t="s">
        <v>27</v>
      </c>
      <c r="R695" s="244"/>
      <c r="S695" s="244" t="s">
        <v>578</v>
      </c>
      <c r="T695" s="243" t="s">
        <v>1042</v>
      </c>
      <c r="U695" s="243" t="s">
        <v>333</v>
      </c>
      <c r="V695" s="242"/>
      <c r="W695" s="244"/>
      <c r="X695" s="244"/>
    </row>
    <row r="696" spans="1:24" s="278" customFormat="1" ht="15" thickBot="1">
      <c r="A696" s="277"/>
      <c r="B696" s="263">
        <v>567</v>
      </c>
      <c r="C696" s="264" t="s">
        <v>2670</v>
      </c>
      <c r="D696" s="263" t="s">
        <v>2671</v>
      </c>
      <c r="E696" s="263"/>
      <c r="F696" s="265"/>
      <c r="G696" s="265"/>
      <c r="H696" s="265"/>
      <c r="I696" s="265"/>
      <c r="J696" s="207" t="s">
        <v>1830</v>
      </c>
      <c r="K696" s="266" t="s">
        <v>1849</v>
      </c>
      <c r="L696" s="263" t="s">
        <v>24</v>
      </c>
      <c r="M696" s="263" t="s">
        <v>304</v>
      </c>
      <c r="N696" s="265" t="s">
        <v>39</v>
      </c>
      <c r="O696" s="265"/>
      <c r="P696" s="265" t="s">
        <v>27</v>
      </c>
      <c r="Q696" s="265" t="s">
        <v>27</v>
      </c>
      <c r="R696" s="267"/>
      <c r="S696" s="267" t="s">
        <v>1164</v>
      </c>
      <c r="T696" s="268" t="s">
        <v>1042</v>
      </c>
      <c r="U696" s="268" t="s">
        <v>333</v>
      </c>
      <c r="V696" s="266"/>
      <c r="W696" s="269"/>
      <c r="X696" s="269"/>
    </row>
  </sheetData>
  <autoFilter ref="A1:X696" xr:uid="{3BFAF68B-BD7B-4EC2-B51C-F85E19DDA98B}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AA8D-1AA5-421A-92F1-9981241AFA90}">
  <dimension ref="A1:D18"/>
  <sheetViews>
    <sheetView workbookViewId="0">
      <selection activeCell="C12" sqref="C12"/>
    </sheetView>
  </sheetViews>
  <sheetFormatPr defaultColWidth="9" defaultRowHeight="14.25"/>
  <cols>
    <col min="1" max="2" width="20" customWidth="1"/>
    <col min="3" max="3" width="23.75" customWidth="1"/>
    <col min="4" max="4" width="15.5" customWidth="1"/>
  </cols>
  <sheetData>
    <row r="1" spans="1:4">
      <c r="A1" s="81" t="s">
        <v>2672</v>
      </c>
      <c r="B1" s="82" t="s">
        <v>2673</v>
      </c>
      <c r="C1" s="82" t="s">
        <v>2674</v>
      </c>
      <c r="D1" s="82" t="s">
        <v>2675</v>
      </c>
    </row>
    <row r="2" spans="1:4">
      <c r="A2" s="75" t="s">
        <v>2676</v>
      </c>
      <c r="B2" s="76" t="s">
        <v>28</v>
      </c>
      <c r="C2" s="76" t="s">
        <v>2677</v>
      </c>
      <c r="D2" s="76" t="s">
        <v>24</v>
      </c>
    </row>
    <row r="3" spans="1:4">
      <c r="A3" s="75" t="s">
        <v>2678</v>
      </c>
      <c r="B3" s="78" t="s">
        <v>40</v>
      </c>
      <c r="C3" s="76" t="s">
        <v>38</v>
      </c>
      <c r="D3" s="78" t="s">
        <v>56</v>
      </c>
    </row>
    <row r="4" spans="1:4">
      <c r="A4" s="79" t="s">
        <v>2679</v>
      </c>
      <c r="B4" s="76" t="s">
        <v>333</v>
      </c>
      <c r="C4" s="80" t="s">
        <v>2680</v>
      </c>
      <c r="D4" s="76" t="s">
        <v>86</v>
      </c>
    </row>
    <row r="5" spans="1:4">
      <c r="A5" s="75" t="s">
        <v>2681</v>
      </c>
      <c r="C5" s="76" t="s">
        <v>140</v>
      </c>
    </row>
    <row r="6" spans="1:4">
      <c r="C6" s="76" t="s">
        <v>17</v>
      </c>
    </row>
    <row r="7" spans="1:4">
      <c r="C7" s="76" t="s">
        <v>2682</v>
      </c>
    </row>
    <row r="8" spans="1:4">
      <c r="C8" s="76" t="s">
        <v>2683</v>
      </c>
    </row>
    <row r="9" spans="1:4">
      <c r="C9" s="76" t="s">
        <v>279</v>
      </c>
    </row>
    <row r="10" spans="1:4">
      <c r="C10" s="76" t="s">
        <v>2684</v>
      </c>
    </row>
    <row r="11" spans="1:4">
      <c r="C11" s="76" t="s">
        <v>2685</v>
      </c>
    </row>
    <row r="12" spans="1:4">
      <c r="C12" s="77" t="s">
        <v>2686</v>
      </c>
    </row>
    <row r="13" spans="1:4">
      <c r="C13" s="76" t="s">
        <v>1938</v>
      </c>
    </row>
    <row r="17" spans="1:1">
      <c r="A17" t="s">
        <v>2687</v>
      </c>
    </row>
    <row r="18" spans="1:1">
      <c r="A18" t="s">
        <v>2688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CA0C-A6F2-4A16-85B0-0E2078A24CC6}">
  <dimension ref="A1:B4"/>
  <sheetViews>
    <sheetView workbookViewId="0">
      <selection activeCell="B24" sqref="B24"/>
    </sheetView>
  </sheetViews>
  <sheetFormatPr defaultColWidth="9" defaultRowHeight="14.25"/>
  <cols>
    <col min="1" max="1" width="21.25" bestFit="1" customWidth="1"/>
    <col min="2" max="2" width="39" bestFit="1" customWidth="1"/>
  </cols>
  <sheetData>
    <row r="1" spans="1:2" ht="15" thickBot="1">
      <c r="A1" s="327" t="s">
        <v>2689</v>
      </c>
      <c r="B1" s="327"/>
    </row>
    <row r="2" spans="1:2">
      <c r="A2" s="5" t="s">
        <v>2690</v>
      </c>
      <c r="B2" s="11" t="s">
        <v>2691</v>
      </c>
    </row>
    <row r="3" spans="1:2">
      <c r="A3" s="2" t="s">
        <v>2692</v>
      </c>
      <c r="B3" s="10" t="s">
        <v>2693</v>
      </c>
    </row>
    <row r="4" spans="1:2">
      <c r="A4" s="2" t="s">
        <v>2694</v>
      </c>
      <c r="B4" s="10" t="s">
        <v>2695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3688-3F7B-47CC-8609-1160FD6F1B5E}">
  <dimension ref="A1:E8"/>
  <sheetViews>
    <sheetView workbookViewId="0">
      <selection activeCell="E27" sqref="E27"/>
    </sheetView>
  </sheetViews>
  <sheetFormatPr defaultColWidth="9" defaultRowHeight="14.25"/>
  <cols>
    <col min="2" max="2" width="10.75" bestFit="1" customWidth="1"/>
    <col min="3" max="3" width="10.75" customWidth="1"/>
    <col min="4" max="4" width="10.75" bestFit="1" customWidth="1"/>
  </cols>
  <sheetData>
    <row r="1" spans="1:5">
      <c r="A1" t="s">
        <v>2696</v>
      </c>
    </row>
    <row r="2" spans="1:5" ht="15" thickBot="1">
      <c r="A2" s="13" t="s">
        <v>2697</v>
      </c>
      <c r="B2" s="8" t="s">
        <v>2698</v>
      </c>
      <c r="C2" s="8" t="s">
        <v>2699</v>
      </c>
      <c r="D2" s="9" t="s">
        <v>2700</v>
      </c>
      <c r="E2" s="12" t="s">
        <v>2701</v>
      </c>
    </row>
    <row r="3" spans="1:5">
      <c r="A3" s="14">
        <v>10</v>
      </c>
      <c r="B3" s="6">
        <v>750</v>
      </c>
      <c r="C3" s="6"/>
      <c r="D3" s="5">
        <v>900</v>
      </c>
      <c r="E3" s="11"/>
    </row>
    <row r="4" spans="1:5">
      <c r="A4" s="15">
        <v>30</v>
      </c>
      <c r="B4" s="3">
        <v>710</v>
      </c>
      <c r="C4" s="3">
        <v>10</v>
      </c>
      <c r="D4" s="2">
        <v>930</v>
      </c>
      <c r="E4" s="10">
        <v>9</v>
      </c>
    </row>
    <row r="5" spans="1:5">
      <c r="A5" s="15">
        <v>50</v>
      </c>
      <c r="B5" s="3">
        <v>890</v>
      </c>
      <c r="C5" s="3">
        <v>11</v>
      </c>
      <c r="D5" s="2">
        <v>930</v>
      </c>
      <c r="E5" s="10">
        <v>11</v>
      </c>
    </row>
    <row r="6" spans="1:5">
      <c r="A6" s="15">
        <v>65</v>
      </c>
      <c r="B6" s="3">
        <v>900</v>
      </c>
      <c r="C6" s="3"/>
      <c r="D6" s="2">
        <v>950</v>
      </c>
      <c r="E6" s="10"/>
    </row>
    <row r="7" spans="1:5">
      <c r="A7" s="15">
        <v>80</v>
      </c>
      <c r="B7" s="3">
        <v>1075</v>
      </c>
      <c r="C7" s="3">
        <v>12</v>
      </c>
      <c r="D7" s="2">
        <v>1150</v>
      </c>
      <c r="E7" s="10">
        <v>12</v>
      </c>
    </row>
    <row r="8" spans="1:5">
      <c r="A8" s="15">
        <v>90</v>
      </c>
      <c r="B8" s="3">
        <v>1260</v>
      </c>
      <c r="C8" s="3"/>
      <c r="D8" s="3"/>
      <c r="E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B359E8CF01441A44CAE69ABD5D0BE" ma:contentTypeVersion="12" ma:contentTypeDescription="Create a new document." ma:contentTypeScope="" ma:versionID="d20218ed1eb60a650409bfac2211a810">
  <xsd:schema xmlns:xsd="http://www.w3.org/2001/XMLSchema" xmlns:xs="http://www.w3.org/2001/XMLSchema" xmlns:p="http://schemas.microsoft.com/office/2006/metadata/properties" xmlns:ns2="fa4bc73d-2795-4b7d-94d0-4f994539d745" xmlns:ns3="9491d07a-0fd8-4558-8b3b-af8bfd5752fd" targetNamespace="http://schemas.microsoft.com/office/2006/metadata/properties" ma:root="true" ma:fieldsID="0b240706d7208040b4f81ac4365e040d" ns2:_="" ns3:_="">
    <xsd:import namespace="fa4bc73d-2795-4b7d-94d0-4f994539d745"/>
    <xsd:import namespace="9491d07a-0fd8-4558-8b3b-af8bfd5752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bc73d-2795-4b7d-94d0-4f994539d7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91d07a-0fd8-4558-8b3b-af8bfd5752f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5CBD46-0807-41DC-AA79-829744A3DCBB}"/>
</file>

<file path=customXml/itemProps2.xml><?xml version="1.0" encoding="utf-8"?>
<ds:datastoreItem xmlns:ds="http://schemas.openxmlformats.org/officeDocument/2006/customXml" ds:itemID="{DF0B0386-DAF3-4CA8-B575-DB511D6FBAC2}"/>
</file>

<file path=customXml/itemProps3.xml><?xml version="1.0" encoding="utf-8"?>
<ds:datastoreItem xmlns:ds="http://schemas.openxmlformats.org/officeDocument/2006/customXml" ds:itemID="{5045FAD7-66A0-47D9-8DDF-753C9CE090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ZF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Belaati Hammadi HNV</cp:lastModifiedBy>
  <cp:revision/>
  <dcterms:created xsi:type="dcterms:W3CDTF">2020-08-11T11:17:07Z</dcterms:created>
  <dcterms:modified xsi:type="dcterms:W3CDTF">2021-11-10T09:35:54Z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0x010100784B359E8CF01441A44CAE69ABD5D0BE</vt:lpwstr>
  </property>
</Properties>
</file>