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ocuments\Plot\"/>
    </mc:Choice>
  </mc:AlternateContent>
  <xr:revisionPtr revIDLastSave="0" documentId="13_ncr:1_{5D76549D-530E-43BA-9D54-9BEE5680C965}" xr6:coauthVersionLast="47" xr6:coauthVersionMax="47" xr10:uidLastSave="{00000000-0000-0000-0000-000000000000}"/>
  <bookViews>
    <workbookView xWindow="-110" yWindow="-110" windowWidth="25820" windowHeight="14140" xr2:uid="{00000000-000D-0000-FFFF-FFFF00000000}"/>
  </bookViews>
  <sheets>
    <sheet name="Modbu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2" l="1"/>
  <c r="F3" i="2" s="1"/>
  <c r="H24" i="2"/>
  <c r="I23" i="2"/>
  <c r="H23" i="2"/>
  <c r="I22" i="2"/>
  <c r="F21" i="2" s="1"/>
  <c r="H22" i="2"/>
  <c r="I21" i="2"/>
  <c r="F12" i="2" s="1"/>
  <c r="H21" i="2"/>
  <c r="I20" i="2"/>
  <c r="H20" i="2"/>
  <c r="I19" i="2"/>
  <c r="F20" i="2" s="1"/>
  <c r="H19" i="2"/>
  <c r="I18" i="2"/>
  <c r="F23" i="2" s="1"/>
  <c r="H18" i="2"/>
  <c r="I17" i="2"/>
  <c r="F22" i="2" s="1"/>
  <c r="H17" i="2"/>
  <c r="I16" i="2"/>
  <c r="H16" i="2"/>
  <c r="I15" i="2"/>
  <c r="F18" i="2" s="1"/>
  <c r="H15" i="2"/>
  <c r="I14" i="2"/>
  <c r="H14" i="2"/>
  <c r="I13" i="2"/>
  <c r="F16" i="2" s="1"/>
  <c r="H13" i="2"/>
  <c r="I12" i="2"/>
  <c r="H12" i="2"/>
  <c r="I11" i="2"/>
  <c r="F14" i="2" s="1"/>
  <c r="H11" i="2"/>
  <c r="I10" i="2"/>
  <c r="H10" i="2"/>
  <c r="I9" i="2"/>
  <c r="F11" i="2" s="1"/>
  <c r="H9" i="2"/>
  <c r="I8" i="2"/>
  <c r="F10" i="2" s="1"/>
  <c r="H8" i="2"/>
  <c r="I7" i="2"/>
  <c r="F8" i="2" s="1"/>
  <c r="H7" i="2"/>
  <c r="I6" i="2"/>
  <c r="K6" i="2" s="1"/>
  <c r="H6" i="2"/>
  <c r="I5" i="2"/>
  <c r="H5" i="2"/>
  <c r="I4" i="2"/>
  <c r="H4" i="2"/>
  <c r="I3" i="2"/>
  <c r="H3" i="2"/>
  <c r="F13" i="2" l="1"/>
  <c r="F15" i="2"/>
  <c r="F17" i="2"/>
  <c r="F19" i="2"/>
  <c r="K21" i="2"/>
  <c r="F24" i="2"/>
  <c r="F7" i="2"/>
  <c r="K17" i="2"/>
  <c r="F6" i="2"/>
  <c r="F9" i="2"/>
  <c r="F4" i="2"/>
  <c r="K9" i="2"/>
  <c r="K23" i="2"/>
  <c r="K19" i="2"/>
  <c r="K5" i="2"/>
  <c r="K11" i="2"/>
  <c r="F5" i="2"/>
  <c r="K4" i="2"/>
  <c r="K13" i="2"/>
  <c r="K3" i="2"/>
  <c r="K7" i="2"/>
  <c r="K15" i="2"/>
  <c r="K10" i="2"/>
  <c r="K14" i="2"/>
  <c r="K18" i="2"/>
  <c r="K22" i="2"/>
  <c r="K8" i="2"/>
  <c r="K12" i="2"/>
  <c r="K16" i="2"/>
  <c r="K20" i="2"/>
  <c r="K24" i="2"/>
</calcChain>
</file>

<file path=xl/sharedStrings.xml><?xml version="1.0" encoding="utf-8"?>
<sst xmlns="http://schemas.openxmlformats.org/spreadsheetml/2006/main" count="13" uniqueCount="11">
  <si>
    <t>Input</t>
  </si>
  <si>
    <t>I [A]</t>
  </si>
  <si>
    <t>U [V]</t>
  </si>
  <si>
    <t>R [Ω]</t>
  </si>
  <si>
    <t>P [W]</t>
  </si>
  <si>
    <t>Verlustleistung [W]</t>
  </si>
  <si>
    <t>Wirkungsgrad [%]</t>
  </si>
  <si>
    <t>P [VA]</t>
  </si>
  <si>
    <t>Normale</t>
  </si>
  <si>
    <t>Messungen</t>
  </si>
  <si>
    <t>Besondere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</si>
</sst>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2" fontId="1" fillId="2" borderId="0" xfId="0" applyNumberFormat="1" applyFont="1" applyFill="1" applyAlignment="1"/>
    <xf numFmtId="2" fontId="1" fillId="3" borderId="0" xfId="0" applyNumberFormat="1" applyFont="1" applyFill="1" applyAlignment="1"/>
    <xf numFmtId="2" fontId="1" fillId="0" borderId="0" xfId="0" applyNumberFormat="1" applyFont="1"/>
    <xf numFmtId="2" fontId="1" fillId="4" borderId="0" xfId="0" applyNumberFormat="1" applyFont="1" applyFill="1" applyAlignment="1"/>
    <xf numFmtId="2" fontId="2" fillId="5" borderId="0" xfId="0" applyNumberFormat="1" applyFont="1" applyFill="1" applyAlignment="1">
      <alignment horizontal="left"/>
    </xf>
    <xf numFmtId="2" fontId="1" fillId="5" borderId="0" xfId="0" applyNumberFormat="1" applyFont="1" applyFill="1" applyAlignment="1"/>
    <xf numFmtId="2" fontId="3" fillId="5" borderId="0" xfId="0" applyNumberFormat="1" applyFont="1" applyFill="1" applyAlignment="1"/>
    <xf numFmtId="2" fontId="4" fillId="5" borderId="0" xfId="0" applyNumberFormat="1" applyFont="1" applyFill="1" applyAlignment="1"/>
    <xf numFmtId="2" fontId="1" fillId="5" borderId="0" xfId="0" applyNumberFormat="1" applyFont="1" applyFill="1"/>
    <xf numFmtId="2" fontId="1" fillId="0" borderId="0" xfId="0" applyNumberFormat="1" applyFont="1" applyAlignment="1"/>
    <xf numFmtId="2" fontId="1" fillId="4" borderId="0" xfId="0" applyNumberFormat="1" applyFont="1" applyFill="1"/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25"/>
  <sheetViews>
    <sheetView tabSelected="1" workbookViewId="0">
      <selection activeCell="D3" sqref="D3"/>
    </sheetView>
  </sheetViews>
  <sheetFormatPr baseColWidth="10" defaultColWidth="12.6328125" defaultRowHeight="15.75" customHeight="1" x14ac:dyDescent="0.25"/>
  <cols>
    <col min="6" max="6" width="15.7265625" customWidth="1"/>
    <col min="7" max="7" width="6.36328125" customWidth="1"/>
    <col min="10" max="10" width="5.6328125" customWidth="1"/>
    <col min="11" max="11" width="15.26953125" customWidth="1"/>
  </cols>
  <sheetData>
    <row r="1" spans="1:20" ht="14" x14ac:dyDescent="0.3">
      <c r="A1" s="1" t="s">
        <v>0</v>
      </c>
      <c r="B1" s="1" t="s">
        <v>1</v>
      </c>
      <c r="C1" s="1" t="s">
        <v>2</v>
      </c>
      <c r="D1" s="2" t="s">
        <v>4</v>
      </c>
      <c r="E1" s="2" t="s">
        <v>7</v>
      </c>
      <c r="F1" s="4" t="s">
        <v>6</v>
      </c>
      <c r="H1" s="1" t="s">
        <v>3</v>
      </c>
      <c r="I1" s="1" t="s">
        <v>4</v>
      </c>
      <c r="J1" s="3"/>
      <c r="K1" s="4" t="s">
        <v>5</v>
      </c>
      <c r="L1" s="5"/>
      <c r="M1" s="3"/>
      <c r="N1" s="6"/>
      <c r="O1" s="3"/>
      <c r="P1" s="3"/>
      <c r="Q1" s="7"/>
      <c r="R1" s="8"/>
      <c r="S1" s="3"/>
      <c r="T1" s="3"/>
    </row>
    <row r="2" spans="1:20" ht="15.75" customHeight="1" x14ac:dyDescent="0.25">
      <c r="B2" s="6"/>
      <c r="C2" s="6"/>
      <c r="D2" s="6"/>
      <c r="E2" s="6"/>
      <c r="F2" s="6"/>
      <c r="G2" s="6"/>
      <c r="H2" s="6"/>
      <c r="I2" s="6"/>
      <c r="J2" s="9"/>
      <c r="K2" s="6"/>
      <c r="L2" s="6"/>
      <c r="M2" s="9"/>
      <c r="N2" s="6"/>
      <c r="O2" s="9"/>
      <c r="P2" s="9"/>
      <c r="Q2" s="6"/>
      <c r="R2" s="9"/>
      <c r="S2" s="9"/>
      <c r="T2" s="9"/>
    </row>
    <row r="3" spans="1:20" ht="15.75" customHeight="1" x14ac:dyDescent="0.25">
      <c r="B3" s="1">
        <v>1.74</v>
      </c>
      <c r="C3" s="1">
        <v>10.6</v>
      </c>
      <c r="D3" s="2">
        <v>6.2</v>
      </c>
      <c r="E3" s="2">
        <v>9.4700000000000006</v>
      </c>
      <c r="F3" s="11">
        <f>(D3/I3)*100</f>
        <v>33.615267837779228</v>
      </c>
      <c r="G3" s="6"/>
      <c r="H3" s="1">
        <f>C3/B3</f>
        <v>6.0919540229885056</v>
      </c>
      <c r="I3" s="1">
        <f>C3*B3</f>
        <v>18.443999999999999</v>
      </c>
      <c r="J3" s="3"/>
      <c r="K3" s="11">
        <f>I3-D3</f>
        <v>12.244</v>
      </c>
      <c r="L3" s="9"/>
      <c r="M3" s="3"/>
      <c r="N3" s="6"/>
      <c r="O3" s="3"/>
      <c r="P3" s="3"/>
      <c r="Q3" s="3"/>
      <c r="R3" s="3"/>
      <c r="S3" s="3"/>
      <c r="T3" s="3"/>
    </row>
    <row r="4" spans="1:20" ht="15.75" customHeight="1" x14ac:dyDescent="0.25">
      <c r="A4" s="10" t="s">
        <v>9</v>
      </c>
      <c r="B4" s="1">
        <v>1.887</v>
      </c>
      <c r="C4" s="1">
        <v>11.33</v>
      </c>
      <c r="D4" s="2">
        <v>16.899999999999999</v>
      </c>
      <c r="E4" s="2">
        <v>17.61</v>
      </c>
      <c r="F4" s="11">
        <f>(D4/I4)*100</f>
        <v>79.046909429547924</v>
      </c>
      <c r="G4" s="9"/>
      <c r="H4" s="1">
        <f>C4/B4</f>
        <v>6.0042395336512984</v>
      </c>
      <c r="I4" s="1">
        <f>C4*B4</f>
        <v>21.379709999999999</v>
      </c>
      <c r="J4" s="3"/>
      <c r="K4" s="11">
        <f>I4-D4</f>
        <v>4.4797100000000007</v>
      </c>
      <c r="L4" s="9"/>
      <c r="M4" s="3"/>
      <c r="N4" s="6"/>
      <c r="O4" s="3"/>
      <c r="P4" s="3"/>
      <c r="Q4" s="3"/>
      <c r="R4" s="3"/>
      <c r="S4" s="3"/>
      <c r="T4" s="3"/>
    </row>
    <row r="5" spans="1:20" ht="15.75" customHeight="1" x14ac:dyDescent="0.25">
      <c r="A5" s="10" t="s">
        <v>8</v>
      </c>
      <c r="B5" s="1">
        <v>2.226</v>
      </c>
      <c r="C5" s="1">
        <v>10.6</v>
      </c>
      <c r="D5" s="2">
        <v>18</v>
      </c>
      <c r="E5" s="2">
        <v>19.02</v>
      </c>
      <c r="F5" s="11">
        <f>(D5/I5)*100</f>
        <v>76.285409144077718</v>
      </c>
      <c r="G5" s="9"/>
      <c r="H5" s="1">
        <f>C5/B5</f>
        <v>4.7619047619047619</v>
      </c>
      <c r="I5" s="1">
        <f>C5*B5</f>
        <v>23.595599999999997</v>
      </c>
      <c r="J5" s="3"/>
      <c r="K5" s="11">
        <f>I5-D5</f>
        <v>5.5955999999999975</v>
      </c>
      <c r="L5" s="9"/>
      <c r="M5" s="3"/>
      <c r="N5" s="6"/>
      <c r="O5" s="3"/>
      <c r="P5" s="3"/>
      <c r="Q5" s="3"/>
      <c r="R5" s="3"/>
      <c r="S5" s="3"/>
      <c r="T5" s="3"/>
    </row>
    <row r="6" spans="1:20" ht="15.75" customHeight="1" x14ac:dyDescent="0.25">
      <c r="A6" s="3"/>
      <c r="B6" s="1">
        <v>2.1850000000000001</v>
      </c>
      <c r="C6" s="1">
        <v>11.99</v>
      </c>
      <c r="D6" s="2">
        <v>20.9</v>
      </c>
      <c r="E6" s="2">
        <v>21.34</v>
      </c>
      <c r="F6" s="11">
        <f>(D6/I6)*100</f>
        <v>79.776625448743516</v>
      </c>
      <c r="G6" s="6"/>
      <c r="H6" s="1">
        <f>C6/B6</f>
        <v>5.4874141876430205</v>
      </c>
      <c r="I6" s="1">
        <f>C6*B6</f>
        <v>26.198150000000002</v>
      </c>
      <c r="J6" s="3"/>
      <c r="K6" s="11">
        <f>I6-D6</f>
        <v>5.2981500000000032</v>
      </c>
      <c r="L6" s="9"/>
      <c r="M6" s="3"/>
      <c r="N6" s="6"/>
      <c r="O6" s="3"/>
      <c r="P6" s="3"/>
      <c r="Q6" s="3"/>
      <c r="R6" s="3"/>
      <c r="S6" s="3"/>
      <c r="T6" s="3"/>
    </row>
    <row r="7" spans="1:20" ht="15.75" customHeight="1" x14ac:dyDescent="0.25">
      <c r="A7" s="3"/>
      <c r="B7" s="1">
        <v>2.3079999999999998</v>
      </c>
      <c r="C7" s="1">
        <v>12.23</v>
      </c>
      <c r="D7" s="2">
        <v>22.5</v>
      </c>
      <c r="E7" s="2">
        <v>23.1</v>
      </c>
      <c r="F7" s="11">
        <f>(D7/I7)*100</f>
        <v>79.711366911776167</v>
      </c>
      <c r="G7" s="9"/>
      <c r="H7" s="1">
        <f>C7/B7</f>
        <v>5.2989601386481811</v>
      </c>
      <c r="I7" s="1">
        <f>C7*B7</f>
        <v>28.226839999999999</v>
      </c>
      <c r="J7" s="3"/>
      <c r="K7" s="11">
        <f>I7-D7</f>
        <v>5.7268399999999993</v>
      </c>
      <c r="L7" s="9"/>
      <c r="M7" s="3"/>
      <c r="N7" s="6"/>
      <c r="O7" s="3"/>
      <c r="P7" s="3"/>
      <c r="Q7" s="3"/>
      <c r="R7" s="3"/>
      <c r="S7" s="3"/>
      <c r="T7" s="3"/>
    </row>
    <row r="8" spans="1:20" ht="15.75" customHeight="1" x14ac:dyDescent="0.25">
      <c r="A8" s="3"/>
      <c r="B8" s="1">
        <v>2.5499999999999998</v>
      </c>
      <c r="C8" s="1">
        <v>12.7</v>
      </c>
      <c r="D8" s="2">
        <v>26.4</v>
      </c>
      <c r="E8" s="2">
        <v>26.63</v>
      </c>
      <c r="F8" s="11">
        <f>(D8/I8)*100</f>
        <v>81.519221861973136</v>
      </c>
      <c r="G8" s="9"/>
      <c r="H8" s="1">
        <f>C8/B8</f>
        <v>4.9803921568627452</v>
      </c>
      <c r="I8" s="1">
        <f>C8*B8</f>
        <v>32.384999999999998</v>
      </c>
      <c r="J8" s="3"/>
      <c r="K8" s="11">
        <f>I8-D8</f>
        <v>5.9849999999999994</v>
      </c>
      <c r="L8" s="9"/>
      <c r="M8" s="3"/>
      <c r="N8" s="6"/>
      <c r="O8" s="3"/>
      <c r="P8" s="3"/>
      <c r="Q8" s="3"/>
      <c r="R8" s="3"/>
      <c r="S8" s="3"/>
      <c r="T8" s="3"/>
    </row>
    <row r="9" spans="1:20" ht="15.75" customHeight="1" x14ac:dyDescent="0.25">
      <c r="A9" s="12" t="s">
        <v>9</v>
      </c>
      <c r="B9" s="1">
        <v>3.12</v>
      </c>
      <c r="C9" s="1">
        <v>12.32</v>
      </c>
      <c r="D9" s="2">
        <v>31.3</v>
      </c>
      <c r="E9" s="2">
        <v>32.65</v>
      </c>
      <c r="F9" s="11">
        <f>(D9/I9)*100</f>
        <v>81.428987678987681</v>
      </c>
      <c r="G9" s="6"/>
      <c r="H9" s="1">
        <f>C9/B9</f>
        <v>3.9487179487179485</v>
      </c>
      <c r="I9" s="1">
        <f>C9*B9</f>
        <v>38.438400000000001</v>
      </c>
      <c r="J9" s="9"/>
      <c r="K9" s="11">
        <f>I9-D9</f>
        <v>7.1384000000000007</v>
      </c>
      <c r="L9" s="9"/>
      <c r="M9" s="3"/>
      <c r="N9" s="6"/>
      <c r="O9" s="3"/>
      <c r="P9" s="3"/>
      <c r="Q9" s="3"/>
      <c r="R9" s="3"/>
      <c r="S9" s="3"/>
      <c r="T9" s="3"/>
    </row>
    <row r="10" spans="1:20" ht="15.75" customHeight="1" x14ac:dyDescent="0.25">
      <c r="A10" s="3"/>
      <c r="B10" s="1">
        <v>3.67</v>
      </c>
      <c r="C10" s="1">
        <v>13.12</v>
      </c>
      <c r="D10" s="2">
        <v>37.9</v>
      </c>
      <c r="E10" s="2">
        <v>38.229999999999997</v>
      </c>
      <c r="F10" s="11">
        <f>(D10/I10)*100</f>
        <v>78.711703329567356</v>
      </c>
      <c r="G10" s="9"/>
      <c r="H10" s="1">
        <f>C10/B10</f>
        <v>3.5749318801089918</v>
      </c>
      <c r="I10" s="1">
        <f>C10*B10</f>
        <v>48.150399999999998</v>
      </c>
      <c r="J10" s="9"/>
      <c r="K10" s="11">
        <f>I10-D10</f>
        <v>10.250399999999999</v>
      </c>
      <c r="L10" s="9"/>
      <c r="M10" s="3"/>
      <c r="N10" s="6"/>
      <c r="O10" s="3"/>
      <c r="P10" s="3"/>
      <c r="Q10" s="3"/>
      <c r="R10" s="3"/>
      <c r="S10" s="3"/>
      <c r="T10" s="3"/>
    </row>
    <row r="11" spans="1:20" ht="15.75" customHeight="1" x14ac:dyDescent="0.25">
      <c r="A11" s="3"/>
      <c r="B11" s="1">
        <v>3.9</v>
      </c>
      <c r="C11" s="1">
        <v>13.41</v>
      </c>
      <c r="D11" s="2">
        <v>40.6</v>
      </c>
      <c r="E11" s="2">
        <v>41.74</v>
      </c>
      <c r="F11" s="11">
        <f>(D11/I11)*100</f>
        <v>77.630547429205151</v>
      </c>
      <c r="G11" s="6"/>
      <c r="H11" s="1">
        <f>C11/B11</f>
        <v>3.4384615384615387</v>
      </c>
      <c r="I11" s="1">
        <f>C11*B11</f>
        <v>52.298999999999999</v>
      </c>
      <c r="J11" s="9"/>
      <c r="K11" s="11">
        <f>I11-D11</f>
        <v>11.698999999999998</v>
      </c>
      <c r="L11" s="9"/>
      <c r="M11" s="3"/>
      <c r="N11" s="6"/>
      <c r="O11" s="3"/>
      <c r="P11" s="3"/>
      <c r="Q11" s="3"/>
      <c r="R11" s="3"/>
      <c r="S11" s="3"/>
      <c r="T11" s="3"/>
    </row>
    <row r="12" spans="1:20" ht="15.75" customHeight="1" x14ac:dyDescent="0.25">
      <c r="B12" s="1">
        <v>3.92</v>
      </c>
      <c r="C12" s="1">
        <v>13.49</v>
      </c>
      <c r="D12" s="2">
        <v>41.4</v>
      </c>
      <c r="E12" s="2">
        <v>42.22</v>
      </c>
      <c r="F12" s="11">
        <f>(D12/I12)*100</f>
        <v>78.2892845796584</v>
      </c>
      <c r="G12" s="3"/>
      <c r="H12" s="1">
        <f>C12/B12</f>
        <v>3.4413265306122449</v>
      </c>
      <c r="I12" s="1">
        <f>C12*B12</f>
        <v>52.880800000000001</v>
      </c>
      <c r="J12" s="3"/>
      <c r="K12" s="11">
        <f>I12-D12</f>
        <v>11.480800000000002</v>
      </c>
      <c r="L12" s="3"/>
    </row>
    <row r="13" spans="1:20" ht="15.75" customHeight="1" x14ac:dyDescent="0.25">
      <c r="A13" s="3"/>
      <c r="B13" s="1">
        <v>4</v>
      </c>
      <c r="C13" s="1">
        <v>13.54</v>
      </c>
      <c r="D13" s="2">
        <v>42.2</v>
      </c>
      <c r="E13" s="2">
        <v>43.14</v>
      </c>
      <c r="F13" s="11">
        <f>(D13/I13)*100</f>
        <v>77.917282127031029</v>
      </c>
      <c r="G13" s="3"/>
      <c r="H13" s="1">
        <f>C13/B13</f>
        <v>3.3849999999999998</v>
      </c>
      <c r="I13" s="1">
        <f>C13*B13</f>
        <v>54.16</v>
      </c>
      <c r="J13" s="3"/>
      <c r="K13" s="11">
        <f>I13-D13</f>
        <v>11.959999999999994</v>
      </c>
      <c r="L13" s="3"/>
    </row>
    <row r="14" spans="1:20" ht="15.75" customHeight="1" x14ac:dyDescent="0.25">
      <c r="A14" s="3"/>
      <c r="B14" s="1">
        <v>4.57</v>
      </c>
      <c r="C14" s="1">
        <v>14.1</v>
      </c>
      <c r="D14" s="2">
        <v>51</v>
      </c>
      <c r="E14" s="2">
        <v>51.65</v>
      </c>
      <c r="F14" s="11">
        <f>(D14/I14)*100</f>
        <v>79.147073886121333</v>
      </c>
      <c r="G14" s="3"/>
      <c r="H14" s="1">
        <f>C14/B14</f>
        <v>3.0853391684901528</v>
      </c>
      <c r="I14" s="1">
        <f>C14*B14</f>
        <v>64.436999999999998</v>
      </c>
      <c r="J14" s="3"/>
      <c r="K14" s="11">
        <f>I14-D14</f>
        <v>13.436999999999998</v>
      </c>
      <c r="L14" s="3"/>
    </row>
    <row r="15" spans="1:20" ht="15.75" customHeight="1" x14ac:dyDescent="0.25">
      <c r="B15" s="1">
        <v>5.12</v>
      </c>
      <c r="C15" s="1">
        <v>14.64</v>
      </c>
      <c r="D15" s="2">
        <v>61.1</v>
      </c>
      <c r="E15" s="2">
        <v>61.51</v>
      </c>
      <c r="F15" s="11">
        <f>(D15/I15)*100</f>
        <v>81.513618510928964</v>
      </c>
      <c r="G15" s="3"/>
      <c r="H15" s="1">
        <f>C15/B15</f>
        <v>2.859375</v>
      </c>
      <c r="I15" s="1">
        <f>C15*B15</f>
        <v>74.956800000000001</v>
      </c>
      <c r="J15" s="3"/>
      <c r="K15" s="11">
        <f>I15-D15</f>
        <v>13.8568</v>
      </c>
      <c r="L15" s="3"/>
    </row>
    <row r="16" spans="1:20" ht="15.75" customHeight="1" x14ac:dyDescent="0.25">
      <c r="B16" s="1">
        <v>5.55</v>
      </c>
      <c r="C16" s="1">
        <v>14.9</v>
      </c>
      <c r="D16" s="2">
        <v>67.599999999999994</v>
      </c>
      <c r="E16" s="2">
        <v>68.08</v>
      </c>
      <c r="F16" s="11">
        <f>(D16/I16)*100</f>
        <v>81.746175705907248</v>
      </c>
      <c r="G16" s="3"/>
      <c r="H16" s="1">
        <f>C16/B16</f>
        <v>2.6846846846846848</v>
      </c>
      <c r="I16" s="1">
        <f>C16*B16</f>
        <v>82.694999999999993</v>
      </c>
      <c r="J16" s="3"/>
      <c r="K16" s="11">
        <f>I16-D16</f>
        <v>15.094999999999999</v>
      </c>
      <c r="L16" s="3"/>
    </row>
    <row r="17" spans="1:12" ht="15.75" customHeight="1" x14ac:dyDescent="0.25">
      <c r="B17" s="1">
        <v>5.96</v>
      </c>
      <c r="C17" s="1">
        <v>15.13</v>
      </c>
      <c r="D17" s="2">
        <v>74.7</v>
      </c>
      <c r="E17" s="2">
        <v>74.599999999999994</v>
      </c>
      <c r="F17" s="11">
        <f>(D17/I17)*100</f>
        <v>82.839108043488864</v>
      </c>
      <c r="G17" s="3"/>
      <c r="H17" s="1">
        <f>C17/B17</f>
        <v>2.538590604026846</v>
      </c>
      <c r="I17" s="1">
        <f>C17*B17</f>
        <v>90.174800000000005</v>
      </c>
      <c r="J17" s="3"/>
      <c r="K17" s="11">
        <f>I17-D17</f>
        <v>15.474800000000002</v>
      </c>
      <c r="L17" s="3"/>
    </row>
    <row r="18" spans="1:12" ht="15.75" customHeight="1" x14ac:dyDescent="0.25">
      <c r="B18" s="1">
        <v>6.31</v>
      </c>
      <c r="C18" s="1">
        <v>15.34</v>
      </c>
      <c r="D18" s="2">
        <v>80.2</v>
      </c>
      <c r="E18" s="2">
        <v>80.22</v>
      </c>
      <c r="F18" s="11">
        <f>(D18/I18)*100</f>
        <v>82.855177002212926</v>
      </c>
      <c r="G18" s="3"/>
      <c r="H18" s="1">
        <f>C18/B18</f>
        <v>2.4310618066561016</v>
      </c>
      <c r="I18" s="1">
        <f>C18*B18</f>
        <v>96.795399999999987</v>
      </c>
      <c r="J18" s="3"/>
      <c r="K18" s="11">
        <f>I18-D18</f>
        <v>16.595399999999984</v>
      </c>
      <c r="L18" s="3"/>
    </row>
    <row r="19" spans="1:12" ht="15.75" customHeight="1" x14ac:dyDescent="0.25">
      <c r="B19" s="1">
        <v>6.54</v>
      </c>
      <c r="C19" s="1">
        <v>15.46</v>
      </c>
      <c r="D19" s="2">
        <v>83.5</v>
      </c>
      <c r="E19" s="2">
        <v>83.89</v>
      </c>
      <c r="F19" s="11">
        <f>(D19/I19)*100</f>
        <v>82.584631939581669</v>
      </c>
      <c r="G19" s="3"/>
      <c r="H19" s="1">
        <f>C19/B19</f>
        <v>2.3639143730886851</v>
      </c>
      <c r="I19" s="1">
        <f>C19*B19</f>
        <v>101.1084</v>
      </c>
      <c r="J19" s="3"/>
      <c r="K19" s="11">
        <f>I19-D19</f>
        <v>17.608400000000003</v>
      </c>
      <c r="L19" s="3"/>
    </row>
    <row r="20" spans="1:12" ht="15.75" customHeight="1" x14ac:dyDescent="0.25">
      <c r="A20" s="12" t="s">
        <v>10</v>
      </c>
      <c r="B20" s="1">
        <v>7.06</v>
      </c>
      <c r="C20" s="1">
        <v>15.8</v>
      </c>
      <c r="D20" s="2">
        <v>92.5</v>
      </c>
      <c r="E20" s="2">
        <v>92.94</v>
      </c>
      <c r="F20" s="11">
        <f>(D20/I20)*100</f>
        <v>82.923943055904175</v>
      </c>
      <c r="G20" s="3"/>
      <c r="H20" s="1">
        <f>C20/B20</f>
        <v>2.237960339943343</v>
      </c>
      <c r="I20" s="1">
        <f>C20*B20</f>
        <v>111.548</v>
      </c>
      <c r="J20" s="3"/>
      <c r="K20" s="11">
        <f>I20-D20</f>
        <v>19.048000000000002</v>
      </c>
      <c r="L20" s="3"/>
    </row>
    <row r="21" spans="1:12" ht="15.75" customHeight="1" x14ac:dyDescent="0.25">
      <c r="B21" s="1">
        <v>6.81</v>
      </c>
      <c r="C21" s="1">
        <v>16.13</v>
      </c>
      <c r="D21" s="2">
        <v>93.1</v>
      </c>
      <c r="E21" s="2">
        <v>93.4</v>
      </c>
      <c r="F21" s="11">
        <f>(D21/I21)*100</f>
        <v>84.75556077501723</v>
      </c>
      <c r="G21" s="3"/>
      <c r="H21" s="1">
        <f>C21/B21</f>
        <v>2.368575624082232</v>
      </c>
      <c r="I21" s="1">
        <f>C21*B21</f>
        <v>109.84529999999998</v>
      </c>
      <c r="J21" s="3"/>
      <c r="K21" s="11">
        <f>I21-D21</f>
        <v>16.745299999999986</v>
      </c>
      <c r="L21" s="3"/>
    </row>
    <row r="22" spans="1:12" ht="15.75" customHeight="1" x14ac:dyDescent="0.25">
      <c r="B22" s="1">
        <v>7.25</v>
      </c>
      <c r="C22" s="1">
        <v>15.83</v>
      </c>
      <c r="D22" s="2">
        <v>95.4</v>
      </c>
      <c r="E22" s="2">
        <v>95.22</v>
      </c>
      <c r="F22" s="11">
        <f>(D22/I22)*100</f>
        <v>83.124577951075011</v>
      </c>
      <c r="G22" s="3"/>
      <c r="H22" s="1">
        <f>C22/B22</f>
        <v>2.183448275862069</v>
      </c>
      <c r="I22" s="1">
        <f>C22*B22</f>
        <v>114.7675</v>
      </c>
      <c r="J22" s="3"/>
      <c r="K22" s="11">
        <f>I22-D22</f>
        <v>19.367499999999993</v>
      </c>
      <c r="L22" s="3"/>
    </row>
    <row r="23" spans="1:12" ht="15.75" customHeight="1" x14ac:dyDescent="0.25">
      <c r="B23" s="1">
        <v>7.34</v>
      </c>
      <c r="C23" s="1">
        <v>15.92</v>
      </c>
      <c r="D23" s="2">
        <v>97.4</v>
      </c>
      <c r="E23" s="2">
        <v>97.33</v>
      </c>
      <c r="F23" s="11">
        <f>(D23/I23)*100</f>
        <v>83.352730957238506</v>
      </c>
      <c r="G23" s="3"/>
      <c r="H23" s="1">
        <f>C23/B23</f>
        <v>2.1689373297002725</v>
      </c>
      <c r="I23" s="1">
        <f>C23*B23</f>
        <v>116.8528</v>
      </c>
      <c r="J23" s="3"/>
      <c r="K23" s="11">
        <f>I23-D23</f>
        <v>19.452799999999996</v>
      </c>
      <c r="L23" s="3"/>
    </row>
    <row r="24" spans="1:12" ht="15.75" customHeight="1" x14ac:dyDescent="0.25">
      <c r="B24" s="1">
        <v>7.35</v>
      </c>
      <c r="C24" s="1">
        <v>16.420000000000002</v>
      </c>
      <c r="D24" s="2">
        <v>102</v>
      </c>
      <c r="E24" s="2">
        <v>102.25</v>
      </c>
      <c r="F24" s="11">
        <f>(D24/I24)*100</f>
        <v>84.516145069477233</v>
      </c>
      <c r="G24" s="3"/>
      <c r="H24" s="1">
        <f>C24/B24</f>
        <v>2.2340136054421773</v>
      </c>
      <c r="I24" s="1">
        <f>C24*B24</f>
        <v>120.68700000000001</v>
      </c>
      <c r="J24" s="3"/>
      <c r="K24" s="11">
        <f>I24-D24</f>
        <v>18.687000000000012</v>
      </c>
      <c r="L24" s="3"/>
    </row>
    <row r="25" spans="1:12" ht="15.7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</sheetData>
  <sortState xmlns:xlrd2="http://schemas.microsoft.com/office/spreadsheetml/2017/richdata2" ref="A3:F24">
    <sortCondition ref="D3:D2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2022-07-24T10:30:16Z</dcterms:modified>
</cp:coreProperties>
</file>