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cuments\Plot\"/>
    </mc:Choice>
  </mc:AlternateContent>
  <xr:revisionPtr revIDLastSave="0" documentId="13_ncr:1_{195FF1E5-13F5-44E3-A130-3592CE6831E8}" xr6:coauthVersionLast="47" xr6:coauthVersionMax="47" xr10:uidLastSave="{00000000-0000-0000-0000-000000000000}"/>
  <bookViews>
    <workbookView xWindow="-110" yWindow="-110" windowWidth="25820" windowHeight="14140" xr2:uid="{00000000-000D-0000-FFFF-FFFF00000000}"/>
  </bookViews>
  <sheets>
    <sheet name="Auswertu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J17" i="2"/>
  <c r="L17" i="2" s="1"/>
  <c r="I17" i="2"/>
  <c r="E17" i="2"/>
  <c r="K17" i="2" s="1"/>
  <c r="D17" i="2"/>
  <c r="M16" i="2"/>
  <c r="J16" i="2"/>
  <c r="L16" i="2" s="1"/>
  <c r="I16" i="2"/>
  <c r="E16" i="2"/>
  <c r="D16" i="2"/>
  <c r="M15" i="2"/>
  <c r="J15" i="2"/>
  <c r="L15" i="2" s="1"/>
  <c r="I15" i="2"/>
  <c r="E15" i="2"/>
  <c r="K15" i="2" s="1"/>
  <c r="D15" i="2"/>
  <c r="M13" i="2"/>
  <c r="J13" i="2"/>
  <c r="I13" i="2"/>
  <c r="E13" i="2"/>
  <c r="L13" i="2" s="1"/>
  <c r="D13" i="2"/>
  <c r="M12" i="2"/>
  <c r="K12" i="2"/>
  <c r="J12" i="2"/>
  <c r="L12" i="2" s="1"/>
  <c r="I12" i="2"/>
  <c r="E12" i="2"/>
  <c r="D12" i="2"/>
  <c r="M11" i="2"/>
  <c r="J11" i="2"/>
  <c r="L11" i="2" s="1"/>
  <c r="I11" i="2"/>
  <c r="E11" i="2"/>
  <c r="D11" i="2"/>
  <c r="M9" i="2"/>
  <c r="J9" i="2"/>
  <c r="I9" i="2"/>
  <c r="E9" i="2"/>
  <c r="K9" i="2" s="1"/>
  <c r="D9" i="2"/>
  <c r="M8" i="2"/>
  <c r="L8" i="2"/>
  <c r="J8" i="2"/>
  <c r="I8" i="2"/>
  <c r="E8" i="2"/>
  <c r="K8" i="2" s="1"/>
  <c r="D8" i="2"/>
  <c r="M7" i="2"/>
  <c r="K7" i="2"/>
  <c r="J7" i="2"/>
  <c r="L7" i="2" s="1"/>
  <c r="I7" i="2"/>
  <c r="E7" i="2"/>
  <c r="D7" i="2"/>
  <c r="M5" i="2"/>
  <c r="J5" i="2"/>
  <c r="L5" i="2" s="1"/>
  <c r="I5" i="2"/>
  <c r="E5" i="2"/>
  <c r="D5" i="2"/>
  <c r="M4" i="2"/>
  <c r="J4" i="2"/>
  <c r="I4" i="2"/>
  <c r="E4" i="2"/>
  <c r="K4" i="2" s="1"/>
  <c r="D4" i="2"/>
  <c r="M3" i="2"/>
  <c r="J3" i="2"/>
  <c r="I3" i="2"/>
  <c r="E3" i="2"/>
  <c r="L3" i="2" s="1"/>
  <c r="D3" i="2"/>
  <c r="K3" i="2" l="1"/>
  <c r="L4" i="2"/>
  <c r="L9" i="2"/>
  <c r="K13" i="2"/>
  <c r="K5" i="2"/>
  <c r="K11" i="2"/>
  <c r="K16" i="2"/>
</calcChain>
</file>

<file path=xl/sharedStrings.xml><?xml version="1.0" encoding="utf-8"?>
<sst xmlns="http://schemas.openxmlformats.org/spreadsheetml/2006/main" count="15" uniqueCount="11">
  <si>
    <t>Input</t>
  </si>
  <si>
    <t>U [V]</t>
  </si>
  <si>
    <t>I [A]</t>
  </si>
  <si>
    <t>R [Ω]</t>
  </si>
  <si>
    <t>P [W]</t>
  </si>
  <si>
    <t>Output</t>
  </si>
  <si>
    <t>Verlustleistung [W]</t>
  </si>
  <si>
    <t>Wirkungsgrad [%]</t>
  </si>
  <si>
    <t>Δ U</t>
  </si>
  <si>
    <t>R [Ω] (theoretisch)</t>
  </si>
  <si>
    <t>U in = 24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</si>
</sst>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FFFFFF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0" borderId="0" xfId="0" applyNumberFormat="1" applyFont="1"/>
    <xf numFmtId="2" fontId="1" fillId="3" borderId="0" xfId="0" applyNumberFormat="1" applyFont="1" applyFill="1"/>
    <xf numFmtId="2" fontId="1" fillId="0" borderId="0" xfId="0" applyNumberFormat="1" applyFont="1" applyAlignment="1"/>
    <xf numFmtId="2" fontId="1" fillId="4" borderId="0" xfId="0" applyNumberFormat="1" applyFont="1" applyFill="1" applyAlignment="1"/>
    <xf numFmtId="2" fontId="1" fillId="4" borderId="0" xfId="0" applyNumberFormat="1" applyFont="1" applyFill="1"/>
    <xf numFmtId="2" fontId="1" fillId="5" borderId="0" xfId="0" applyNumberFormat="1" applyFont="1" applyFill="1" applyAlignment="1"/>
    <xf numFmtId="2" fontId="1" fillId="5" borderId="0" xfId="0" applyNumberFormat="1" applyFont="1" applyFill="1"/>
    <xf numFmtId="2" fontId="2" fillId="5" borderId="0" xfId="0" applyNumberFormat="1" applyFont="1" applyFill="1" applyAlignment="1">
      <alignment horizontal="left"/>
    </xf>
    <xf numFmtId="2" fontId="1" fillId="6" borderId="0" xfId="0" applyNumberFormat="1" applyFont="1" applyFill="1" applyAlignment="1"/>
    <xf numFmtId="0" fontId="1" fillId="3" borderId="0" xfId="0" applyFont="1" applyFill="1"/>
    <xf numFmtId="2" fontId="3" fillId="3" borderId="0" xfId="0" applyNumberFormat="1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K27"/>
  <sheetViews>
    <sheetView tabSelected="1" workbookViewId="0">
      <selection activeCell="J3" sqref="J3:J5"/>
    </sheetView>
  </sheetViews>
  <sheetFormatPr baseColWidth="10" defaultColWidth="12.6328125" defaultRowHeight="15.75" customHeight="1" x14ac:dyDescent="0.25"/>
  <cols>
    <col min="1" max="1" width="12.26953125" customWidth="1"/>
    <col min="2" max="2" width="8.36328125" customWidth="1"/>
    <col min="3" max="3" width="7.36328125" customWidth="1"/>
    <col min="4" max="4" width="8.26953125" customWidth="1"/>
    <col min="5" max="5" width="10.08984375" customWidth="1"/>
    <col min="6" max="6" width="13" customWidth="1"/>
    <col min="7" max="7" width="8.26953125" customWidth="1"/>
    <col min="8" max="8" width="7.453125" customWidth="1"/>
    <col min="9" max="9" width="8.26953125" customWidth="1"/>
    <col min="10" max="10" width="11.7265625" customWidth="1"/>
    <col min="11" max="11" width="14.7265625" customWidth="1"/>
    <col min="12" max="12" width="14.08984375" customWidth="1"/>
    <col min="13" max="13" width="10.36328125" customWidth="1"/>
    <col min="14" max="14" width="14.453125" customWidth="1"/>
    <col min="25" max="26" width="17" customWidth="1"/>
    <col min="27" max="27" width="16.08984375" customWidth="1"/>
    <col min="52" max="53" width="17" customWidth="1"/>
    <col min="54" max="54" width="16.08984375" customWidth="1"/>
    <col min="79" max="80" width="17" customWidth="1"/>
    <col min="81" max="81" width="16.08984375" customWidth="1"/>
    <col min="106" max="107" width="17" customWidth="1"/>
    <col min="108" max="108" width="16.08984375" customWidth="1"/>
    <col min="133" max="134" width="17" customWidth="1"/>
    <col min="135" max="135" width="16.08984375" customWidth="1"/>
    <col min="160" max="161" width="17" customWidth="1"/>
    <col min="162" max="162" width="16.08984375" customWidth="1"/>
    <col min="187" max="188" width="17" customWidth="1"/>
    <col min="189" max="189" width="16.08984375" customWidth="1"/>
    <col min="214" max="215" width="17" customWidth="1"/>
    <col min="216" max="216" width="16.08984375" customWidth="1"/>
    <col min="241" max="242" width="17" customWidth="1"/>
    <col min="243" max="243" width="16.08984375" customWidth="1"/>
    <col min="268" max="269" width="17" customWidth="1"/>
    <col min="270" max="270" width="16.08984375" customWidth="1"/>
    <col min="295" max="296" width="17" customWidth="1"/>
    <col min="297" max="297" width="16.08984375" customWidth="1"/>
    <col min="322" max="323" width="17" customWidth="1"/>
    <col min="324" max="324" width="16.08984375" customWidth="1"/>
    <col min="349" max="350" width="17" customWidth="1"/>
    <col min="351" max="351" width="16.08984375" customWidth="1"/>
    <col min="376" max="377" width="17" customWidth="1"/>
    <col min="378" max="378" width="16.08984375" customWidth="1"/>
    <col min="403" max="404" width="17" customWidth="1"/>
    <col min="405" max="405" width="16.08984375" customWidth="1"/>
    <col min="430" max="431" width="17" customWidth="1"/>
    <col min="432" max="432" width="16.08984375" customWidth="1"/>
    <col min="457" max="458" width="17" customWidth="1"/>
    <col min="459" max="459" width="16.08984375" customWidth="1"/>
    <col min="484" max="485" width="17" customWidth="1"/>
    <col min="486" max="486" width="16.08984375" customWidth="1"/>
    <col min="511" max="512" width="17" customWidth="1"/>
    <col min="513" max="513" width="16.08984375" customWidth="1"/>
    <col min="538" max="539" width="17" customWidth="1"/>
    <col min="540" max="540" width="16.08984375" customWidth="1"/>
    <col min="565" max="566" width="17" customWidth="1"/>
    <col min="567" max="567" width="16.08984375" customWidth="1"/>
    <col min="592" max="593" width="17" customWidth="1"/>
    <col min="594" max="594" width="16.08984375" customWidth="1"/>
    <col min="619" max="620" width="17" customWidth="1"/>
    <col min="621" max="621" width="16.08984375" customWidth="1"/>
    <col min="646" max="647" width="17" customWidth="1"/>
    <col min="648" max="648" width="16.08984375" customWidth="1"/>
    <col min="673" max="674" width="17" customWidth="1"/>
    <col min="675" max="675" width="16.08984375" customWidth="1"/>
    <col min="700" max="701" width="17" customWidth="1"/>
    <col min="702" max="702" width="16.08984375" customWidth="1"/>
    <col min="727" max="728" width="17" customWidth="1"/>
    <col min="729" max="729" width="16.08984375" customWidth="1"/>
    <col min="754" max="755" width="17" customWidth="1"/>
    <col min="756" max="756" width="16.08984375" customWidth="1"/>
    <col min="781" max="782" width="17" customWidth="1"/>
    <col min="783" max="783" width="16.08984375" customWidth="1"/>
    <col min="808" max="809" width="17" customWidth="1"/>
    <col min="810" max="810" width="16.08984375" customWidth="1"/>
    <col min="835" max="836" width="17" customWidth="1"/>
    <col min="837" max="837" width="16.08984375" customWidth="1"/>
    <col min="862" max="863" width="17" customWidth="1"/>
    <col min="864" max="864" width="16.08984375" customWidth="1"/>
    <col min="889" max="890" width="17" customWidth="1"/>
    <col min="891" max="891" width="16.08984375" customWidth="1"/>
    <col min="916" max="917" width="17" customWidth="1"/>
    <col min="918" max="918" width="16.08984375" customWidth="1"/>
    <col min="943" max="944" width="17" customWidth="1"/>
    <col min="945" max="945" width="16.08984375" customWidth="1"/>
    <col min="970" max="971" width="17" customWidth="1"/>
    <col min="972" max="972" width="16.08984375" customWidth="1"/>
    <col min="997" max="998" width="17" customWidth="1"/>
    <col min="999" max="999" width="16.08984375" customWidth="1"/>
  </cols>
  <sheetData>
    <row r="1" spans="1: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1</v>
      </c>
      <c r="H1" s="6" t="s">
        <v>2</v>
      </c>
      <c r="I1" s="6" t="s">
        <v>3</v>
      </c>
      <c r="J1" s="6" t="s">
        <v>4</v>
      </c>
      <c r="K1" s="8" t="s">
        <v>6</v>
      </c>
      <c r="L1" s="8" t="s">
        <v>7</v>
      </c>
      <c r="M1" s="10" t="s">
        <v>8</v>
      </c>
      <c r="N1" s="11" t="s">
        <v>9</v>
      </c>
      <c r="O1" s="3"/>
      <c r="P1" s="3"/>
      <c r="Q1" s="13"/>
      <c r="R1" s="13"/>
      <c r="S1" s="3"/>
      <c r="T1" s="3"/>
      <c r="U1" s="3"/>
      <c r="V1" s="3"/>
      <c r="W1" s="3"/>
      <c r="X1" s="3"/>
    </row>
    <row r="2" spans="1:99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  <c r="P2" s="4"/>
      <c r="Q2" s="2"/>
      <c r="R2" s="4"/>
      <c r="S2" s="4"/>
      <c r="T2" s="4"/>
      <c r="U2" s="4"/>
      <c r="V2" s="4"/>
      <c r="W2" s="4"/>
      <c r="X2" s="4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</row>
    <row r="3" spans="1:999" ht="15.75" customHeight="1" x14ac:dyDescent="0.25">
      <c r="A3" s="1" t="s">
        <v>10</v>
      </c>
      <c r="B3" s="1">
        <v>23.7</v>
      </c>
      <c r="C3" s="1">
        <v>1.97</v>
      </c>
      <c r="D3" s="1">
        <f t="shared" ref="D3:D5" si="0">B3/C3</f>
        <v>12.030456852791877</v>
      </c>
      <c r="E3" s="1">
        <f t="shared" ref="E3:E5" si="1">B3*C3</f>
        <v>46.689</v>
      </c>
      <c r="F3" s="6">
        <v>10</v>
      </c>
      <c r="G3" s="6">
        <v>9.98</v>
      </c>
      <c r="H3" s="6">
        <v>4.37</v>
      </c>
      <c r="I3" s="6">
        <f t="shared" ref="I3:I5" si="2">G3/H3</f>
        <v>2.2837528604118993</v>
      </c>
      <c r="J3" s="7">
        <f t="shared" ref="J3:J5" si="3">G3*H3</f>
        <v>43.6126</v>
      </c>
      <c r="K3" s="9">
        <f t="shared" ref="K3:K5" si="4">E3-J3</f>
        <v>3.0763999999999996</v>
      </c>
      <c r="L3" s="9">
        <f t="shared" ref="L3:L5" si="5">(J3/E3)*100</f>
        <v>93.410867656193105</v>
      </c>
      <c r="M3" s="9">
        <f t="shared" ref="M3:M5" si="6">G3-B3</f>
        <v>-13.719999999999999</v>
      </c>
      <c r="N3" s="11">
        <v>2.4300000000000002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999" ht="15.75" customHeight="1" x14ac:dyDescent="0.25">
      <c r="A4" s="2"/>
      <c r="B4" s="1">
        <v>23.9</v>
      </c>
      <c r="C4" s="1">
        <v>1</v>
      </c>
      <c r="D4" s="1">
        <f t="shared" si="0"/>
        <v>23.9</v>
      </c>
      <c r="E4" s="1">
        <f t="shared" si="1"/>
        <v>23.9</v>
      </c>
      <c r="F4" s="6">
        <v>10</v>
      </c>
      <c r="G4" s="6">
        <v>10.050000000000001</v>
      </c>
      <c r="H4" s="6">
        <v>2.2400000000000002</v>
      </c>
      <c r="I4" s="6">
        <f t="shared" si="2"/>
        <v>4.4866071428571423</v>
      </c>
      <c r="J4" s="7">
        <f t="shared" si="3"/>
        <v>22.512000000000004</v>
      </c>
      <c r="K4" s="9">
        <f t="shared" si="4"/>
        <v>1.3879999999999946</v>
      </c>
      <c r="L4" s="9">
        <f t="shared" si="5"/>
        <v>94.192468619246881</v>
      </c>
      <c r="M4" s="9">
        <f t="shared" si="6"/>
        <v>-13.849999999999998</v>
      </c>
      <c r="N4" s="11">
        <v>4.8499999999999996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999" ht="15.75" customHeight="1" x14ac:dyDescent="0.25">
      <c r="A5" s="3"/>
      <c r="B5" s="1">
        <v>23.9</v>
      </c>
      <c r="C5" s="1">
        <v>0.52</v>
      </c>
      <c r="D5" s="1">
        <f t="shared" si="0"/>
        <v>45.96153846153846</v>
      </c>
      <c r="E5" s="1">
        <f t="shared" si="1"/>
        <v>12.427999999999999</v>
      </c>
      <c r="F5" s="6">
        <v>10</v>
      </c>
      <c r="G5" s="6">
        <v>10.08</v>
      </c>
      <c r="H5" s="6">
        <v>1.1299999999999999</v>
      </c>
      <c r="I5" s="6">
        <f t="shared" si="2"/>
        <v>8.9203539823008864</v>
      </c>
      <c r="J5" s="7">
        <f t="shared" si="3"/>
        <v>11.3904</v>
      </c>
      <c r="K5" s="9">
        <f t="shared" si="4"/>
        <v>1.0375999999999994</v>
      </c>
      <c r="L5" s="9">
        <f t="shared" si="5"/>
        <v>91.651110395880281</v>
      </c>
      <c r="M5" s="9">
        <f t="shared" si="6"/>
        <v>-13.819999999999999</v>
      </c>
      <c r="N5" s="11">
        <v>9.6999999999999993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999" ht="15.75" customHeight="1" x14ac:dyDescent="0.25">
      <c r="A6" s="3"/>
      <c r="B6" s="4"/>
      <c r="C6" s="4"/>
      <c r="D6" s="2"/>
      <c r="E6" s="2"/>
      <c r="F6" s="4"/>
      <c r="G6" s="4"/>
      <c r="H6" s="4"/>
      <c r="I6" s="2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999" ht="15.75" customHeight="1" x14ac:dyDescent="0.25">
      <c r="A7" s="3"/>
      <c r="B7" s="1">
        <v>23.7</v>
      </c>
      <c r="C7" s="1">
        <v>2.77</v>
      </c>
      <c r="D7" s="1">
        <f t="shared" ref="D7:D9" si="7">B7/C7</f>
        <v>8.55595667870036</v>
      </c>
      <c r="E7" s="1">
        <f t="shared" ref="E7:E9" si="8">B7*C7</f>
        <v>65.649000000000001</v>
      </c>
      <c r="F7" s="6">
        <v>12</v>
      </c>
      <c r="G7" s="6">
        <v>11.85</v>
      </c>
      <c r="H7" s="6">
        <v>5.19</v>
      </c>
      <c r="I7" s="6">
        <f t="shared" ref="I7:I9" si="9">G7/H7</f>
        <v>2.2832369942196529</v>
      </c>
      <c r="J7" s="7">
        <f t="shared" ref="J7:J9" si="10">G7*H7</f>
        <v>61.5015</v>
      </c>
      <c r="K7" s="9">
        <f t="shared" ref="K7:K9" si="11">E7-J7</f>
        <v>4.1475000000000009</v>
      </c>
      <c r="L7" s="9">
        <f t="shared" ref="L7:L9" si="12">(J7/E7)*100</f>
        <v>93.682310469314075</v>
      </c>
      <c r="M7" s="9">
        <f t="shared" ref="M7:M9" si="13">G7-B7</f>
        <v>-11.85</v>
      </c>
      <c r="N7" s="11">
        <v>2.4300000000000002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999" ht="15.75" customHeight="1" x14ac:dyDescent="0.25">
      <c r="A8" s="3"/>
      <c r="B8" s="1">
        <v>23.8</v>
      </c>
      <c r="C8" s="1">
        <v>1.42</v>
      </c>
      <c r="D8" s="1">
        <f t="shared" si="7"/>
        <v>16.760563380281692</v>
      </c>
      <c r="E8" s="1">
        <f t="shared" si="8"/>
        <v>33.795999999999999</v>
      </c>
      <c r="F8" s="6">
        <v>12</v>
      </c>
      <c r="G8" s="6">
        <v>11.94</v>
      </c>
      <c r="H8" s="6">
        <v>2.66</v>
      </c>
      <c r="I8" s="6">
        <f t="shared" si="9"/>
        <v>4.488721804511278</v>
      </c>
      <c r="J8" s="7">
        <f t="shared" si="10"/>
        <v>31.760400000000001</v>
      </c>
      <c r="K8" s="9">
        <f t="shared" si="11"/>
        <v>2.0355999999999987</v>
      </c>
      <c r="L8" s="9">
        <f t="shared" si="12"/>
        <v>93.976801988400993</v>
      </c>
      <c r="M8" s="9">
        <f t="shared" si="13"/>
        <v>-11.860000000000001</v>
      </c>
      <c r="N8" s="11">
        <v>4.8499999999999996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999" ht="15.75" customHeight="1" x14ac:dyDescent="0.25">
      <c r="A9" s="3"/>
      <c r="B9" s="1">
        <v>23.9</v>
      </c>
      <c r="C9" s="1">
        <v>0.72</v>
      </c>
      <c r="D9" s="1">
        <f t="shared" si="7"/>
        <v>33.194444444444443</v>
      </c>
      <c r="E9" s="1">
        <f t="shared" si="8"/>
        <v>17.207999999999998</v>
      </c>
      <c r="F9" s="6">
        <v>12</v>
      </c>
      <c r="G9" s="6">
        <v>11.98</v>
      </c>
      <c r="H9" s="6">
        <v>1.34</v>
      </c>
      <c r="I9" s="6">
        <f t="shared" si="9"/>
        <v>8.9402985074626855</v>
      </c>
      <c r="J9" s="7">
        <f t="shared" si="10"/>
        <v>16.0532</v>
      </c>
      <c r="K9" s="9">
        <f t="shared" si="11"/>
        <v>1.1547999999999981</v>
      </c>
      <c r="L9" s="9">
        <f t="shared" si="12"/>
        <v>93.289167828916803</v>
      </c>
      <c r="M9" s="9">
        <f t="shared" si="13"/>
        <v>-11.919999999999998</v>
      </c>
      <c r="N9" s="11">
        <v>9.6999999999999993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999" ht="15.75" customHeight="1" x14ac:dyDescent="0.25">
      <c r="A10" s="3"/>
      <c r="B10" s="4"/>
      <c r="C10" s="4"/>
      <c r="D10" s="2"/>
      <c r="E10" s="2"/>
      <c r="F10" s="4"/>
      <c r="G10" s="4"/>
      <c r="H10" s="4"/>
      <c r="I10" s="2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999" ht="15.75" customHeight="1" x14ac:dyDescent="0.25">
      <c r="A11" s="3"/>
      <c r="B11" s="1">
        <v>23.5</v>
      </c>
      <c r="C11" s="1">
        <v>4.29</v>
      </c>
      <c r="D11" s="1">
        <f t="shared" ref="D11:D13" si="14">B11/C11</f>
        <v>5.4778554778554778</v>
      </c>
      <c r="E11" s="1">
        <f t="shared" ref="E11:E13" si="15">B11*C11</f>
        <v>100.815</v>
      </c>
      <c r="F11" s="6">
        <v>15</v>
      </c>
      <c r="G11" s="6">
        <v>14.76</v>
      </c>
      <c r="H11" s="6">
        <v>6.47</v>
      </c>
      <c r="I11" s="6">
        <f t="shared" ref="I11:I13" si="16">G11/H11</f>
        <v>2.2812982998454405</v>
      </c>
      <c r="J11" s="7">
        <f t="shared" ref="J11:J13" si="17">G11*H11</f>
        <v>95.497199999999992</v>
      </c>
      <c r="K11" s="9">
        <f t="shared" ref="K11:K13" si="18">E11-J11</f>
        <v>5.3178000000000054</v>
      </c>
      <c r="L11" s="9">
        <f t="shared" ref="L11:L13" si="19">(J11/E11)*100</f>
        <v>94.725189703913102</v>
      </c>
      <c r="M11" s="9">
        <f t="shared" ref="M11:M13" si="20">G11-B11</f>
        <v>-8.74</v>
      </c>
      <c r="N11" s="11">
        <v>2.4300000000000002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999" ht="15.75" customHeight="1" x14ac:dyDescent="0.25">
      <c r="A12" s="3"/>
      <c r="B12" s="1">
        <v>23.7</v>
      </c>
      <c r="C12" s="1">
        <v>2.1800000000000002</v>
      </c>
      <c r="D12" s="1">
        <f t="shared" si="14"/>
        <v>10.871559633027521</v>
      </c>
      <c r="E12" s="1">
        <f t="shared" si="15"/>
        <v>51.666000000000004</v>
      </c>
      <c r="F12" s="6">
        <v>15</v>
      </c>
      <c r="G12" s="6">
        <v>14.87</v>
      </c>
      <c r="H12" s="6">
        <v>3.32</v>
      </c>
      <c r="I12" s="6">
        <f t="shared" si="16"/>
        <v>4.4789156626506026</v>
      </c>
      <c r="J12" s="7">
        <f t="shared" si="17"/>
        <v>49.368399999999994</v>
      </c>
      <c r="K12" s="9">
        <f t="shared" si="18"/>
        <v>2.2976000000000099</v>
      </c>
      <c r="L12" s="9">
        <f t="shared" si="19"/>
        <v>95.552974877095167</v>
      </c>
      <c r="M12" s="9">
        <f t="shared" si="20"/>
        <v>-8.83</v>
      </c>
      <c r="N12" s="11">
        <v>4.8499999999999996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999" ht="15.75" customHeight="1" x14ac:dyDescent="0.25">
      <c r="A13" s="3"/>
      <c r="B13" s="1">
        <v>23.9</v>
      </c>
      <c r="C13" s="1">
        <v>1.1000000000000001</v>
      </c>
      <c r="D13" s="1">
        <f t="shared" si="14"/>
        <v>21.727272727272723</v>
      </c>
      <c r="E13" s="1">
        <f t="shared" si="15"/>
        <v>26.29</v>
      </c>
      <c r="F13" s="6">
        <v>15</v>
      </c>
      <c r="G13" s="6">
        <v>14.94</v>
      </c>
      <c r="H13" s="6">
        <v>1.67</v>
      </c>
      <c r="I13" s="6">
        <f t="shared" si="16"/>
        <v>8.9461077844311383</v>
      </c>
      <c r="J13" s="7">
        <f t="shared" si="17"/>
        <v>24.9498</v>
      </c>
      <c r="K13" s="9">
        <f t="shared" si="18"/>
        <v>1.3401999999999994</v>
      </c>
      <c r="L13" s="9">
        <f t="shared" si="19"/>
        <v>94.902244199315334</v>
      </c>
      <c r="M13" s="9">
        <f t="shared" si="20"/>
        <v>-8.9599999999999991</v>
      </c>
      <c r="N13" s="11">
        <v>9.6999999999999993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999" ht="15.75" customHeight="1" x14ac:dyDescent="0.25">
      <c r="A14" s="3"/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999" ht="15.75" customHeight="1" x14ac:dyDescent="0.25">
      <c r="A15" s="3"/>
      <c r="B15" s="1">
        <v>23.1</v>
      </c>
      <c r="C15" s="1">
        <v>7.7</v>
      </c>
      <c r="D15" s="1">
        <f t="shared" ref="D15:D17" si="21">B15/C15</f>
        <v>3</v>
      </c>
      <c r="E15" s="1">
        <f t="shared" ref="E15:E17" si="22">B15*C15</f>
        <v>177.87</v>
      </c>
      <c r="F15" s="6">
        <v>20</v>
      </c>
      <c r="G15" s="6">
        <v>19.600000000000001</v>
      </c>
      <c r="H15" s="6">
        <v>8.64</v>
      </c>
      <c r="I15" s="6">
        <f t="shared" ref="I15:I17" si="23">G15/H15</f>
        <v>2.2685185185185186</v>
      </c>
      <c r="J15" s="7">
        <f t="shared" ref="J15:J17" si="24">G15*H15</f>
        <v>169.34400000000002</v>
      </c>
      <c r="K15" s="9">
        <f t="shared" ref="K15:K17" si="25">E15-J15</f>
        <v>8.525999999999982</v>
      </c>
      <c r="L15" s="9">
        <f t="shared" ref="L15:L17" si="26">(J15/E15)*100</f>
        <v>95.206611570247944</v>
      </c>
      <c r="M15" s="9">
        <f t="shared" ref="M15:M17" si="27">G15-B15</f>
        <v>-3.5</v>
      </c>
      <c r="N15" s="11">
        <v>2.4300000000000002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999" ht="15.75" customHeight="1" x14ac:dyDescent="0.25">
      <c r="A16" s="3"/>
      <c r="B16" s="1">
        <v>23.5</v>
      </c>
      <c r="C16" s="1">
        <v>3.87</v>
      </c>
      <c r="D16" s="1">
        <f t="shared" si="21"/>
        <v>6.07235142118863</v>
      </c>
      <c r="E16" s="1">
        <f t="shared" si="22"/>
        <v>90.945000000000007</v>
      </c>
      <c r="F16" s="6">
        <v>20</v>
      </c>
      <c r="G16" s="6">
        <v>19.8</v>
      </c>
      <c r="H16" s="6">
        <v>4.43</v>
      </c>
      <c r="I16" s="6">
        <f t="shared" si="23"/>
        <v>4.4695259593679459</v>
      </c>
      <c r="J16" s="7">
        <f t="shared" si="24"/>
        <v>87.713999999999999</v>
      </c>
      <c r="K16" s="9">
        <f t="shared" si="25"/>
        <v>3.2310000000000088</v>
      </c>
      <c r="L16" s="9">
        <f t="shared" si="26"/>
        <v>96.447303315190496</v>
      </c>
      <c r="M16" s="9">
        <f t="shared" si="27"/>
        <v>-3.6999999999999993</v>
      </c>
      <c r="N16" s="11">
        <v>4.8499999999999996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5">
      <c r="A17" s="3"/>
      <c r="B17" s="1">
        <v>23.8</v>
      </c>
      <c r="C17" s="1">
        <v>1.95</v>
      </c>
      <c r="D17" s="1">
        <f t="shared" si="21"/>
        <v>12.205128205128206</v>
      </c>
      <c r="E17" s="1">
        <f t="shared" si="22"/>
        <v>46.410000000000004</v>
      </c>
      <c r="F17" s="6">
        <v>20</v>
      </c>
      <c r="G17" s="6">
        <v>19.899999999999999</v>
      </c>
      <c r="H17" s="6">
        <v>2.2400000000000002</v>
      </c>
      <c r="I17" s="6">
        <f t="shared" si="23"/>
        <v>8.8839285714285694</v>
      </c>
      <c r="J17" s="7">
        <f t="shared" si="24"/>
        <v>44.576000000000001</v>
      </c>
      <c r="K17" s="9">
        <f t="shared" si="25"/>
        <v>1.8340000000000032</v>
      </c>
      <c r="L17" s="9">
        <f t="shared" si="26"/>
        <v>96.048265460030152</v>
      </c>
      <c r="M17" s="9">
        <f t="shared" si="27"/>
        <v>-3.9000000000000021</v>
      </c>
      <c r="N17" s="11">
        <v>9.6999999999999993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5">
      <c r="A19" s="3"/>
      <c r="B19" s="2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5">
      <c r="A20" s="3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3"/>
      <c r="B21" s="2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3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5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2022-07-19T09:45:23Z</dcterms:created>
  <dcterms:modified xsi:type="dcterms:W3CDTF">2022-07-19T09:45:34Z</dcterms:modified>
</cp:coreProperties>
</file>