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cuments\Plot\"/>
    </mc:Choice>
  </mc:AlternateContent>
  <xr:revisionPtr revIDLastSave="0" documentId="8_{3D06688A-E140-4625-A42A-A7765B472682}" xr6:coauthVersionLast="47" xr6:coauthVersionMax="47" xr10:uidLastSave="{00000000-0000-0000-0000-000000000000}"/>
  <bookViews>
    <workbookView xWindow="-110" yWindow="-110" windowWidth="25820" windowHeight="14140" xr2:uid="{00000000-000D-0000-FFFF-FFFF00000000}"/>
  </bookViews>
  <sheets>
    <sheet name="Auswertu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2" l="1"/>
  <c r="M14" i="2"/>
  <c r="K14" i="2"/>
  <c r="N14" i="2" s="1"/>
  <c r="J14" i="2"/>
  <c r="E14" i="2"/>
  <c r="D14" i="2"/>
  <c r="O12" i="2"/>
  <c r="K12" i="2"/>
  <c r="N12" i="2" s="1"/>
  <c r="J12" i="2"/>
  <c r="E12" i="2"/>
  <c r="D12" i="2"/>
  <c r="O11" i="2"/>
  <c r="K11" i="2"/>
  <c r="M11" i="2" s="1"/>
  <c r="J11" i="2"/>
  <c r="E11" i="2"/>
  <c r="D11" i="2"/>
  <c r="O9" i="2"/>
  <c r="K9" i="2"/>
  <c r="J9" i="2"/>
  <c r="E9" i="2"/>
  <c r="M9" i="2" s="1"/>
  <c r="D9" i="2"/>
  <c r="O8" i="2"/>
  <c r="M8" i="2"/>
  <c r="K8" i="2"/>
  <c r="J8" i="2"/>
  <c r="E8" i="2"/>
  <c r="N8" i="2" s="1"/>
  <c r="D8" i="2"/>
  <c r="O7" i="2"/>
  <c r="K7" i="2"/>
  <c r="N7" i="2" s="1"/>
  <c r="J7" i="2"/>
  <c r="E7" i="2"/>
  <c r="D7" i="2"/>
  <c r="O5" i="2"/>
  <c r="K5" i="2"/>
  <c r="M5" i="2" s="1"/>
  <c r="J5" i="2"/>
  <c r="E5" i="2"/>
  <c r="D5" i="2"/>
  <c r="O4" i="2"/>
  <c r="K4" i="2"/>
  <c r="J4" i="2"/>
  <c r="E4" i="2"/>
  <c r="M4" i="2" s="1"/>
  <c r="D4" i="2"/>
  <c r="O3" i="2"/>
  <c r="M3" i="2"/>
  <c r="K3" i="2"/>
  <c r="J3" i="2"/>
  <c r="E3" i="2"/>
  <c r="N3" i="2" s="1"/>
  <c r="D3" i="2"/>
  <c r="N4" i="2" l="1"/>
  <c r="N9" i="2"/>
  <c r="N5" i="2"/>
  <c r="N11" i="2"/>
  <c r="M7" i="2"/>
  <c r="M12" i="2"/>
</calcChain>
</file>

<file path=xl/sharedStrings.xml><?xml version="1.0" encoding="utf-8"?>
<sst xmlns="http://schemas.openxmlformats.org/spreadsheetml/2006/main" count="20" uniqueCount="16">
  <si>
    <t>Input</t>
  </si>
  <si>
    <t>U [V]</t>
  </si>
  <si>
    <t>I [A]</t>
  </si>
  <si>
    <t>R [Ω]</t>
  </si>
  <si>
    <t>P [W]</t>
  </si>
  <si>
    <t>Output</t>
  </si>
  <si>
    <t>U out = 15 V</t>
  </si>
  <si>
    <t>U out = 20 V</t>
  </si>
  <si>
    <t>U out = 25 V</t>
  </si>
  <si>
    <t>U out = 30 V</t>
  </si>
  <si>
    <t>Verlustleistung [W]</t>
  </si>
  <si>
    <t>Wirkungsgrad [%]</t>
  </si>
  <si>
    <t>Δ U</t>
  </si>
  <si>
    <t>R [Ω] (theoretisch)</t>
  </si>
  <si>
    <t>U in = 12 V</t>
  </si>
  <si>
    <t>"Batteriespannung"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</si>
</sst>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2" fontId="1" fillId="2" borderId="0" xfId="0" applyNumberFormat="1" applyFont="1" applyFill="1" applyAlignment="1"/>
    <xf numFmtId="2" fontId="1" fillId="3" borderId="0" xfId="0" applyNumberFormat="1" applyFont="1" applyFill="1" applyAlignment="1"/>
    <xf numFmtId="2" fontId="1" fillId="0" borderId="0" xfId="0" applyNumberFormat="1" applyFont="1"/>
    <xf numFmtId="2" fontId="1" fillId="3" borderId="0" xfId="0" applyNumberFormat="1" applyFont="1" applyFill="1"/>
    <xf numFmtId="2" fontId="1" fillId="4" borderId="0" xfId="0" applyNumberFormat="1" applyFont="1" applyFill="1" applyAlignment="1"/>
    <xf numFmtId="2" fontId="1" fillId="4" borderId="0" xfId="0" applyNumberFormat="1" applyFont="1" applyFill="1"/>
    <xf numFmtId="2" fontId="1" fillId="5" borderId="0" xfId="0" applyNumberFormat="1" applyFont="1" applyFill="1" applyAlignment="1"/>
    <xf numFmtId="2" fontId="1" fillId="5" borderId="0" xfId="0" applyNumberFormat="1" applyFont="1" applyFill="1"/>
    <xf numFmtId="2" fontId="2" fillId="5" borderId="0" xfId="0" applyNumberFormat="1" applyFont="1" applyFill="1" applyAlignment="1">
      <alignment horizontal="left"/>
    </xf>
    <xf numFmtId="2" fontId="1" fillId="6" borderId="0" xfId="0" applyNumberFormat="1" applyFont="1" applyFill="1" applyAlignment="1"/>
    <xf numFmtId="2" fontId="3" fillId="7" borderId="0" xfId="0" applyNumberFormat="1" applyFont="1" applyFill="1" applyAlignment="1"/>
    <xf numFmtId="2" fontId="4" fillId="7" borderId="0" xfId="0" applyNumberFormat="1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4"/>
  <sheetViews>
    <sheetView tabSelected="1" workbookViewId="0"/>
  </sheetViews>
  <sheetFormatPr baseColWidth="10" defaultColWidth="12.6328125" defaultRowHeight="15.75" customHeight="1" x14ac:dyDescent="0.25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1</v>
      </c>
      <c r="I1" s="5" t="s">
        <v>2</v>
      </c>
      <c r="J1" s="5" t="s">
        <v>3</v>
      </c>
      <c r="K1" s="5" t="s">
        <v>4</v>
      </c>
      <c r="L1" s="3"/>
      <c r="M1" s="7" t="s">
        <v>10</v>
      </c>
      <c r="N1" s="7" t="s">
        <v>11</v>
      </c>
      <c r="O1" s="9" t="s">
        <v>12</v>
      </c>
      <c r="P1" s="3"/>
      <c r="Q1" s="10" t="s">
        <v>13</v>
      </c>
      <c r="R1" s="3"/>
      <c r="S1" s="3"/>
      <c r="T1" s="11" t="s">
        <v>14</v>
      </c>
      <c r="U1" s="12" t="s">
        <v>15</v>
      </c>
      <c r="V1" s="3"/>
      <c r="W1" s="3"/>
    </row>
    <row r="2" spans="1:23" ht="15.75" customHeight="1" x14ac:dyDescent="0.25">
      <c r="A2" s="2"/>
      <c r="B2" s="2"/>
      <c r="C2" s="2"/>
      <c r="D2" s="2"/>
      <c r="E2" s="2"/>
      <c r="F2" s="4"/>
      <c r="G2" s="2"/>
      <c r="H2" s="2"/>
      <c r="I2" s="2"/>
      <c r="J2" s="2"/>
      <c r="K2" s="2"/>
      <c r="L2" s="4"/>
      <c r="M2" s="2"/>
      <c r="N2" s="2"/>
      <c r="O2" s="2"/>
      <c r="P2" s="4"/>
      <c r="Q2" s="2"/>
      <c r="R2" s="4"/>
      <c r="S2" s="4"/>
      <c r="T2" s="2"/>
      <c r="U2" s="4"/>
      <c r="V2" s="4"/>
      <c r="W2" s="4"/>
    </row>
    <row r="3" spans="1:23" ht="15.75" customHeight="1" x14ac:dyDescent="0.25">
      <c r="A3" s="3"/>
      <c r="B3" s="1">
        <v>11.21</v>
      </c>
      <c r="C3" s="1">
        <v>9.15</v>
      </c>
      <c r="D3" s="1">
        <f t="shared" ref="D3:D5" si="0">B3/C3</f>
        <v>1.2251366120218579</v>
      </c>
      <c r="E3" s="1">
        <f t="shared" ref="E3:E5" si="1">B3*C3</f>
        <v>102.57150000000001</v>
      </c>
      <c r="F3" s="3"/>
      <c r="G3" s="5" t="s">
        <v>6</v>
      </c>
      <c r="H3" s="5">
        <v>14.32</v>
      </c>
      <c r="I3" s="5">
        <v>6.39</v>
      </c>
      <c r="J3" s="5">
        <f t="shared" ref="J3:J5" si="2">H3/I3</f>
        <v>2.2410015649452273</v>
      </c>
      <c r="K3" s="6">
        <f t="shared" ref="K3:K5" si="3">H3*I3</f>
        <v>91.504800000000003</v>
      </c>
      <c r="L3" s="3"/>
      <c r="M3" s="8">
        <f t="shared" ref="M3:M5" si="4">E3-K3</f>
        <v>11.066700000000012</v>
      </c>
      <c r="N3" s="8">
        <f t="shared" ref="N3:N5" si="5">(K3/E3)*100</f>
        <v>89.21074567496818</v>
      </c>
      <c r="O3" s="8">
        <f t="shared" ref="O3:O5" si="6">H3-B3</f>
        <v>3.1099999999999994</v>
      </c>
      <c r="P3" s="3"/>
      <c r="Q3" s="10">
        <v>2.4300000000000002</v>
      </c>
      <c r="R3" s="3"/>
      <c r="S3" s="3"/>
      <c r="T3" s="3"/>
      <c r="U3" s="3"/>
      <c r="V3" s="3"/>
      <c r="W3" s="3"/>
    </row>
    <row r="4" spans="1:23" ht="15.75" customHeight="1" x14ac:dyDescent="0.25">
      <c r="A4" s="3"/>
      <c r="B4" s="1">
        <v>11.79</v>
      </c>
      <c r="C4" s="1">
        <v>4.54</v>
      </c>
      <c r="D4" s="1">
        <f t="shared" si="0"/>
        <v>2.5969162995594712</v>
      </c>
      <c r="E4" s="1">
        <f t="shared" si="1"/>
        <v>53.526599999999995</v>
      </c>
      <c r="F4" s="3"/>
      <c r="G4" s="3"/>
      <c r="H4" s="5">
        <v>15.05</v>
      </c>
      <c r="I4" s="5">
        <v>3.35</v>
      </c>
      <c r="J4" s="5">
        <f t="shared" si="2"/>
        <v>4.4925373134328357</v>
      </c>
      <c r="K4" s="6">
        <f t="shared" si="3"/>
        <v>50.417500000000004</v>
      </c>
      <c r="L4" s="3"/>
      <c r="M4" s="8">
        <f t="shared" si="4"/>
        <v>3.1090999999999909</v>
      </c>
      <c r="N4" s="8">
        <f t="shared" si="5"/>
        <v>94.191486102237036</v>
      </c>
      <c r="O4" s="8">
        <f t="shared" si="6"/>
        <v>3.2600000000000016</v>
      </c>
      <c r="P4" s="3"/>
      <c r="Q4" s="10">
        <v>4.8499999999999996</v>
      </c>
      <c r="R4" s="3"/>
      <c r="S4" s="3"/>
      <c r="T4" s="3"/>
      <c r="U4" s="3"/>
      <c r="V4" s="3"/>
      <c r="W4" s="3"/>
    </row>
    <row r="5" spans="1:23" ht="15.75" customHeight="1" x14ac:dyDescent="0.25">
      <c r="A5" s="3"/>
      <c r="B5" s="1">
        <v>12.03</v>
      </c>
      <c r="C5" s="1">
        <v>2.25</v>
      </c>
      <c r="D5" s="1">
        <f t="shared" si="0"/>
        <v>5.3466666666666667</v>
      </c>
      <c r="E5" s="1">
        <f t="shared" si="1"/>
        <v>27.067499999999999</v>
      </c>
      <c r="F5" s="3"/>
      <c r="G5" s="3"/>
      <c r="H5" s="5">
        <v>15.04</v>
      </c>
      <c r="I5" s="5">
        <v>1.69</v>
      </c>
      <c r="J5" s="5">
        <f t="shared" si="2"/>
        <v>8.8994082840236679</v>
      </c>
      <c r="K5" s="6">
        <f t="shared" si="3"/>
        <v>25.417599999999997</v>
      </c>
      <c r="L5" s="3"/>
      <c r="M5" s="8">
        <f t="shared" si="4"/>
        <v>1.6499000000000024</v>
      </c>
      <c r="N5" s="8">
        <f t="shared" si="5"/>
        <v>93.904498014223691</v>
      </c>
      <c r="O5" s="8">
        <f t="shared" si="6"/>
        <v>3.01</v>
      </c>
      <c r="P5" s="3"/>
      <c r="Q5" s="10">
        <v>9.6999999999999993</v>
      </c>
      <c r="R5" s="3"/>
      <c r="S5" s="3"/>
      <c r="T5" s="3"/>
      <c r="U5" s="3"/>
      <c r="V5" s="3"/>
      <c r="W5" s="3"/>
    </row>
    <row r="6" spans="1:23" ht="15.75" customHeight="1" x14ac:dyDescent="0.25">
      <c r="A6" s="3"/>
      <c r="B6" s="4"/>
      <c r="C6" s="4"/>
      <c r="D6" s="2"/>
      <c r="E6" s="2"/>
      <c r="F6" s="4"/>
      <c r="G6" s="4"/>
      <c r="H6" s="4"/>
      <c r="I6" s="4"/>
      <c r="J6" s="2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</row>
    <row r="7" spans="1:23" ht="15.75" customHeight="1" x14ac:dyDescent="0.25">
      <c r="A7" s="3"/>
      <c r="B7" s="1">
        <v>10.01</v>
      </c>
      <c r="C7" s="1">
        <v>19.22</v>
      </c>
      <c r="D7" s="1">
        <f t="shared" ref="D7:D9" si="7">B7/C7</f>
        <v>0.52081165452653488</v>
      </c>
      <c r="E7" s="1">
        <f t="shared" ref="E7:E9" si="8">B7*C7</f>
        <v>192.39219999999997</v>
      </c>
      <c r="F7" s="3"/>
      <c r="G7" s="5" t="s">
        <v>7</v>
      </c>
      <c r="H7" s="5">
        <v>19.7</v>
      </c>
      <c r="I7" s="5">
        <v>8.66</v>
      </c>
      <c r="J7" s="5">
        <f t="shared" ref="J7:J9" si="9">H7/I7</f>
        <v>2.274826789838337</v>
      </c>
      <c r="K7" s="6">
        <f t="shared" ref="K7:K9" si="10">H7*I7</f>
        <v>170.602</v>
      </c>
      <c r="L7" s="3"/>
      <c r="M7" s="8">
        <f t="shared" ref="M7:M9" si="11">E7-K7</f>
        <v>21.79019999999997</v>
      </c>
      <c r="N7" s="8">
        <f t="shared" ref="N7:N9" si="12">(K7/E7)*100</f>
        <v>88.67407306533218</v>
      </c>
      <c r="O7" s="8">
        <f t="shared" ref="O7:O9" si="13">H7-B7</f>
        <v>9.69</v>
      </c>
      <c r="P7" s="3"/>
      <c r="Q7" s="10">
        <v>2.4300000000000002</v>
      </c>
      <c r="R7" s="3"/>
      <c r="S7" s="3"/>
      <c r="T7" s="3"/>
      <c r="U7" s="3"/>
      <c r="V7" s="3"/>
      <c r="W7" s="3"/>
    </row>
    <row r="8" spans="1:23" ht="15.75" customHeight="1" x14ac:dyDescent="0.25">
      <c r="A8" s="3"/>
      <c r="B8" s="1">
        <v>11.31</v>
      </c>
      <c r="C8" s="1">
        <v>8.36</v>
      </c>
      <c r="D8" s="1">
        <f t="shared" si="7"/>
        <v>1.3528708133971294</v>
      </c>
      <c r="E8" s="1">
        <f t="shared" si="8"/>
        <v>94.551599999999993</v>
      </c>
      <c r="F8" s="3"/>
      <c r="G8" s="3"/>
      <c r="H8" s="5">
        <v>19.8</v>
      </c>
      <c r="I8" s="5">
        <v>4.4400000000000004</v>
      </c>
      <c r="J8" s="5">
        <f t="shared" si="9"/>
        <v>4.4594594594594597</v>
      </c>
      <c r="K8" s="6">
        <f t="shared" si="10"/>
        <v>87.912000000000006</v>
      </c>
      <c r="L8" s="3"/>
      <c r="M8" s="8">
        <f t="shared" si="11"/>
        <v>6.6395999999999873</v>
      </c>
      <c r="N8" s="8">
        <f t="shared" si="12"/>
        <v>92.977802596677378</v>
      </c>
      <c r="O8" s="8">
        <f t="shared" si="13"/>
        <v>8.49</v>
      </c>
      <c r="P8" s="3"/>
      <c r="Q8" s="10">
        <v>4.8499999999999996</v>
      </c>
      <c r="R8" s="3"/>
      <c r="S8" s="3"/>
      <c r="T8" s="3"/>
      <c r="U8" s="3"/>
      <c r="V8" s="3"/>
      <c r="W8" s="3"/>
    </row>
    <row r="9" spans="1:23" ht="15.75" customHeight="1" x14ac:dyDescent="0.25">
      <c r="A9" s="3"/>
      <c r="B9" s="1">
        <v>11.82</v>
      </c>
      <c r="C9" s="1">
        <v>4</v>
      </c>
      <c r="D9" s="1">
        <f t="shared" si="7"/>
        <v>2.9550000000000001</v>
      </c>
      <c r="E9" s="1">
        <f t="shared" si="8"/>
        <v>47.28</v>
      </c>
      <c r="F9" s="3"/>
      <c r="G9" s="3"/>
      <c r="H9" s="5">
        <v>19.899999999999999</v>
      </c>
      <c r="I9" s="5">
        <v>2.2400000000000002</v>
      </c>
      <c r="J9" s="5">
        <f t="shared" si="9"/>
        <v>8.8839285714285694</v>
      </c>
      <c r="K9" s="6">
        <f t="shared" si="10"/>
        <v>44.576000000000001</v>
      </c>
      <c r="L9" s="3"/>
      <c r="M9" s="8">
        <f t="shared" si="11"/>
        <v>2.7040000000000006</v>
      </c>
      <c r="N9" s="8">
        <f t="shared" si="12"/>
        <v>94.280879864636219</v>
      </c>
      <c r="O9" s="8">
        <f t="shared" si="13"/>
        <v>8.0799999999999983</v>
      </c>
      <c r="P9" s="3"/>
      <c r="Q9" s="10">
        <v>9.6999999999999993</v>
      </c>
      <c r="R9" s="3"/>
      <c r="S9" s="3"/>
      <c r="T9" s="3"/>
      <c r="U9" s="3"/>
      <c r="V9" s="3"/>
      <c r="W9" s="3"/>
    </row>
    <row r="10" spans="1:23" ht="15.75" customHeight="1" x14ac:dyDescent="0.25">
      <c r="A10" s="3"/>
      <c r="B10" s="4"/>
      <c r="C10" s="4"/>
      <c r="D10" s="2"/>
      <c r="E10" s="2"/>
      <c r="F10" s="4"/>
      <c r="G10" s="4"/>
      <c r="H10" s="4"/>
      <c r="I10" s="4"/>
      <c r="J10" s="2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</row>
    <row r="11" spans="1:23" ht="15.75" customHeight="1" x14ac:dyDescent="0.25">
      <c r="A11" s="3"/>
      <c r="B11" s="1">
        <v>10.63</v>
      </c>
      <c r="C11" s="1">
        <v>14.18</v>
      </c>
      <c r="D11" s="1">
        <f t="shared" ref="D11:D12" si="14">B11/C11</f>
        <v>0.7496473906911143</v>
      </c>
      <c r="E11" s="1">
        <f t="shared" ref="E11:E12" si="15">B11*C11</f>
        <v>150.73340000000002</v>
      </c>
      <c r="F11" s="3"/>
      <c r="G11" s="5" t="s">
        <v>8</v>
      </c>
      <c r="H11" s="5">
        <v>24.8</v>
      </c>
      <c r="I11" s="5">
        <v>5.56</v>
      </c>
      <c r="J11" s="5">
        <f t="shared" ref="J11:J12" si="16">H11/I11</f>
        <v>4.4604316546762597</v>
      </c>
      <c r="K11" s="6">
        <f t="shared" ref="K11:K12" si="17">H11*I11</f>
        <v>137.88800000000001</v>
      </c>
      <c r="L11" s="3"/>
      <c r="M11" s="8">
        <f t="shared" ref="M11:M12" si="18">E11-K11</f>
        <v>12.845400000000012</v>
      </c>
      <c r="N11" s="8">
        <f t="shared" ref="N11:N12" si="19">(K11/E11)*100</f>
        <v>91.478066573168249</v>
      </c>
      <c r="O11" s="8">
        <f t="shared" ref="O11:O12" si="20">H11-B11</f>
        <v>14.17</v>
      </c>
      <c r="P11" s="3"/>
      <c r="Q11" s="10">
        <v>4.8499999999999996</v>
      </c>
      <c r="R11" s="3"/>
      <c r="S11" s="3"/>
      <c r="T11" s="3"/>
      <c r="U11" s="3"/>
      <c r="V11" s="3"/>
      <c r="W11" s="3"/>
    </row>
    <row r="12" spans="1:23" ht="15.75" customHeight="1" x14ac:dyDescent="0.25">
      <c r="A12" s="3"/>
      <c r="B12" s="1">
        <v>11.53</v>
      </c>
      <c r="C12" s="1">
        <v>6.43</v>
      </c>
      <c r="D12" s="1">
        <f t="shared" si="14"/>
        <v>1.7931570762052877</v>
      </c>
      <c r="E12" s="1">
        <f t="shared" si="15"/>
        <v>74.137899999999988</v>
      </c>
      <c r="F12" s="3"/>
      <c r="G12" s="3"/>
      <c r="H12" s="5">
        <v>24.9</v>
      </c>
      <c r="I12" s="5">
        <v>2.8</v>
      </c>
      <c r="J12" s="5">
        <f t="shared" si="16"/>
        <v>8.8928571428571423</v>
      </c>
      <c r="K12" s="6">
        <f t="shared" si="17"/>
        <v>69.719999999999985</v>
      </c>
      <c r="L12" s="3"/>
      <c r="M12" s="8">
        <f t="shared" si="18"/>
        <v>4.417900000000003</v>
      </c>
      <c r="N12" s="8">
        <f t="shared" si="19"/>
        <v>94.040969598545416</v>
      </c>
      <c r="O12" s="8">
        <f t="shared" si="20"/>
        <v>13.37</v>
      </c>
      <c r="P12" s="3"/>
      <c r="Q12" s="10">
        <v>9.6999999999999993</v>
      </c>
      <c r="R12" s="3"/>
      <c r="S12" s="3"/>
      <c r="T12" s="3"/>
      <c r="U12" s="3"/>
      <c r="V12" s="3"/>
      <c r="W12" s="3"/>
    </row>
    <row r="13" spans="1:23" ht="15.75" customHeight="1" x14ac:dyDescent="0.25">
      <c r="A13" s="3"/>
      <c r="B13" s="4"/>
      <c r="C13" s="4"/>
      <c r="D13" s="2"/>
      <c r="E13" s="2"/>
      <c r="F13" s="4"/>
      <c r="G13" s="4"/>
      <c r="H13" s="4"/>
      <c r="I13" s="4"/>
      <c r="J13" s="2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</row>
    <row r="14" spans="1:23" ht="15.75" customHeight="1" x14ac:dyDescent="0.25">
      <c r="A14" s="3"/>
      <c r="B14" s="1">
        <v>11.15</v>
      </c>
      <c r="C14" s="1">
        <v>9.5299999999999994</v>
      </c>
      <c r="D14" s="1">
        <f>B14/C14</f>
        <v>1.1699895068205668</v>
      </c>
      <c r="E14" s="1">
        <f>B14*C14</f>
        <v>106.2595</v>
      </c>
      <c r="F14" s="3"/>
      <c r="G14" s="5" t="s">
        <v>9</v>
      </c>
      <c r="H14" s="5">
        <v>29.8</v>
      </c>
      <c r="I14" s="5">
        <v>3.34</v>
      </c>
      <c r="J14" s="5">
        <f>H14/I14</f>
        <v>8.9221556886227553</v>
      </c>
      <c r="K14" s="6">
        <f>H14*I14</f>
        <v>99.531999999999996</v>
      </c>
      <c r="L14" s="3"/>
      <c r="M14" s="8">
        <f>E14-K14</f>
        <v>6.7275000000000063</v>
      </c>
      <c r="N14" s="8">
        <f>(K14/E14)*100</f>
        <v>93.668801377759152</v>
      </c>
      <c r="O14" s="8">
        <f>H14-B14</f>
        <v>18.649999999999999</v>
      </c>
      <c r="P14" s="3"/>
      <c r="Q14" s="10">
        <v>9.6999999999999993</v>
      </c>
      <c r="R14" s="3"/>
      <c r="S14" s="3"/>
      <c r="T14" s="3"/>
      <c r="U14" s="3"/>
      <c r="V14" s="3"/>
      <c r="W1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2022-07-19T10:19:36Z</dcterms:created>
  <dcterms:modified xsi:type="dcterms:W3CDTF">2022-07-19T10:19:36Z</dcterms:modified>
</cp:coreProperties>
</file>