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meter" sheetId="1" r:id="rId4"/>
    <sheet state="visible" name="Modbus" sheetId="2" r:id="rId5"/>
  </sheets>
  <definedNames/>
  <calcPr/>
</workbook>
</file>

<file path=xl/sharedStrings.xml><?xml version="1.0" encoding="utf-8"?>
<sst xmlns="http://schemas.openxmlformats.org/spreadsheetml/2006/main" count="27" uniqueCount="13">
  <si>
    <t>Input</t>
  </si>
  <si>
    <t>I [A]</t>
  </si>
  <si>
    <t>U [V]</t>
  </si>
  <si>
    <t>P [W] Modbus</t>
  </si>
  <si>
    <t>R [Ω]</t>
  </si>
  <si>
    <t>P [W]</t>
  </si>
  <si>
    <t>Verlustleistung [W]</t>
  </si>
  <si>
    <t>Wirkungsgrad [%]</t>
  </si>
  <si>
    <t>Output</t>
  </si>
  <si>
    <t>P [VA]</t>
  </si>
  <si>
    <t>Normale</t>
  </si>
  <si>
    <t>Messungen</t>
  </si>
  <si>
    <t>Besondere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</si>
</sst>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color theme="0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2" xfId="0" applyAlignment="1" applyFill="1" applyFont="1" applyNumberFormat="1">
      <alignment readingOrder="0"/>
    </xf>
    <xf borderId="0" fillId="3" fontId="1" numFmtId="2" xfId="0" applyAlignment="1" applyFill="1" applyFont="1" applyNumberFormat="1">
      <alignment readingOrder="0"/>
    </xf>
    <xf borderId="0" fillId="0" fontId="1" numFmtId="2" xfId="0" applyFont="1" applyNumberFormat="1"/>
    <xf borderId="0" fillId="4" fontId="1" numFmtId="2" xfId="0" applyAlignment="1" applyFill="1" applyFont="1" applyNumberFormat="1">
      <alignment readingOrder="0"/>
    </xf>
    <xf borderId="0" fillId="5" fontId="2" numFmtId="2" xfId="0" applyAlignment="1" applyFill="1" applyFont="1" applyNumberFormat="1">
      <alignment horizontal="left" readingOrder="0"/>
    </xf>
    <xf borderId="0" fillId="5" fontId="1" numFmtId="2" xfId="0" applyAlignment="1" applyFont="1" applyNumberFormat="1">
      <alignment readingOrder="0"/>
    </xf>
    <xf borderId="0" fillId="5" fontId="3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5" fontId="1" numFmtId="2" xfId="0" applyFont="1" applyNumberFormat="1"/>
    <xf borderId="0" fillId="2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1" numFmtId="164" xfId="0" applyFont="1" applyNumberFormat="1"/>
    <xf borderId="0" fillId="5" fontId="1" numFmtId="164" xfId="0" applyAlignment="1" applyFont="1" applyNumberFormat="1">
      <alignment readingOrder="0"/>
    </xf>
    <xf borderId="0" fillId="3" fontId="1" numFmtId="164" xfId="0" applyFont="1" applyNumberFormat="1"/>
    <xf borderId="0" fillId="4" fontId="1" numFmtId="164" xfId="0" applyFont="1" applyNumberFormat="1"/>
    <xf borderId="0" fillId="5" fontId="1" numFmtId="164" xfId="0" applyFont="1" applyNumberFormat="1"/>
    <xf borderId="0" fillId="0" fontId="1" numFmtId="2" xfId="0" applyAlignment="1" applyFont="1" applyNumberFormat="1">
      <alignment readingOrder="0"/>
    </xf>
    <xf borderId="0" fillId="4" fontId="1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7.0"/>
    <col customWidth="1" min="10" max="10" width="6.38"/>
    <col customWidth="1" min="13" max="13" width="5.63"/>
    <col customWidth="1" min="14" max="14" width="15.25"/>
    <col customWidth="1" min="15" max="15" width="15.75"/>
  </cols>
  <sheetData>
    <row r="1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2" t="s">
        <v>3</v>
      </c>
      <c r="G1" s="3"/>
      <c r="H1" s="1" t="s">
        <v>4</v>
      </c>
      <c r="I1" s="1" t="s">
        <v>5</v>
      </c>
      <c r="K1" s="2" t="s">
        <v>4</v>
      </c>
      <c r="L1" s="2" t="s">
        <v>5</v>
      </c>
      <c r="M1" s="3"/>
      <c r="N1" s="4" t="s">
        <v>6</v>
      </c>
      <c r="O1" s="4" t="s">
        <v>7</v>
      </c>
      <c r="P1" s="5"/>
      <c r="Q1" s="3"/>
      <c r="R1" s="6"/>
      <c r="S1" s="3"/>
      <c r="T1" s="3"/>
      <c r="U1" s="7"/>
      <c r="V1" s="8"/>
      <c r="W1" s="3"/>
      <c r="X1" s="3"/>
    </row>
    <row r="2">
      <c r="A2" s="2" t="s">
        <v>8</v>
      </c>
      <c r="B2" s="6"/>
      <c r="C2" s="6"/>
      <c r="D2" s="6"/>
      <c r="E2" s="6"/>
      <c r="F2" s="6"/>
      <c r="G2" s="9"/>
      <c r="H2" s="6"/>
      <c r="I2" s="6"/>
      <c r="J2" s="6"/>
      <c r="K2" s="6"/>
      <c r="L2" s="6"/>
      <c r="M2" s="9"/>
      <c r="N2" s="6"/>
      <c r="O2" s="6"/>
      <c r="P2" s="6"/>
      <c r="Q2" s="9"/>
      <c r="R2" s="6"/>
      <c r="S2" s="9"/>
      <c r="T2" s="9"/>
      <c r="U2" s="6"/>
      <c r="V2" s="9"/>
      <c r="W2" s="9"/>
      <c r="X2" s="9"/>
    </row>
    <row r="3">
      <c r="A3" s="3"/>
      <c r="B3" s="10">
        <v>0.082</v>
      </c>
      <c r="C3" s="10">
        <v>226.0</v>
      </c>
      <c r="D3" s="11">
        <v>1.19</v>
      </c>
      <c r="E3" s="11">
        <v>10.7</v>
      </c>
      <c r="F3" s="11">
        <v>10.0</v>
      </c>
      <c r="G3" s="12"/>
      <c r="H3" s="10">
        <f t="shared" ref="H3:H8" si="1">C3/B3</f>
        <v>2756.097561</v>
      </c>
      <c r="I3" s="10">
        <f t="shared" ref="I3:I8" si="2">C3*B3</f>
        <v>18.532</v>
      </c>
      <c r="J3" s="13"/>
      <c r="K3" s="11">
        <f t="shared" ref="K3:K8" si="3">E3/D3</f>
        <v>8.991596639</v>
      </c>
      <c r="L3" s="14">
        <f t="shared" ref="L3:L8" si="4">E3*D3</f>
        <v>12.733</v>
      </c>
      <c r="M3" s="12"/>
      <c r="N3" s="15">
        <f t="shared" ref="N3:N8" si="5">I3-L3</f>
        <v>5.799</v>
      </c>
      <c r="O3" s="15">
        <f t="shared" ref="O3:O8" si="6">(L3/I3)*100</f>
        <v>68.70818044</v>
      </c>
      <c r="P3" s="9"/>
      <c r="Q3" s="3"/>
      <c r="R3" s="6"/>
      <c r="S3" s="3"/>
      <c r="T3" s="3"/>
      <c r="U3" s="3"/>
      <c r="V3" s="3"/>
      <c r="W3" s="3"/>
      <c r="X3" s="3"/>
    </row>
    <row r="4">
      <c r="A4" s="3"/>
      <c r="B4" s="10">
        <v>0.083</v>
      </c>
      <c r="C4" s="10">
        <v>226.0</v>
      </c>
      <c r="D4" s="11">
        <v>1.19</v>
      </c>
      <c r="E4" s="11">
        <v>12.43</v>
      </c>
      <c r="F4" s="11">
        <v>11.8</v>
      </c>
      <c r="G4" s="12"/>
      <c r="H4" s="10">
        <f t="shared" si="1"/>
        <v>2722.891566</v>
      </c>
      <c r="I4" s="10">
        <f t="shared" si="2"/>
        <v>18.758</v>
      </c>
      <c r="J4" s="16"/>
      <c r="K4" s="11">
        <f t="shared" si="3"/>
        <v>10.44537815</v>
      </c>
      <c r="L4" s="14">
        <f t="shared" si="4"/>
        <v>14.7917</v>
      </c>
      <c r="M4" s="12"/>
      <c r="N4" s="15">
        <f t="shared" si="5"/>
        <v>3.9663</v>
      </c>
      <c r="O4" s="15">
        <f t="shared" si="6"/>
        <v>78.85542169</v>
      </c>
      <c r="P4" s="9"/>
      <c r="Q4" s="3"/>
      <c r="R4" s="6"/>
      <c r="S4" s="3"/>
      <c r="T4" s="3"/>
      <c r="U4" s="3"/>
      <c r="V4" s="3"/>
      <c r="W4" s="3"/>
      <c r="X4" s="3"/>
    </row>
    <row r="5">
      <c r="A5" s="3"/>
      <c r="B5" s="10">
        <v>0.294</v>
      </c>
      <c r="C5" s="10">
        <v>226.0</v>
      </c>
      <c r="D5" s="11">
        <v>4.35</v>
      </c>
      <c r="E5" s="11">
        <v>13.78</v>
      </c>
      <c r="F5" s="11">
        <v>46.8</v>
      </c>
      <c r="G5" s="12"/>
      <c r="H5" s="10">
        <f t="shared" si="1"/>
        <v>768.707483</v>
      </c>
      <c r="I5" s="10">
        <f t="shared" si="2"/>
        <v>66.444</v>
      </c>
      <c r="J5" s="16"/>
      <c r="K5" s="11">
        <f t="shared" si="3"/>
        <v>3.167816092</v>
      </c>
      <c r="L5" s="14">
        <f t="shared" si="4"/>
        <v>59.943</v>
      </c>
      <c r="M5" s="12"/>
      <c r="N5" s="15">
        <f t="shared" si="5"/>
        <v>6.501</v>
      </c>
      <c r="O5" s="15">
        <f t="shared" si="6"/>
        <v>90.21582084</v>
      </c>
      <c r="P5" s="9"/>
      <c r="Q5" s="3"/>
      <c r="R5" s="6"/>
      <c r="S5" s="3"/>
      <c r="T5" s="3"/>
      <c r="U5" s="3"/>
      <c r="V5" s="3"/>
      <c r="W5" s="3"/>
      <c r="X5" s="3"/>
    </row>
    <row r="6">
      <c r="A6" s="3"/>
      <c r="B6" s="10">
        <v>0.308</v>
      </c>
      <c r="C6" s="10">
        <v>225.0</v>
      </c>
      <c r="D6" s="11">
        <v>4.58</v>
      </c>
      <c r="E6" s="11">
        <v>14.03</v>
      </c>
      <c r="F6" s="11">
        <v>50.4</v>
      </c>
      <c r="G6" s="12"/>
      <c r="H6" s="10">
        <f t="shared" si="1"/>
        <v>730.5194805</v>
      </c>
      <c r="I6" s="10">
        <f t="shared" si="2"/>
        <v>69.3</v>
      </c>
      <c r="J6" s="13"/>
      <c r="K6" s="11">
        <f t="shared" si="3"/>
        <v>3.063318777</v>
      </c>
      <c r="L6" s="14">
        <f t="shared" si="4"/>
        <v>64.2574</v>
      </c>
      <c r="M6" s="12"/>
      <c r="N6" s="15">
        <f t="shared" si="5"/>
        <v>5.0426</v>
      </c>
      <c r="O6" s="15">
        <f t="shared" si="6"/>
        <v>92.72352092</v>
      </c>
      <c r="P6" s="9"/>
      <c r="Q6" s="3"/>
      <c r="R6" s="6"/>
      <c r="S6" s="3"/>
      <c r="T6" s="3"/>
      <c r="U6" s="3"/>
      <c r="V6" s="3"/>
      <c r="W6" s="3"/>
      <c r="X6" s="3"/>
    </row>
    <row r="7">
      <c r="A7" s="3"/>
      <c r="B7" s="10">
        <v>0.356</v>
      </c>
      <c r="C7" s="10">
        <v>226.0</v>
      </c>
      <c r="D7" s="11">
        <v>5.47</v>
      </c>
      <c r="E7" s="11">
        <v>14.81</v>
      </c>
      <c r="F7" s="11">
        <v>66.3</v>
      </c>
      <c r="G7" s="12"/>
      <c r="H7" s="10">
        <f t="shared" si="1"/>
        <v>634.8314607</v>
      </c>
      <c r="I7" s="10">
        <f t="shared" si="2"/>
        <v>80.456</v>
      </c>
      <c r="J7" s="16"/>
      <c r="K7" s="11">
        <f t="shared" si="3"/>
        <v>2.70749543</v>
      </c>
      <c r="L7" s="14">
        <f t="shared" si="4"/>
        <v>81.0107</v>
      </c>
      <c r="M7" s="12"/>
      <c r="N7" s="15">
        <f t="shared" si="5"/>
        <v>-0.5547</v>
      </c>
      <c r="O7" s="15">
        <f t="shared" si="6"/>
        <v>100.6894452</v>
      </c>
      <c r="P7" s="9"/>
      <c r="Q7" s="3"/>
      <c r="R7" s="6"/>
      <c r="S7" s="3"/>
      <c r="T7" s="3"/>
      <c r="U7" s="3"/>
      <c r="V7" s="3"/>
      <c r="W7" s="3"/>
      <c r="X7" s="3"/>
    </row>
    <row r="8">
      <c r="A8" s="3"/>
      <c r="B8" s="10">
        <v>0.431</v>
      </c>
      <c r="C8" s="10">
        <v>225.0</v>
      </c>
      <c r="D8" s="11">
        <v>6.68</v>
      </c>
      <c r="E8" s="11">
        <v>15.42</v>
      </c>
      <c r="F8" s="11">
        <v>85.0</v>
      </c>
      <c r="G8" s="12"/>
      <c r="H8" s="10">
        <f t="shared" si="1"/>
        <v>522.0417633</v>
      </c>
      <c r="I8" s="10">
        <f t="shared" si="2"/>
        <v>96.975</v>
      </c>
      <c r="J8" s="16"/>
      <c r="K8" s="11">
        <f t="shared" si="3"/>
        <v>2.308383234</v>
      </c>
      <c r="L8" s="14">
        <f t="shared" si="4"/>
        <v>103.0056</v>
      </c>
      <c r="M8" s="12"/>
      <c r="N8" s="15">
        <f t="shared" si="5"/>
        <v>-6.0306</v>
      </c>
      <c r="O8" s="15">
        <f t="shared" si="6"/>
        <v>106.2187162</v>
      </c>
      <c r="P8" s="9"/>
      <c r="Q8" s="3"/>
      <c r="R8" s="6"/>
      <c r="S8" s="3"/>
      <c r="T8" s="3"/>
      <c r="U8" s="3"/>
      <c r="V8" s="3"/>
      <c r="W8" s="3"/>
      <c r="X8" s="3"/>
    </row>
    <row r="9">
      <c r="A9" s="3"/>
      <c r="B9" s="13"/>
      <c r="C9" s="13"/>
      <c r="D9" s="13"/>
      <c r="E9" s="13"/>
      <c r="F9" s="16"/>
      <c r="G9" s="16"/>
      <c r="H9" s="13"/>
      <c r="I9" s="13"/>
      <c r="J9" s="13"/>
      <c r="K9" s="13"/>
      <c r="L9" s="16"/>
      <c r="M9" s="16"/>
      <c r="N9" s="16"/>
      <c r="O9" s="16"/>
      <c r="P9" s="9"/>
      <c r="Q9" s="3"/>
      <c r="R9" s="6"/>
      <c r="S9" s="3"/>
      <c r="T9" s="3"/>
      <c r="U9" s="3"/>
      <c r="V9" s="3"/>
      <c r="W9" s="3"/>
      <c r="X9" s="3"/>
    </row>
    <row r="10">
      <c r="A10" s="3"/>
      <c r="B10" s="13"/>
      <c r="C10" s="13"/>
      <c r="D10" s="13"/>
      <c r="E10" s="13"/>
      <c r="F10" s="16"/>
      <c r="G10" s="16"/>
      <c r="H10" s="13"/>
      <c r="I10" s="13"/>
      <c r="J10" s="16"/>
      <c r="K10" s="13"/>
      <c r="L10" s="16"/>
      <c r="M10" s="16"/>
      <c r="N10" s="16"/>
      <c r="O10" s="16"/>
      <c r="P10" s="9"/>
      <c r="Q10" s="3"/>
      <c r="R10" s="6"/>
      <c r="S10" s="3"/>
      <c r="T10" s="3"/>
      <c r="U10" s="3"/>
      <c r="V10" s="3"/>
      <c r="W10" s="3"/>
      <c r="X10" s="3"/>
    </row>
    <row r="11">
      <c r="A11" s="3"/>
      <c r="B11" s="13"/>
      <c r="C11" s="13"/>
      <c r="D11" s="13"/>
      <c r="E11" s="13"/>
      <c r="F11" s="16"/>
      <c r="G11" s="16"/>
      <c r="H11" s="13"/>
      <c r="I11" s="13"/>
      <c r="J11" s="13"/>
      <c r="K11" s="13"/>
      <c r="L11" s="16"/>
      <c r="M11" s="16"/>
      <c r="N11" s="16"/>
      <c r="O11" s="16"/>
      <c r="P11" s="9"/>
      <c r="Q11" s="3"/>
      <c r="R11" s="6"/>
      <c r="S11" s="3"/>
      <c r="T11" s="3"/>
      <c r="U11" s="3"/>
      <c r="V11" s="3"/>
      <c r="W11" s="3"/>
      <c r="X11" s="3"/>
    </row>
    <row r="1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0"/>
    <col customWidth="1" min="7" max="7" width="15.75"/>
    <col customWidth="1" min="8" max="8" width="6.38"/>
    <col customWidth="1" min="11" max="11" width="5.63"/>
    <col customWidth="1" min="12" max="12" width="15.25"/>
  </cols>
  <sheetData>
    <row r="1">
      <c r="A1" s="1" t="s">
        <v>0</v>
      </c>
      <c r="B1" s="1" t="s">
        <v>1</v>
      </c>
      <c r="C1" s="1" t="s">
        <v>2</v>
      </c>
      <c r="D1" s="2" t="s">
        <v>5</v>
      </c>
      <c r="E1" s="2" t="s">
        <v>9</v>
      </c>
      <c r="F1" s="2" t="s">
        <v>8</v>
      </c>
      <c r="G1" s="4" t="s">
        <v>7</v>
      </c>
      <c r="I1" s="1" t="s">
        <v>4</v>
      </c>
      <c r="J1" s="1" t="s">
        <v>5</v>
      </c>
      <c r="K1" s="3"/>
      <c r="L1" s="4" t="s">
        <v>6</v>
      </c>
      <c r="M1" s="5"/>
      <c r="N1" s="3"/>
      <c r="O1" s="6"/>
      <c r="P1" s="3"/>
      <c r="Q1" s="3"/>
      <c r="R1" s="7"/>
      <c r="S1" s="8"/>
      <c r="T1" s="3"/>
      <c r="U1" s="3"/>
    </row>
    <row r="2">
      <c r="B2" s="6"/>
      <c r="C2" s="6"/>
      <c r="D2" s="6"/>
      <c r="E2" s="6"/>
      <c r="F2" s="9"/>
      <c r="G2" s="6"/>
      <c r="H2" s="6"/>
      <c r="I2" s="6"/>
      <c r="J2" s="6"/>
      <c r="K2" s="9"/>
      <c r="L2" s="6"/>
      <c r="M2" s="6"/>
      <c r="N2" s="9"/>
      <c r="O2" s="6"/>
      <c r="P2" s="9"/>
      <c r="Q2" s="9"/>
      <c r="R2" s="6"/>
      <c r="S2" s="9"/>
      <c r="T2" s="9"/>
      <c r="U2" s="9"/>
    </row>
    <row r="3">
      <c r="A3" s="17" t="s">
        <v>10</v>
      </c>
      <c r="B3" s="1">
        <v>2.226</v>
      </c>
      <c r="C3" s="1">
        <v>10.6</v>
      </c>
      <c r="D3" s="2">
        <v>18.0</v>
      </c>
      <c r="E3" s="2">
        <v>19.02</v>
      </c>
      <c r="F3" s="3"/>
      <c r="G3" s="18">
        <f t="shared" ref="G3:G18" si="1">(D3/J3)*100</f>
        <v>76.28540914</v>
      </c>
      <c r="H3" s="6"/>
      <c r="I3" s="1">
        <f t="shared" ref="I3:I18" si="2">C3/B3</f>
        <v>4.761904762</v>
      </c>
      <c r="J3" s="1">
        <f t="shared" ref="J3:J18" si="3">C3*B3</f>
        <v>23.5956</v>
      </c>
      <c r="K3" s="3"/>
      <c r="L3" s="18">
        <f t="shared" ref="L3:L18" si="4">J3-D3</f>
        <v>5.5956</v>
      </c>
      <c r="M3" s="9"/>
      <c r="N3" s="3"/>
      <c r="O3" s="6"/>
      <c r="P3" s="3"/>
      <c r="Q3" s="3"/>
      <c r="R3" s="3"/>
      <c r="S3" s="3"/>
      <c r="T3" s="3"/>
      <c r="U3" s="3"/>
    </row>
    <row r="4">
      <c r="A4" s="17" t="s">
        <v>11</v>
      </c>
      <c r="B4" s="1">
        <v>1.887</v>
      </c>
      <c r="C4" s="1">
        <v>11.33</v>
      </c>
      <c r="D4" s="2">
        <v>16.9</v>
      </c>
      <c r="E4" s="2">
        <v>17.61</v>
      </c>
      <c r="F4" s="3"/>
      <c r="G4" s="18">
        <f t="shared" si="1"/>
        <v>79.04690943</v>
      </c>
      <c r="H4" s="9"/>
      <c r="I4" s="1">
        <f t="shared" si="2"/>
        <v>6.004239534</v>
      </c>
      <c r="J4" s="1">
        <f t="shared" si="3"/>
        <v>21.37971</v>
      </c>
      <c r="K4" s="3"/>
      <c r="L4" s="18">
        <f t="shared" si="4"/>
        <v>4.47971</v>
      </c>
      <c r="M4" s="9"/>
      <c r="N4" s="3"/>
      <c r="O4" s="6"/>
      <c r="P4" s="3"/>
      <c r="Q4" s="3"/>
      <c r="R4" s="3"/>
      <c r="S4" s="3"/>
      <c r="T4" s="3"/>
      <c r="U4" s="3"/>
    </row>
    <row r="5">
      <c r="A5" s="3"/>
      <c r="B5" s="1">
        <v>2.185</v>
      </c>
      <c r="C5" s="1">
        <v>11.99</v>
      </c>
      <c r="D5" s="2">
        <v>20.9</v>
      </c>
      <c r="E5" s="2">
        <v>21.34</v>
      </c>
      <c r="F5" s="3"/>
      <c r="G5" s="18">
        <f t="shared" si="1"/>
        <v>79.77662545</v>
      </c>
      <c r="H5" s="9"/>
      <c r="I5" s="1">
        <f t="shared" si="2"/>
        <v>5.487414188</v>
      </c>
      <c r="J5" s="1">
        <f t="shared" si="3"/>
        <v>26.19815</v>
      </c>
      <c r="K5" s="3"/>
      <c r="L5" s="18">
        <f t="shared" si="4"/>
        <v>5.29815</v>
      </c>
      <c r="M5" s="9"/>
      <c r="N5" s="3"/>
      <c r="O5" s="6"/>
      <c r="P5" s="3"/>
      <c r="Q5" s="3"/>
      <c r="R5" s="3"/>
      <c r="S5" s="3"/>
      <c r="T5" s="3"/>
      <c r="U5" s="3"/>
    </row>
    <row r="6">
      <c r="A6" s="3"/>
      <c r="B6" s="1">
        <v>2.308</v>
      </c>
      <c r="C6" s="1">
        <v>12.23</v>
      </c>
      <c r="D6" s="2">
        <v>22.5</v>
      </c>
      <c r="E6" s="2">
        <v>23.1</v>
      </c>
      <c r="F6" s="3"/>
      <c r="G6" s="18">
        <f t="shared" si="1"/>
        <v>79.71136691</v>
      </c>
      <c r="H6" s="6"/>
      <c r="I6" s="1">
        <f t="shared" si="2"/>
        <v>5.298960139</v>
      </c>
      <c r="J6" s="1">
        <f t="shared" si="3"/>
        <v>28.22684</v>
      </c>
      <c r="K6" s="3"/>
      <c r="L6" s="18">
        <f t="shared" si="4"/>
        <v>5.72684</v>
      </c>
      <c r="M6" s="9"/>
      <c r="N6" s="3"/>
      <c r="O6" s="6"/>
      <c r="P6" s="3"/>
      <c r="Q6" s="3"/>
      <c r="R6" s="3"/>
      <c r="S6" s="3"/>
      <c r="T6" s="3"/>
      <c r="U6" s="3"/>
    </row>
    <row r="7">
      <c r="A7" s="3"/>
      <c r="B7" s="1">
        <v>2.55</v>
      </c>
      <c r="C7" s="1">
        <v>12.7</v>
      </c>
      <c r="D7" s="2">
        <v>26.4</v>
      </c>
      <c r="E7" s="2">
        <v>26.63</v>
      </c>
      <c r="F7" s="3"/>
      <c r="G7" s="18">
        <f t="shared" si="1"/>
        <v>81.51922186</v>
      </c>
      <c r="H7" s="9"/>
      <c r="I7" s="1">
        <f t="shared" si="2"/>
        <v>4.980392157</v>
      </c>
      <c r="J7" s="1">
        <f t="shared" si="3"/>
        <v>32.385</v>
      </c>
      <c r="K7" s="3"/>
      <c r="L7" s="18">
        <f t="shared" si="4"/>
        <v>5.985</v>
      </c>
      <c r="M7" s="9"/>
      <c r="N7" s="3"/>
      <c r="O7" s="6"/>
      <c r="P7" s="3"/>
      <c r="Q7" s="3"/>
      <c r="R7" s="3"/>
      <c r="S7" s="3"/>
      <c r="T7" s="3"/>
      <c r="U7" s="3"/>
    </row>
    <row r="8">
      <c r="A8" s="3"/>
      <c r="B8" s="1">
        <v>3.67</v>
      </c>
      <c r="C8" s="1">
        <v>13.12</v>
      </c>
      <c r="D8" s="2">
        <v>37.9</v>
      </c>
      <c r="E8" s="2">
        <v>38.23</v>
      </c>
      <c r="F8" s="3"/>
      <c r="G8" s="18">
        <f t="shared" si="1"/>
        <v>78.71170333</v>
      </c>
      <c r="H8" s="9"/>
      <c r="I8" s="1">
        <f t="shared" si="2"/>
        <v>3.57493188</v>
      </c>
      <c r="J8" s="1">
        <f t="shared" si="3"/>
        <v>48.1504</v>
      </c>
      <c r="K8" s="3"/>
      <c r="L8" s="18">
        <f t="shared" si="4"/>
        <v>10.2504</v>
      </c>
      <c r="M8" s="9"/>
      <c r="N8" s="3"/>
      <c r="O8" s="6"/>
      <c r="P8" s="3"/>
      <c r="Q8" s="3"/>
      <c r="R8" s="3"/>
      <c r="S8" s="3"/>
      <c r="T8" s="3"/>
      <c r="U8" s="3"/>
    </row>
    <row r="9">
      <c r="A9" s="3"/>
      <c r="B9" s="1">
        <v>3.9</v>
      </c>
      <c r="C9" s="1">
        <v>13.41</v>
      </c>
      <c r="D9" s="2">
        <v>40.6</v>
      </c>
      <c r="E9" s="2">
        <v>41.74</v>
      </c>
      <c r="F9" s="9"/>
      <c r="G9" s="18">
        <f t="shared" si="1"/>
        <v>77.63054743</v>
      </c>
      <c r="H9" s="6"/>
      <c r="I9" s="1">
        <f t="shared" si="2"/>
        <v>3.438461538</v>
      </c>
      <c r="J9" s="1">
        <f t="shared" si="3"/>
        <v>52.299</v>
      </c>
      <c r="K9" s="9"/>
      <c r="L9" s="18">
        <f t="shared" si="4"/>
        <v>11.699</v>
      </c>
      <c r="M9" s="9"/>
      <c r="N9" s="3"/>
      <c r="O9" s="6"/>
      <c r="P9" s="3"/>
      <c r="Q9" s="3"/>
      <c r="R9" s="3"/>
      <c r="S9" s="3"/>
      <c r="T9" s="3"/>
      <c r="U9" s="3"/>
    </row>
    <row r="10">
      <c r="A10" s="3"/>
      <c r="B10" s="1">
        <v>4.0</v>
      </c>
      <c r="C10" s="1">
        <v>13.54</v>
      </c>
      <c r="D10" s="2">
        <v>42.2</v>
      </c>
      <c r="E10" s="2">
        <v>43.14</v>
      </c>
      <c r="F10" s="9"/>
      <c r="G10" s="18">
        <f t="shared" si="1"/>
        <v>77.91728213</v>
      </c>
      <c r="H10" s="9"/>
      <c r="I10" s="1">
        <f t="shared" si="2"/>
        <v>3.385</v>
      </c>
      <c r="J10" s="1">
        <f t="shared" si="3"/>
        <v>54.16</v>
      </c>
      <c r="K10" s="9"/>
      <c r="L10" s="18">
        <f t="shared" si="4"/>
        <v>11.96</v>
      </c>
      <c r="M10" s="9"/>
      <c r="N10" s="3"/>
      <c r="O10" s="6"/>
      <c r="P10" s="3"/>
      <c r="Q10" s="3"/>
      <c r="R10" s="3"/>
      <c r="S10" s="3"/>
      <c r="T10" s="3"/>
      <c r="U10" s="3"/>
    </row>
    <row r="11">
      <c r="A11" s="3"/>
      <c r="B11" s="1">
        <v>4.57</v>
      </c>
      <c r="C11" s="1">
        <v>14.1</v>
      </c>
      <c r="D11" s="2">
        <v>51.0</v>
      </c>
      <c r="E11" s="2">
        <v>51.65</v>
      </c>
      <c r="F11" s="9"/>
      <c r="G11" s="18">
        <f t="shared" si="1"/>
        <v>79.14707389</v>
      </c>
      <c r="H11" s="6"/>
      <c r="I11" s="1">
        <f t="shared" si="2"/>
        <v>3.085339168</v>
      </c>
      <c r="J11" s="1">
        <f t="shared" si="3"/>
        <v>64.437</v>
      </c>
      <c r="K11" s="9"/>
      <c r="L11" s="18">
        <f t="shared" si="4"/>
        <v>13.437</v>
      </c>
      <c r="M11" s="9"/>
      <c r="N11" s="3"/>
      <c r="O11" s="6"/>
      <c r="P11" s="3"/>
      <c r="Q11" s="3"/>
      <c r="R11" s="3"/>
      <c r="S11" s="3"/>
      <c r="T11" s="3"/>
      <c r="U11" s="3"/>
    </row>
    <row r="12">
      <c r="B12" s="1">
        <v>5.12</v>
      </c>
      <c r="C12" s="1">
        <v>14.64</v>
      </c>
      <c r="D12" s="2">
        <v>61.1</v>
      </c>
      <c r="E12" s="2">
        <v>61.51</v>
      </c>
      <c r="F12" s="3"/>
      <c r="G12" s="18">
        <f t="shared" si="1"/>
        <v>81.51361851</v>
      </c>
      <c r="H12" s="3"/>
      <c r="I12" s="1">
        <f t="shared" si="2"/>
        <v>2.859375</v>
      </c>
      <c r="J12" s="1">
        <f t="shared" si="3"/>
        <v>74.9568</v>
      </c>
      <c r="K12" s="3"/>
      <c r="L12" s="18">
        <f t="shared" si="4"/>
        <v>13.8568</v>
      </c>
      <c r="M12" s="3"/>
    </row>
    <row r="13">
      <c r="B13" s="1">
        <v>5.55</v>
      </c>
      <c r="C13" s="1">
        <v>14.9</v>
      </c>
      <c r="D13" s="2">
        <v>67.6</v>
      </c>
      <c r="E13" s="2">
        <v>68.08</v>
      </c>
      <c r="F13" s="3"/>
      <c r="G13" s="18">
        <f t="shared" si="1"/>
        <v>81.74617571</v>
      </c>
      <c r="H13" s="3"/>
      <c r="I13" s="1">
        <f t="shared" si="2"/>
        <v>2.684684685</v>
      </c>
      <c r="J13" s="1">
        <f t="shared" si="3"/>
        <v>82.695</v>
      </c>
      <c r="K13" s="3"/>
      <c r="L13" s="18">
        <f t="shared" si="4"/>
        <v>15.095</v>
      </c>
      <c r="M13" s="3"/>
    </row>
    <row r="14">
      <c r="B14" s="1">
        <v>5.96</v>
      </c>
      <c r="C14" s="1">
        <v>15.13</v>
      </c>
      <c r="D14" s="2">
        <v>74.7</v>
      </c>
      <c r="E14" s="2">
        <v>74.6</v>
      </c>
      <c r="F14" s="3"/>
      <c r="G14" s="18">
        <f t="shared" si="1"/>
        <v>82.83910804</v>
      </c>
      <c r="H14" s="3"/>
      <c r="I14" s="1">
        <f t="shared" si="2"/>
        <v>2.538590604</v>
      </c>
      <c r="J14" s="1">
        <f t="shared" si="3"/>
        <v>90.1748</v>
      </c>
      <c r="K14" s="3"/>
      <c r="L14" s="18">
        <f t="shared" si="4"/>
        <v>15.4748</v>
      </c>
      <c r="M14" s="3"/>
    </row>
    <row r="15">
      <c r="B15" s="1">
        <v>6.31</v>
      </c>
      <c r="C15" s="1">
        <v>15.34</v>
      </c>
      <c r="D15" s="2">
        <v>80.2</v>
      </c>
      <c r="E15" s="2">
        <v>80.22</v>
      </c>
      <c r="F15" s="3"/>
      <c r="G15" s="18">
        <f t="shared" si="1"/>
        <v>82.855177</v>
      </c>
      <c r="H15" s="3"/>
      <c r="I15" s="1">
        <f t="shared" si="2"/>
        <v>2.431061807</v>
      </c>
      <c r="J15" s="1">
        <f t="shared" si="3"/>
        <v>96.7954</v>
      </c>
      <c r="K15" s="3"/>
      <c r="L15" s="18">
        <f t="shared" si="4"/>
        <v>16.5954</v>
      </c>
      <c r="M15" s="3"/>
    </row>
    <row r="16">
      <c r="B16" s="1">
        <v>6.54</v>
      </c>
      <c r="C16" s="1">
        <v>15.46</v>
      </c>
      <c r="D16" s="2">
        <v>83.5</v>
      </c>
      <c r="E16" s="2">
        <v>83.89</v>
      </c>
      <c r="F16" s="3"/>
      <c r="G16" s="18">
        <f t="shared" si="1"/>
        <v>82.58463194</v>
      </c>
      <c r="H16" s="3"/>
      <c r="I16" s="1">
        <f t="shared" si="2"/>
        <v>2.363914373</v>
      </c>
      <c r="J16" s="1">
        <f t="shared" si="3"/>
        <v>101.1084</v>
      </c>
      <c r="K16" s="3"/>
      <c r="L16" s="18">
        <f t="shared" si="4"/>
        <v>17.6084</v>
      </c>
      <c r="M16" s="3"/>
    </row>
    <row r="17">
      <c r="B17" s="1">
        <v>7.25</v>
      </c>
      <c r="C17" s="1">
        <v>15.83</v>
      </c>
      <c r="D17" s="2">
        <v>95.4</v>
      </c>
      <c r="E17" s="2">
        <v>95.22</v>
      </c>
      <c r="F17" s="3"/>
      <c r="G17" s="18">
        <f t="shared" si="1"/>
        <v>83.12457795</v>
      </c>
      <c r="H17" s="3"/>
      <c r="I17" s="1">
        <f t="shared" si="2"/>
        <v>2.183448276</v>
      </c>
      <c r="J17" s="1">
        <f t="shared" si="3"/>
        <v>114.7675</v>
      </c>
      <c r="K17" s="3"/>
      <c r="L17" s="18">
        <f t="shared" si="4"/>
        <v>19.3675</v>
      </c>
      <c r="M17" s="3"/>
    </row>
    <row r="18">
      <c r="B18" s="1">
        <v>7.34</v>
      </c>
      <c r="C18" s="1">
        <v>15.92</v>
      </c>
      <c r="D18" s="2">
        <v>97.4</v>
      </c>
      <c r="E18" s="2">
        <v>97.33</v>
      </c>
      <c r="F18" s="3"/>
      <c r="G18" s="18">
        <f t="shared" si="1"/>
        <v>83.35273096</v>
      </c>
      <c r="H18" s="3"/>
      <c r="I18" s="1">
        <f t="shared" si="2"/>
        <v>2.16893733</v>
      </c>
      <c r="J18" s="1">
        <f t="shared" si="3"/>
        <v>116.8528</v>
      </c>
      <c r="K18" s="3"/>
      <c r="L18" s="18">
        <f t="shared" si="4"/>
        <v>19.4528</v>
      </c>
      <c r="M18" s="3"/>
    </row>
    <row r="19">
      <c r="B19" s="1"/>
      <c r="C19" s="1"/>
      <c r="D19" s="2"/>
      <c r="E19" s="2"/>
      <c r="F19" s="3"/>
      <c r="G19" s="18"/>
      <c r="H19" s="3"/>
      <c r="I19" s="1"/>
      <c r="J19" s="1"/>
      <c r="K19" s="3"/>
      <c r="L19" s="18"/>
      <c r="M19" s="3"/>
    </row>
    <row r="20">
      <c r="A20" s="19" t="s">
        <v>12</v>
      </c>
      <c r="B20" s="1">
        <v>7.06</v>
      </c>
      <c r="C20" s="1">
        <v>15.8</v>
      </c>
      <c r="D20" s="2">
        <v>92.5</v>
      </c>
      <c r="E20" s="2">
        <v>92.94</v>
      </c>
      <c r="F20" s="3"/>
      <c r="G20" s="18">
        <f t="shared" ref="G20:G25" si="5">(D20/J20)*100</f>
        <v>82.92394306</v>
      </c>
      <c r="H20" s="3"/>
      <c r="I20" s="1">
        <f t="shared" ref="I20:I25" si="6">C20/B20</f>
        <v>2.23796034</v>
      </c>
      <c r="J20" s="1">
        <f t="shared" ref="J20:J25" si="7">C20*B20</f>
        <v>111.548</v>
      </c>
      <c r="K20" s="3"/>
      <c r="L20" s="18">
        <f t="shared" ref="L20:L25" si="8">J20-D20</f>
        <v>19.048</v>
      </c>
      <c r="M20" s="3"/>
    </row>
    <row r="21">
      <c r="A21" s="19" t="s">
        <v>11</v>
      </c>
      <c r="B21" s="1">
        <v>3.12</v>
      </c>
      <c r="C21" s="1">
        <v>12.32</v>
      </c>
      <c r="D21" s="2">
        <v>31.3</v>
      </c>
      <c r="E21" s="2">
        <v>32.65</v>
      </c>
      <c r="F21" s="3"/>
      <c r="G21" s="18">
        <f t="shared" si="5"/>
        <v>81.42898768</v>
      </c>
      <c r="H21" s="3"/>
      <c r="I21" s="1">
        <f t="shared" si="6"/>
        <v>3.948717949</v>
      </c>
      <c r="J21" s="1">
        <f t="shared" si="7"/>
        <v>38.4384</v>
      </c>
      <c r="K21" s="3"/>
      <c r="L21" s="18">
        <f t="shared" si="8"/>
        <v>7.1384</v>
      </c>
      <c r="M21" s="3"/>
    </row>
    <row r="22">
      <c r="B22" s="1">
        <v>3.92</v>
      </c>
      <c r="C22" s="1">
        <v>13.49</v>
      </c>
      <c r="D22" s="2">
        <v>41.4</v>
      </c>
      <c r="E22" s="2">
        <v>42.22</v>
      </c>
      <c r="F22" s="3"/>
      <c r="G22" s="18">
        <f t="shared" si="5"/>
        <v>78.28928458</v>
      </c>
      <c r="H22" s="3"/>
      <c r="I22" s="1">
        <f t="shared" si="6"/>
        <v>3.441326531</v>
      </c>
      <c r="J22" s="1">
        <f t="shared" si="7"/>
        <v>52.8808</v>
      </c>
      <c r="K22" s="3"/>
      <c r="L22" s="18">
        <f t="shared" si="8"/>
        <v>11.4808</v>
      </c>
      <c r="M22" s="3"/>
    </row>
    <row r="23">
      <c r="B23" s="1">
        <v>6.81</v>
      </c>
      <c r="C23" s="1">
        <v>16.13</v>
      </c>
      <c r="D23" s="2">
        <v>93.1</v>
      </c>
      <c r="E23" s="2">
        <v>93.4</v>
      </c>
      <c r="F23" s="3"/>
      <c r="G23" s="18">
        <f t="shared" si="5"/>
        <v>84.75556078</v>
      </c>
      <c r="H23" s="3"/>
      <c r="I23" s="1">
        <f t="shared" si="6"/>
        <v>2.368575624</v>
      </c>
      <c r="J23" s="1">
        <f t="shared" si="7"/>
        <v>109.8453</v>
      </c>
      <c r="K23" s="3"/>
      <c r="L23" s="18">
        <f t="shared" si="8"/>
        <v>16.7453</v>
      </c>
      <c r="M23" s="3"/>
    </row>
    <row r="24">
      <c r="B24" s="1">
        <v>7.35</v>
      </c>
      <c r="C24" s="1">
        <v>16.42</v>
      </c>
      <c r="D24" s="2">
        <v>102.0</v>
      </c>
      <c r="E24" s="2">
        <v>102.25</v>
      </c>
      <c r="F24" s="3"/>
      <c r="G24" s="18">
        <f t="shared" si="5"/>
        <v>84.51614507</v>
      </c>
      <c r="H24" s="3"/>
      <c r="I24" s="1">
        <f t="shared" si="6"/>
        <v>2.234013605</v>
      </c>
      <c r="J24" s="1">
        <f t="shared" si="7"/>
        <v>120.687</v>
      </c>
      <c r="K24" s="3"/>
      <c r="L24" s="18">
        <f t="shared" si="8"/>
        <v>18.687</v>
      </c>
      <c r="M24" s="3"/>
    </row>
    <row r="25">
      <c r="B25" s="1">
        <v>1.74</v>
      </c>
      <c r="C25" s="1">
        <v>10.6</v>
      </c>
      <c r="D25" s="2">
        <v>6.2</v>
      </c>
      <c r="E25" s="2">
        <v>9.47</v>
      </c>
      <c r="F25" s="3"/>
      <c r="G25" s="18">
        <f t="shared" si="5"/>
        <v>33.61526784</v>
      </c>
      <c r="H25" s="3"/>
      <c r="I25" s="1">
        <f t="shared" si="6"/>
        <v>6.091954023</v>
      </c>
      <c r="J25" s="1">
        <f t="shared" si="7"/>
        <v>18.444</v>
      </c>
      <c r="K25" s="3"/>
      <c r="L25" s="18">
        <f t="shared" si="8"/>
        <v>12.244</v>
      </c>
      <c r="M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drawing r:id="rId1"/>
</worksheet>
</file>