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ocuments\Plot\"/>
    </mc:Choice>
  </mc:AlternateContent>
  <xr:revisionPtr revIDLastSave="0" documentId="13_ncr:1_{2489B63D-77BE-4992-B559-4B88A2A0A222}" xr6:coauthVersionLast="47" xr6:coauthVersionMax="47" xr10:uidLastSave="{00000000-0000-0000-0000-000000000000}"/>
  <bookViews>
    <workbookView xWindow="-110" yWindow="-110" windowWidth="25820" windowHeight="14140" xr2:uid="{00000000-000D-0000-FFFF-FFFF00000000}"/>
  </bookViews>
  <sheets>
    <sheet name="Modbu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K28" i="1" s="1"/>
  <c r="H28" i="1"/>
  <c r="I27" i="1"/>
  <c r="H27" i="1"/>
  <c r="K26" i="1"/>
  <c r="I26" i="1"/>
  <c r="H26" i="1"/>
  <c r="F17" i="1"/>
  <c r="K25" i="1"/>
  <c r="I25" i="1"/>
  <c r="H25" i="1"/>
  <c r="F16" i="1"/>
  <c r="K24" i="1"/>
  <c r="I24" i="1"/>
  <c r="H24" i="1"/>
  <c r="F4" i="1"/>
  <c r="K23" i="1"/>
  <c r="I23" i="1"/>
  <c r="H23" i="1"/>
  <c r="F5" i="1"/>
  <c r="K22" i="1"/>
  <c r="I22" i="1"/>
  <c r="H22" i="1"/>
  <c r="F6" i="1"/>
  <c r="K21" i="1"/>
  <c r="I21" i="1"/>
  <c r="H21" i="1"/>
  <c r="F7" i="1"/>
  <c r="K20" i="1"/>
  <c r="I20" i="1"/>
  <c r="H20" i="1"/>
  <c r="F21" i="1"/>
  <c r="K19" i="1"/>
  <c r="I19" i="1"/>
  <c r="H19" i="1"/>
  <c r="F24" i="1"/>
  <c r="K18" i="1"/>
  <c r="I18" i="1"/>
  <c r="H18" i="1"/>
  <c r="F23" i="1"/>
  <c r="K17" i="1"/>
  <c r="I17" i="1"/>
  <c r="H17" i="1"/>
  <c r="F22" i="1"/>
  <c r="K16" i="1"/>
  <c r="I16" i="1"/>
  <c r="H16" i="1"/>
  <c r="F20" i="1"/>
  <c r="K15" i="1"/>
  <c r="I15" i="1"/>
  <c r="H15" i="1"/>
  <c r="F19" i="1"/>
  <c r="K14" i="1"/>
  <c r="I14" i="1"/>
  <c r="H14" i="1"/>
  <c r="F15" i="1"/>
  <c r="K13" i="1"/>
  <c r="I13" i="1"/>
  <c r="H13" i="1"/>
  <c r="F14" i="1"/>
  <c r="K12" i="1"/>
  <c r="I12" i="1"/>
  <c r="H12" i="1"/>
  <c r="F13" i="1"/>
  <c r="K11" i="1"/>
  <c r="I11" i="1"/>
  <c r="H11" i="1"/>
  <c r="F12" i="1"/>
  <c r="K10" i="1"/>
  <c r="I10" i="1"/>
  <c r="H10" i="1"/>
  <c r="F11" i="1"/>
  <c r="K9" i="1"/>
  <c r="I9" i="1"/>
  <c r="H9" i="1"/>
  <c r="F28" i="1"/>
  <c r="K8" i="1"/>
  <c r="I8" i="1"/>
  <c r="H8" i="1"/>
  <c r="F27" i="1"/>
  <c r="K7" i="1"/>
  <c r="I7" i="1"/>
  <c r="H7" i="1"/>
  <c r="F26" i="1"/>
  <c r="K6" i="1"/>
  <c r="I6" i="1"/>
  <c r="H6" i="1"/>
  <c r="F25" i="1"/>
  <c r="K5" i="1"/>
  <c r="I5" i="1"/>
  <c r="H5" i="1"/>
  <c r="F10" i="1"/>
  <c r="K4" i="1"/>
  <c r="I4" i="1"/>
  <c r="H4" i="1"/>
  <c r="F9" i="1"/>
  <c r="K3" i="1"/>
  <c r="I3" i="1"/>
  <c r="H3" i="1"/>
  <c r="F8" i="1"/>
  <c r="F18" i="1" l="1"/>
  <c r="K27" i="1"/>
  <c r="F3" i="1"/>
</calcChain>
</file>

<file path=xl/sharedStrings.xml><?xml version="1.0" encoding="utf-8"?>
<sst xmlns="http://schemas.openxmlformats.org/spreadsheetml/2006/main" count="9" uniqueCount="8">
  <si>
    <t>Input</t>
  </si>
  <si>
    <t>I [A]</t>
  </si>
  <si>
    <t>U [V]</t>
  </si>
  <si>
    <t>P [W]</t>
  </si>
  <si>
    <t>P [VA]</t>
  </si>
  <si>
    <t>Wirkungsgrad [%]</t>
  </si>
  <si>
    <t>R [Ω]</t>
  </si>
  <si>
    <t>Verlustleistung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</si>
</sst>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theme="0"/>
      <name val="Arial"/>
      <family val="2"/>
      <scheme val="minor"/>
    </font>
    <font>
      <sz val="10"/>
      <color rgb="FFFFFFFF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4" borderId="0" xfId="0" applyNumberFormat="1" applyFont="1" applyFill="1" applyAlignment="1"/>
    <xf numFmtId="2" fontId="1" fillId="0" borderId="0" xfId="0" applyNumberFormat="1" applyFont="1"/>
    <xf numFmtId="2" fontId="2" fillId="5" borderId="0" xfId="0" applyNumberFormat="1" applyFont="1" applyFill="1" applyAlignment="1">
      <alignment horizontal="left"/>
    </xf>
    <xf numFmtId="2" fontId="1" fillId="5" borderId="0" xfId="0" applyNumberFormat="1" applyFont="1" applyFill="1" applyAlignment="1"/>
    <xf numFmtId="2" fontId="3" fillId="5" borderId="0" xfId="0" applyNumberFormat="1" applyFont="1" applyFill="1" applyAlignment="1"/>
    <xf numFmtId="2" fontId="4" fillId="5" borderId="0" xfId="0" applyNumberFormat="1" applyFont="1" applyFill="1" applyAlignment="1"/>
    <xf numFmtId="2" fontId="1" fillId="5" borderId="0" xfId="0" applyNumberFormat="1" applyFont="1" applyFill="1"/>
    <xf numFmtId="2" fontId="1" fillId="0" borderId="0" xfId="0" applyNumberFormat="1" applyFont="1" applyAlignment="1"/>
    <xf numFmtId="2" fontId="1" fillId="4" borderId="0" xfId="0" applyNumberFormat="1" applyFont="1" applyFill="1"/>
    <xf numFmtId="0" fontId="1" fillId="2" borderId="0" xfId="0" applyFont="1" applyFill="1" applyAlignment="1"/>
    <xf numFmtId="0" fontId="1" fillId="3" borderId="0" xfId="0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8"/>
  <sheetViews>
    <sheetView tabSelected="1" workbookViewId="0">
      <selection activeCell="D3" sqref="D3"/>
    </sheetView>
  </sheetViews>
  <sheetFormatPr baseColWidth="10" defaultColWidth="12.6328125" defaultRowHeight="15.75" customHeight="1" x14ac:dyDescent="0.25"/>
  <cols>
    <col min="6" max="6" width="15.7265625" customWidth="1"/>
    <col min="7" max="7" width="6.36328125" customWidth="1"/>
    <col min="10" max="10" width="5.6328125" customWidth="1"/>
    <col min="11" max="11" width="15.26953125" customWidth="1"/>
  </cols>
  <sheetData>
    <row r="1" spans="1:20" ht="14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H1" s="1" t="s">
        <v>6</v>
      </c>
      <c r="I1" s="1" t="s">
        <v>3</v>
      </c>
      <c r="J1" s="4"/>
      <c r="K1" s="3" t="s">
        <v>7</v>
      </c>
      <c r="L1" s="5"/>
      <c r="M1" s="4"/>
      <c r="N1" s="6"/>
      <c r="O1" s="4"/>
      <c r="P1" s="4"/>
      <c r="Q1" s="7"/>
      <c r="R1" s="8"/>
      <c r="S1" s="4"/>
      <c r="T1" s="4"/>
    </row>
    <row r="2" spans="1:20" ht="15.75" customHeight="1" x14ac:dyDescent="0.25">
      <c r="B2" s="6"/>
      <c r="C2" s="6"/>
      <c r="D2" s="6"/>
      <c r="E2" s="6"/>
      <c r="F2" s="6"/>
      <c r="G2" s="6"/>
      <c r="H2" s="6"/>
      <c r="I2" s="6"/>
      <c r="J2" s="9"/>
      <c r="K2" s="6"/>
      <c r="L2" s="6"/>
      <c r="M2" s="9"/>
      <c r="N2" s="6"/>
      <c r="O2" s="9"/>
      <c r="P2" s="9"/>
      <c r="Q2" s="6"/>
      <c r="R2" s="9"/>
      <c r="S2" s="9"/>
      <c r="T2" s="9"/>
    </row>
    <row r="3" spans="1:20" ht="15.75" customHeight="1" x14ac:dyDescent="0.25">
      <c r="A3" s="10"/>
      <c r="B3" s="12">
        <v>0.39300000000000002</v>
      </c>
      <c r="C3" s="12">
        <v>25.5</v>
      </c>
      <c r="D3" s="13">
        <v>8.5</v>
      </c>
      <c r="E3" s="13">
        <v>8.7200000000000006</v>
      </c>
      <c r="F3" s="11">
        <f>(D3/I3)*100</f>
        <v>84.817642069550473</v>
      </c>
      <c r="G3" s="6"/>
      <c r="H3" s="1">
        <f>C3/B3</f>
        <v>64.885496183206101</v>
      </c>
      <c r="I3" s="1">
        <f>C3*B3</f>
        <v>10.0215</v>
      </c>
      <c r="J3" s="4"/>
      <c r="K3" s="11">
        <f>I3-D3</f>
        <v>1.5214999999999996</v>
      </c>
      <c r="L3" s="9"/>
      <c r="M3" s="4"/>
      <c r="N3" s="6"/>
      <c r="O3" s="4"/>
      <c r="P3" s="4"/>
      <c r="Q3" s="4"/>
      <c r="R3" s="4"/>
      <c r="S3" s="4"/>
      <c r="T3" s="4"/>
    </row>
    <row r="4" spans="1:20" ht="15.75" customHeight="1" x14ac:dyDescent="0.25">
      <c r="A4" s="10"/>
      <c r="B4" s="1">
        <v>0.75900000000000001</v>
      </c>
      <c r="C4" s="1">
        <v>25.5</v>
      </c>
      <c r="D4" s="2">
        <v>17.3</v>
      </c>
      <c r="E4" s="2">
        <v>17.68</v>
      </c>
      <c r="F4" s="11">
        <f>(D4/I4)*100</f>
        <v>89.384897569040788</v>
      </c>
      <c r="G4" s="9"/>
      <c r="H4" s="1">
        <f>C4/B4</f>
        <v>33.596837944664031</v>
      </c>
      <c r="I4" s="1">
        <f>C4*B4</f>
        <v>19.354500000000002</v>
      </c>
      <c r="J4" s="4"/>
      <c r="K4" s="11">
        <f>I4-D4</f>
        <v>2.0545000000000009</v>
      </c>
      <c r="L4" s="9"/>
      <c r="M4" s="4"/>
      <c r="N4" s="6"/>
      <c r="O4" s="4"/>
      <c r="P4" s="4"/>
      <c r="Q4" s="4"/>
      <c r="R4" s="4"/>
      <c r="S4" s="4"/>
      <c r="T4" s="4"/>
    </row>
    <row r="5" spans="1:20" ht="15.75" customHeight="1" x14ac:dyDescent="0.25">
      <c r="A5" s="4"/>
      <c r="B5" s="1">
        <v>1.8420000000000001</v>
      </c>
      <c r="C5" s="1">
        <v>26.1</v>
      </c>
      <c r="D5" s="2">
        <v>44</v>
      </c>
      <c r="E5" s="2">
        <v>44.56</v>
      </c>
      <c r="F5" s="11">
        <f>(D5/I5)*100</f>
        <v>91.521376481502273</v>
      </c>
      <c r="G5" s="9"/>
      <c r="H5" s="1">
        <f>C5/B5</f>
        <v>14.169381107491857</v>
      </c>
      <c r="I5" s="1">
        <f>C5*B5</f>
        <v>48.076200000000007</v>
      </c>
      <c r="J5" s="4"/>
      <c r="K5" s="11">
        <f>I5-D5</f>
        <v>4.0762000000000072</v>
      </c>
      <c r="L5" s="9"/>
      <c r="M5" s="4"/>
      <c r="N5" s="6"/>
      <c r="O5" s="4"/>
      <c r="P5" s="4"/>
      <c r="Q5" s="4"/>
      <c r="R5" s="4"/>
      <c r="S5" s="4"/>
      <c r="T5" s="4"/>
    </row>
    <row r="6" spans="1:20" ht="15.75" customHeight="1" x14ac:dyDescent="0.25">
      <c r="A6" s="4"/>
      <c r="B6" s="1">
        <v>2.266</v>
      </c>
      <c r="C6" s="1">
        <v>26.1</v>
      </c>
      <c r="D6" s="2">
        <v>54</v>
      </c>
      <c r="E6" s="2">
        <v>54.84</v>
      </c>
      <c r="F6" s="11">
        <f>(D6/I6)*100</f>
        <v>91.304744803238265</v>
      </c>
      <c r="G6" s="6"/>
      <c r="H6" s="1">
        <f>C6/B6</f>
        <v>11.518093556928509</v>
      </c>
      <c r="I6" s="1">
        <f>C6*B6</f>
        <v>59.142600000000002</v>
      </c>
      <c r="J6" s="4"/>
      <c r="K6" s="11">
        <f>I6-D6</f>
        <v>5.1426000000000016</v>
      </c>
      <c r="L6" s="9"/>
      <c r="M6" s="4"/>
      <c r="N6" s="6"/>
      <c r="O6" s="4"/>
      <c r="P6" s="4"/>
      <c r="Q6" s="4"/>
      <c r="R6" s="4"/>
      <c r="S6" s="4"/>
      <c r="T6" s="4"/>
    </row>
    <row r="7" spans="1:20" ht="15.75" customHeight="1" x14ac:dyDescent="0.25">
      <c r="A7" s="4"/>
      <c r="B7" s="1">
        <v>2.7410000000000001</v>
      </c>
      <c r="C7" s="1">
        <v>26.1</v>
      </c>
      <c r="D7" s="2">
        <v>65.5</v>
      </c>
      <c r="E7" s="2">
        <v>66.260000000000005</v>
      </c>
      <c r="F7" s="11">
        <f>(D7/I7)*100</f>
        <v>91.55704283332004</v>
      </c>
      <c r="G7" s="9"/>
      <c r="H7" s="1">
        <f>C7/B7</f>
        <v>9.5220722364100698</v>
      </c>
      <c r="I7" s="1">
        <f>C7*B7</f>
        <v>71.54010000000001</v>
      </c>
      <c r="J7" s="4"/>
      <c r="K7" s="11">
        <f>I7-D7</f>
        <v>6.0401000000000096</v>
      </c>
      <c r="L7" s="9"/>
      <c r="M7" s="4"/>
      <c r="N7" s="6"/>
      <c r="O7" s="4"/>
      <c r="P7" s="4"/>
      <c r="Q7" s="4"/>
      <c r="R7" s="4"/>
      <c r="S7" s="4"/>
      <c r="T7" s="4"/>
    </row>
    <row r="8" spans="1:20" ht="15.75" customHeight="1" x14ac:dyDescent="0.25">
      <c r="A8" s="4"/>
      <c r="B8" s="1">
        <v>2.96</v>
      </c>
      <c r="C8" s="1">
        <v>26.1</v>
      </c>
      <c r="D8" s="2">
        <v>70.900000000000006</v>
      </c>
      <c r="E8" s="2">
        <v>71.08</v>
      </c>
      <c r="F8" s="11">
        <f>(D8/I8)*100</f>
        <v>91.772807290048675</v>
      </c>
      <c r="G8" s="9"/>
      <c r="H8" s="1">
        <f>C8/B8</f>
        <v>8.8175675675675684</v>
      </c>
      <c r="I8" s="1">
        <f>C8*B8</f>
        <v>77.256</v>
      </c>
      <c r="J8" s="4"/>
      <c r="K8" s="11">
        <f>I8-D8</f>
        <v>6.3559999999999945</v>
      </c>
      <c r="L8" s="9"/>
      <c r="M8" s="4"/>
      <c r="N8" s="6"/>
      <c r="O8" s="4"/>
      <c r="P8" s="4"/>
      <c r="Q8" s="4"/>
      <c r="R8" s="4"/>
      <c r="S8" s="4"/>
      <c r="T8" s="4"/>
    </row>
    <row r="9" spans="1:20" ht="15.75" customHeight="1" x14ac:dyDescent="0.25">
      <c r="A9" s="4"/>
      <c r="B9" s="1">
        <v>2.96</v>
      </c>
      <c r="C9" s="1">
        <v>27.5</v>
      </c>
      <c r="D9" s="2">
        <v>74.8</v>
      </c>
      <c r="E9" s="2">
        <v>75.02</v>
      </c>
      <c r="F9" s="11">
        <f>(D9/I9)*100</f>
        <v>91.891891891891888</v>
      </c>
      <c r="G9" s="6"/>
      <c r="H9" s="1">
        <f>C9/B9</f>
        <v>9.2905405405405403</v>
      </c>
      <c r="I9" s="1">
        <f>C9*B9</f>
        <v>81.400000000000006</v>
      </c>
      <c r="J9" s="9"/>
      <c r="K9" s="11">
        <f>I9-D9</f>
        <v>6.6000000000000085</v>
      </c>
      <c r="L9" s="9"/>
      <c r="M9" s="4"/>
      <c r="N9" s="6"/>
      <c r="O9" s="4"/>
      <c r="P9" s="4"/>
      <c r="Q9" s="4"/>
      <c r="R9" s="4"/>
      <c r="S9" s="4"/>
      <c r="T9" s="4"/>
    </row>
    <row r="10" spans="1:20" ht="15.75" customHeight="1" x14ac:dyDescent="0.25">
      <c r="A10" s="4"/>
      <c r="B10" s="1">
        <v>2.968</v>
      </c>
      <c r="C10" s="1">
        <v>28.1</v>
      </c>
      <c r="D10" s="2">
        <v>76.400000000000006</v>
      </c>
      <c r="E10" s="2">
        <v>76.62</v>
      </c>
      <c r="F10" s="11">
        <f>(D10/I10)*100</f>
        <v>91.60583591524302</v>
      </c>
      <c r="G10" s="9"/>
      <c r="H10" s="1">
        <f>C10/B10</f>
        <v>9.4676549865229109</v>
      </c>
      <c r="I10" s="1">
        <f>C10*B10</f>
        <v>83.400800000000004</v>
      </c>
      <c r="J10" s="9"/>
      <c r="K10" s="11">
        <f>I10-D10</f>
        <v>7.0007999999999981</v>
      </c>
      <c r="L10" s="9"/>
      <c r="M10" s="4"/>
      <c r="N10" s="6"/>
      <c r="O10" s="4"/>
      <c r="P10" s="4"/>
      <c r="Q10" s="4"/>
      <c r="R10" s="4"/>
      <c r="S10" s="4"/>
      <c r="T10" s="4"/>
    </row>
    <row r="11" spans="1:20" ht="15.75" customHeight="1" x14ac:dyDescent="0.25">
      <c r="A11" s="4"/>
      <c r="B11" s="1">
        <v>3.7029999999999998</v>
      </c>
      <c r="C11" s="1">
        <v>26</v>
      </c>
      <c r="D11" s="2">
        <v>88.2</v>
      </c>
      <c r="E11" s="2">
        <v>88.56</v>
      </c>
      <c r="F11" s="11">
        <f>(D11/I11)*100</f>
        <v>91.609713537879898</v>
      </c>
      <c r="G11" s="6"/>
      <c r="H11" s="1">
        <f>C11/B11</f>
        <v>7.0213340534701594</v>
      </c>
      <c r="I11" s="1">
        <f>C11*B11</f>
        <v>96.277999999999992</v>
      </c>
      <c r="J11" s="9"/>
      <c r="K11" s="11">
        <f>I11-D11</f>
        <v>8.0779999999999887</v>
      </c>
      <c r="L11" s="9"/>
      <c r="M11" s="4"/>
      <c r="N11" s="6"/>
      <c r="O11" s="4"/>
      <c r="P11" s="4"/>
      <c r="Q11" s="4"/>
      <c r="R11" s="4"/>
      <c r="S11" s="4"/>
      <c r="T11" s="4"/>
    </row>
    <row r="12" spans="1:20" ht="15.75" customHeight="1" x14ac:dyDescent="0.25">
      <c r="B12" s="1">
        <v>3.7080000000000002</v>
      </c>
      <c r="C12" s="1">
        <v>26.6</v>
      </c>
      <c r="D12" s="2">
        <v>90.1</v>
      </c>
      <c r="E12" s="2">
        <v>90.33</v>
      </c>
      <c r="F12" s="11">
        <f>(D12/I12)*100</f>
        <v>91.348922467982234</v>
      </c>
      <c r="G12" s="4"/>
      <c r="H12" s="1">
        <f>C12/B12</f>
        <v>7.1736785329018335</v>
      </c>
      <c r="I12" s="1">
        <f>C12*B12</f>
        <v>98.632800000000003</v>
      </c>
      <c r="J12" s="4"/>
      <c r="K12" s="11">
        <f>I12-D12</f>
        <v>8.5328000000000088</v>
      </c>
      <c r="L12" s="4"/>
    </row>
    <row r="13" spans="1:20" ht="15.75" customHeight="1" x14ac:dyDescent="0.25">
      <c r="B13" s="1">
        <v>3.7080000000000002</v>
      </c>
      <c r="C13" s="1">
        <v>27</v>
      </c>
      <c r="D13" s="2">
        <v>91.8</v>
      </c>
      <c r="E13" s="2">
        <v>91.96</v>
      </c>
      <c r="F13" s="11">
        <f>(D13/I13)*100</f>
        <v>91.693635382955776</v>
      </c>
      <c r="G13" s="4"/>
      <c r="H13" s="1">
        <f>C13/B13</f>
        <v>7.2815533980582519</v>
      </c>
      <c r="I13" s="1">
        <f>C13*B13</f>
        <v>100.116</v>
      </c>
      <c r="J13" s="4"/>
      <c r="K13" s="11">
        <f>I13-D13</f>
        <v>8.3160000000000025</v>
      </c>
      <c r="L13" s="4"/>
    </row>
    <row r="14" spans="1:20" ht="15.75" customHeight="1" x14ac:dyDescent="0.25">
      <c r="B14" s="1">
        <v>3.7080000000000002</v>
      </c>
      <c r="C14" s="1">
        <v>27.5</v>
      </c>
      <c r="D14" s="2">
        <v>93</v>
      </c>
      <c r="E14" s="2">
        <v>93.42</v>
      </c>
      <c r="F14" s="11">
        <f>(D14/I14)*100</f>
        <v>91.203295086790234</v>
      </c>
      <c r="G14" s="4"/>
      <c r="H14" s="1">
        <f>C14/B14</f>
        <v>7.4163969795037756</v>
      </c>
      <c r="I14" s="1">
        <f>C14*B14</f>
        <v>101.97</v>
      </c>
      <c r="J14" s="4"/>
      <c r="K14" s="11">
        <f>I14-D14</f>
        <v>8.9699999999999989</v>
      </c>
      <c r="L14" s="4"/>
    </row>
    <row r="15" spans="1:20" ht="15.75" customHeight="1" x14ac:dyDescent="0.25">
      <c r="B15" s="1">
        <v>3.71</v>
      </c>
      <c r="C15" s="1">
        <v>28</v>
      </c>
      <c r="D15" s="2">
        <v>95.1</v>
      </c>
      <c r="E15" s="2">
        <v>95.2</v>
      </c>
      <c r="F15" s="11">
        <f>(D15/I15)*100</f>
        <v>91.547939930689253</v>
      </c>
      <c r="G15" s="4"/>
      <c r="H15" s="1">
        <f>C15/B15</f>
        <v>7.5471698113207548</v>
      </c>
      <c r="I15" s="1">
        <f>C15*B15</f>
        <v>103.88</v>
      </c>
      <c r="J15" s="4"/>
      <c r="K15" s="11">
        <f>I15-D15</f>
        <v>8.7800000000000011</v>
      </c>
      <c r="L15" s="4"/>
    </row>
    <row r="16" spans="1:20" ht="15.75" customHeight="1" x14ac:dyDescent="0.25">
      <c r="B16" s="1">
        <v>4.4660000000000002</v>
      </c>
      <c r="C16" s="1">
        <v>27.9</v>
      </c>
      <c r="D16" s="2">
        <v>113.6</v>
      </c>
      <c r="E16" s="2">
        <v>114.01</v>
      </c>
      <c r="F16" s="11">
        <f>(D16/I16)*100</f>
        <v>91.170725208544994</v>
      </c>
      <c r="G16" s="4"/>
      <c r="H16" s="1">
        <f>C16/B16</f>
        <v>6.2472010747872808</v>
      </c>
      <c r="I16" s="1">
        <f>C16*B16</f>
        <v>124.6014</v>
      </c>
      <c r="J16" s="4"/>
      <c r="K16" s="11">
        <f>I16-D16</f>
        <v>11.001400000000004</v>
      </c>
      <c r="L16" s="4"/>
    </row>
    <row r="17" spans="2:12" ht="15.75" customHeight="1" x14ac:dyDescent="0.25">
      <c r="B17" s="1">
        <v>4.7089999999999996</v>
      </c>
      <c r="C17" s="1">
        <v>28.4</v>
      </c>
      <c r="D17" s="2">
        <v>121.7</v>
      </c>
      <c r="E17" s="2">
        <v>121.89</v>
      </c>
      <c r="F17" s="11">
        <f>(D17/I17)*100</f>
        <v>91.000451637409952</v>
      </c>
      <c r="G17" s="4"/>
      <c r="H17" s="1">
        <f>C17/B17</f>
        <v>6.0310044595455512</v>
      </c>
      <c r="I17" s="1">
        <f>C17*B17</f>
        <v>133.73559999999998</v>
      </c>
      <c r="J17" s="4"/>
      <c r="K17" s="11">
        <f>I17-D17</f>
        <v>12.035599999999974</v>
      </c>
      <c r="L17" s="4"/>
    </row>
    <row r="18" spans="2:12" ht="15.75" customHeight="1" x14ac:dyDescent="0.25">
      <c r="B18" s="12">
        <v>5.3520000000000003</v>
      </c>
      <c r="C18" s="12">
        <v>28.4</v>
      </c>
      <c r="D18" s="13">
        <v>137.9</v>
      </c>
      <c r="E18" s="13">
        <v>138.22999999999999</v>
      </c>
      <c r="F18" s="11">
        <f>(D18/I18)*100</f>
        <v>90.725594223036282</v>
      </c>
      <c r="G18" s="4"/>
      <c r="H18" s="1">
        <f>C18/B18</f>
        <v>5.30642750373692</v>
      </c>
      <c r="I18" s="1">
        <f>C18*B18</f>
        <v>151.99680000000001</v>
      </c>
      <c r="J18" s="4"/>
      <c r="K18" s="11">
        <f>I18-D18</f>
        <v>14.096800000000002</v>
      </c>
      <c r="L18" s="4"/>
    </row>
    <row r="19" spans="2:12" ht="15.75" customHeight="1" x14ac:dyDescent="0.25">
      <c r="B19" s="1">
        <v>5.95</v>
      </c>
      <c r="C19" s="1">
        <v>28.3</v>
      </c>
      <c r="D19" s="2">
        <v>151.80000000000001</v>
      </c>
      <c r="E19" s="2">
        <v>152.5</v>
      </c>
      <c r="F19" s="11">
        <f>(D19/I19)*100</f>
        <v>90.150547851649492</v>
      </c>
      <c r="G19" s="4"/>
      <c r="H19" s="1">
        <f>C19/B19</f>
        <v>4.7563025210084033</v>
      </c>
      <c r="I19" s="1">
        <f>C19*B19</f>
        <v>168.38500000000002</v>
      </c>
      <c r="J19" s="4"/>
      <c r="K19" s="11">
        <f>I19-D19</f>
        <v>16.585000000000008</v>
      </c>
      <c r="L19" s="4"/>
    </row>
    <row r="20" spans="2:12" ht="15.75" customHeight="1" x14ac:dyDescent="0.25">
      <c r="B20" s="1">
        <v>6.6920000000000002</v>
      </c>
      <c r="C20" s="1">
        <v>28.4</v>
      </c>
      <c r="D20" s="2">
        <v>170.8</v>
      </c>
      <c r="E20" s="2">
        <v>170.81</v>
      </c>
      <c r="F20" s="11">
        <f>(D20/I20)*100</f>
        <v>89.869762508103022</v>
      </c>
      <c r="G20" s="4"/>
      <c r="H20" s="1">
        <f>C20/B20</f>
        <v>4.2438732815301847</v>
      </c>
      <c r="I20" s="1">
        <f>C20*B20</f>
        <v>190.05279999999999</v>
      </c>
      <c r="J20" s="4"/>
      <c r="K20" s="11">
        <f>I20-D20</f>
        <v>19.252799999999979</v>
      </c>
      <c r="L20" s="4"/>
    </row>
    <row r="21" spans="2:12" ht="15.75" customHeight="1" x14ac:dyDescent="0.25">
      <c r="B21" s="1">
        <v>7.6040000000000001</v>
      </c>
      <c r="C21" s="1">
        <v>26</v>
      </c>
      <c r="D21" s="2">
        <v>176.4</v>
      </c>
      <c r="E21" s="2">
        <v>176.57</v>
      </c>
      <c r="F21" s="11">
        <f>(D21/I21)*100</f>
        <v>89.224294905515308</v>
      </c>
      <c r="G21" s="4"/>
      <c r="H21" s="1">
        <f>C21/B21</f>
        <v>3.4192530247238295</v>
      </c>
      <c r="I21" s="1">
        <f>C21*B21</f>
        <v>197.70400000000001</v>
      </c>
      <c r="J21" s="4"/>
      <c r="K21" s="11">
        <f>I21-D21</f>
        <v>21.304000000000002</v>
      </c>
      <c r="L21" s="4"/>
    </row>
    <row r="22" spans="2:12" ht="15.75" customHeight="1" x14ac:dyDescent="0.25">
      <c r="B22" s="1">
        <v>7.35</v>
      </c>
      <c r="C22" s="1">
        <v>28.6</v>
      </c>
      <c r="D22" s="2">
        <v>187.6</v>
      </c>
      <c r="E22" s="2">
        <v>188.07</v>
      </c>
      <c r="F22" s="11">
        <f>(D22/I22)*100</f>
        <v>89.244089244089238</v>
      </c>
      <c r="G22" s="4"/>
      <c r="H22" s="1">
        <f>C22/B22</f>
        <v>3.8911564625850343</v>
      </c>
      <c r="I22" s="1">
        <f>C22*B22</f>
        <v>210.21</v>
      </c>
      <c r="J22" s="4"/>
      <c r="K22" s="11">
        <f>I22-D22</f>
        <v>22.610000000000014</v>
      </c>
      <c r="L22" s="4"/>
    </row>
    <row r="23" spans="2:12" ht="15.75" customHeight="1" x14ac:dyDescent="0.25">
      <c r="B23" s="1">
        <v>8.0559999999999992</v>
      </c>
      <c r="C23" s="1">
        <v>28.7</v>
      </c>
      <c r="D23" s="2">
        <v>205.2</v>
      </c>
      <c r="E23" s="2">
        <v>205.5</v>
      </c>
      <c r="F23" s="11">
        <f>(D23/I23)*100</f>
        <v>88.751561370061154</v>
      </c>
      <c r="G23" s="4"/>
      <c r="H23" s="1">
        <f>C23/B23</f>
        <v>3.5625620655412118</v>
      </c>
      <c r="I23" s="1">
        <f>C23*B23</f>
        <v>231.20719999999997</v>
      </c>
      <c r="J23" s="4"/>
      <c r="K23" s="11">
        <f>I23-D23</f>
        <v>26.007199999999983</v>
      </c>
      <c r="L23" s="4"/>
    </row>
    <row r="24" spans="2:12" ht="15.75" customHeight="1" x14ac:dyDescent="0.25">
      <c r="B24" s="1">
        <v>8.9499999999999993</v>
      </c>
      <c r="C24" s="1">
        <v>28.9</v>
      </c>
      <c r="D24" s="2">
        <v>226.5</v>
      </c>
      <c r="E24" s="2">
        <v>226.59</v>
      </c>
      <c r="F24" s="11">
        <f>(D24/I24)*100</f>
        <v>87.568382594575795</v>
      </c>
      <c r="G24" s="4"/>
      <c r="H24" s="1">
        <f>C24/B24</f>
        <v>3.2290502793296092</v>
      </c>
      <c r="I24" s="1">
        <f>C24*B24</f>
        <v>258.65499999999997</v>
      </c>
      <c r="J24" s="4"/>
      <c r="K24" s="11">
        <f>I24-D24</f>
        <v>32.154999999999973</v>
      </c>
      <c r="L24" s="4"/>
    </row>
    <row r="25" spans="2:12" ht="15.75" customHeight="1" x14ac:dyDescent="0.25">
      <c r="B25" s="1">
        <v>9.1010000000000009</v>
      </c>
      <c r="C25" s="1">
        <v>28.9</v>
      </c>
      <c r="D25" s="2">
        <v>231.2</v>
      </c>
      <c r="E25" s="2">
        <v>230.93</v>
      </c>
      <c r="F25" s="11">
        <f>(D25/I25)*100</f>
        <v>87.902428304581903</v>
      </c>
      <c r="G25" s="4"/>
      <c r="H25" s="1">
        <f>C25/B25</f>
        <v>3.1754752225030214</v>
      </c>
      <c r="I25" s="1">
        <f>C25*B25</f>
        <v>263.01890000000003</v>
      </c>
      <c r="J25" s="4"/>
      <c r="K25" s="11">
        <f>I25-D25</f>
        <v>31.818900000000042</v>
      </c>
      <c r="L25" s="4"/>
    </row>
    <row r="26" spans="2:12" ht="15.75" customHeight="1" x14ac:dyDescent="0.25">
      <c r="B26" s="1">
        <v>9.3350000000000009</v>
      </c>
      <c r="C26" s="1">
        <v>28.8</v>
      </c>
      <c r="D26" s="2">
        <v>234.7</v>
      </c>
      <c r="E26" s="2">
        <v>234.61</v>
      </c>
      <c r="F26" s="11">
        <f>(D26/I26)*100</f>
        <v>87.298399095399631</v>
      </c>
      <c r="G26" s="4"/>
      <c r="H26" s="1">
        <f>C26/B26</f>
        <v>3.0851633636850559</v>
      </c>
      <c r="I26" s="1">
        <f>C26*B26</f>
        <v>268.84800000000001</v>
      </c>
      <c r="J26" s="4"/>
      <c r="K26" s="11">
        <f>I26-D26</f>
        <v>34.148000000000025</v>
      </c>
      <c r="L26" s="4"/>
    </row>
    <row r="27" spans="2:12" ht="15.75" customHeight="1" x14ac:dyDescent="0.25">
      <c r="B27" s="1">
        <v>10.656000000000001</v>
      </c>
      <c r="C27" s="1">
        <v>29.6</v>
      </c>
      <c r="D27" s="2">
        <v>272</v>
      </c>
      <c r="E27" s="2">
        <v>271.75</v>
      </c>
      <c r="F27" s="11">
        <f>(D27/I27)*100</f>
        <v>86.234883532180817</v>
      </c>
      <c r="H27" s="1">
        <f>C27/B27</f>
        <v>2.7777777777777777</v>
      </c>
      <c r="I27" s="1">
        <f>C27*B27</f>
        <v>315.41760000000005</v>
      </c>
      <c r="K27" s="11">
        <f>I27-D27</f>
        <v>43.41760000000005</v>
      </c>
    </row>
    <row r="28" spans="2:12" ht="15.75" customHeight="1" x14ac:dyDescent="0.25">
      <c r="B28" s="1">
        <v>10.76</v>
      </c>
      <c r="C28" s="1">
        <v>30.2</v>
      </c>
      <c r="D28" s="2">
        <v>279.39999999999998</v>
      </c>
      <c r="E28" s="2">
        <v>279.27999999999997</v>
      </c>
      <c r="F28" s="11">
        <f>(D28/I28)*100</f>
        <v>85.981929638838963</v>
      </c>
      <c r="H28" s="1">
        <f>C28/B28</f>
        <v>2.8066914498141262</v>
      </c>
      <c r="I28" s="1">
        <f>C28*B28</f>
        <v>324.952</v>
      </c>
      <c r="K28" s="11">
        <f>I28-D28</f>
        <v>45.552000000000021</v>
      </c>
    </row>
  </sheetData>
  <sortState xmlns:xlrd2="http://schemas.microsoft.com/office/spreadsheetml/2017/richdata2" ref="B3:F28">
    <sortCondition ref="D3:D28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2022-07-24T10:14:43Z</dcterms:modified>
</cp:coreProperties>
</file>