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<sst xmlns="http://schemas.openxmlformats.org/spreadsheetml/2006/main" count="34" uniqueCount="16">
  <si>
    <t xml:space="preserve">Arduino</t>
  </si>
  <si>
    <t xml:space="preserve">10-bit</t>
  </si>
  <si>
    <t xml:space="preserve">1-fach</t>
  </si>
  <si>
    <t xml:space="preserve">Microcontroller</t>
  </si>
  <si>
    <t xml:space="preserve">Excel</t>
  </si>
  <si>
    <t xml:space="preserve">10-fach</t>
  </si>
  <si>
    <t xml:space="preserve">I_MM</t>
  </si>
  <si>
    <t xml:space="preserve">A0</t>
  </si>
  <si>
    <t xml:space="preserve">I_ADC (Microcontroller)</t>
  </si>
  <si>
    <t xml:space="preserve">I_ADC (Excel)</t>
  </si>
  <si>
    <t xml:space="preserve">Differenz (A)</t>
  </si>
  <si>
    <t xml:space="preserve">Differenz (%)</t>
  </si>
  <si>
    <t xml:space="preserve">I_ADC (Kalibriert)</t>
  </si>
  <si>
    <t xml:space="preserve">Kalibrierung</t>
  </si>
  <si>
    <t xml:space="preserve">Messung</t>
  </si>
  <si>
    <t xml:space="preserve">I_ADC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</si>
</sst>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3" activeCellId="0" sqref="J23"/>
    </sheetView>
  </sheetViews>
  <sheetFormatPr defaultColWidth="12.6328125" defaultRowHeight="12.8" zeroHeight="false" outlineLevelRow="0" outlineLevelCol="0"/>
  <cols>
    <col collapsed="false" customWidth="true" hidden="false" outlineLevel="0" max="3" min="3" style="0" width="18.78"/>
    <col collapsed="false" customWidth="true" hidden="false" outlineLevel="0" max="12" min="12" style="0" width="18.3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/>
      <c r="E1" s="1" t="s">
        <v>3</v>
      </c>
      <c r="F1" s="1" t="s">
        <v>4</v>
      </c>
      <c r="G1" s="1" t="s">
        <v>3</v>
      </c>
      <c r="H1" s="1" t="s">
        <v>4</v>
      </c>
      <c r="I1" s="1"/>
      <c r="J1" s="1" t="s">
        <v>0</v>
      </c>
      <c r="K1" s="1" t="s">
        <v>1</v>
      </c>
      <c r="L1" s="2" t="s">
        <v>5</v>
      </c>
      <c r="M1" s="1"/>
      <c r="N1" s="1" t="s">
        <v>3</v>
      </c>
      <c r="O1" s="1" t="s">
        <v>4</v>
      </c>
      <c r="P1" s="1" t="s">
        <v>3</v>
      </c>
      <c r="Q1" s="1" t="s">
        <v>4</v>
      </c>
      <c r="R1" s="1"/>
      <c r="S1" s="1"/>
      <c r="T1" s="1"/>
      <c r="U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customFormat="false" ht="13.8" hidden="false" customHeight="false" outlineLevel="0" collapsed="false">
      <c r="A2" s="1" t="s">
        <v>6</v>
      </c>
      <c r="B2" s="1" t="s">
        <v>7</v>
      </c>
      <c r="C2" s="2" t="s">
        <v>8</v>
      </c>
      <c r="D2" s="1" t="s">
        <v>9</v>
      </c>
      <c r="E2" s="1" t="s">
        <v>10</v>
      </c>
      <c r="F2" s="1" t="s">
        <v>10</v>
      </c>
      <c r="G2" s="1" t="s">
        <v>11</v>
      </c>
      <c r="H2" s="1" t="s">
        <v>11</v>
      </c>
      <c r="I2" s="1"/>
      <c r="J2" s="1" t="s">
        <v>6</v>
      </c>
      <c r="K2" s="1" t="s">
        <v>7</v>
      </c>
      <c r="L2" s="2" t="s">
        <v>12</v>
      </c>
      <c r="M2" s="1" t="s">
        <v>9</v>
      </c>
      <c r="N2" s="1" t="s">
        <v>10</v>
      </c>
      <c r="O2" s="1" t="s">
        <v>10</v>
      </c>
      <c r="P2" s="1" t="s">
        <v>11</v>
      </c>
      <c r="Q2" s="1" t="s">
        <v>11</v>
      </c>
      <c r="R2" s="1"/>
      <c r="S2" s="1"/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customFormat="false" ht="13.8" hidden="false" customHeight="false" outlineLevel="0" collapsed="false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2"/>
      <c r="M3" s="1"/>
      <c r="N3" s="1"/>
      <c r="O3" s="1"/>
      <c r="P3" s="1"/>
      <c r="Q3" s="1"/>
      <c r="R3" s="1"/>
      <c r="S3" s="1"/>
      <c r="T3" s="1"/>
      <c r="U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customFormat="false" ht="13.8" hidden="false" customHeight="false" outlineLevel="0" collapsed="false">
      <c r="A4" s="1" t="n">
        <v>0</v>
      </c>
      <c r="B4" s="1" t="n">
        <v>0</v>
      </c>
      <c r="C4" s="2" t="n">
        <v>0</v>
      </c>
      <c r="D4" s="1" t="n">
        <f aca="false">(5/1023)*B4*9.9</f>
        <v>0</v>
      </c>
      <c r="E4" s="1" t="n">
        <f aca="false">C4-A4</f>
        <v>0</v>
      </c>
      <c r="F4" s="1" t="n">
        <f aca="false">D4-A4</f>
        <v>0</v>
      </c>
      <c r="G4" s="1" t="n">
        <f aca="false">(E4/4)*100</f>
        <v>0</v>
      </c>
      <c r="H4" s="1" t="n">
        <f aca="false">(F4/4)*100</f>
        <v>0</v>
      </c>
      <c r="I4" s="1"/>
      <c r="J4" s="1" t="n">
        <v>0</v>
      </c>
      <c r="K4" s="1" t="n">
        <v>0</v>
      </c>
      <c r="L4" s="2" t="n">
        <v>0</v>
      </c>
      <c r="M4" s="1" t="n">
        <f aca="false">(5/1023)*K4*9.9</f>
        <v>0</v>
      </c>
      <c r="N4" s="1" t="n">
        <f aca="false">L4-J4</f>
        <v>0</v>
      </c>
      <c r="O4" s="1" t="n">
        <f aca="false">M4-J4</f>
        <v>0</v>
      </c>
      <c r="P4" s="1" t="n">
        <f aca="false">(N4/4)*100</f>
        <v>0</v>
      </c>
      <c r="Q4" s="1" t="n">
        <f aca="false">(O4/4)*100</f>
        <v>0</v>
      </c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customFormat="false" ht="13.8" hidden="false" customHeight="false" outlineLevel="0" collapsed="false">
      <c r="A5" s="1" t="n">
        <v>0.1994</v>
      </c>
      <c r="B5" s="1" t="n">
        <v>2</v>
      </c>
      <c r="C5" s="2" t="n">
        <v>0.102</v>
      </c>
      <c r="D5" s="1" t="n">
        <f aca="false">(5/1023)*B5*9.9</f>
        <v>0.0967741935483871</v>
      </c>
      <c r="E5" s="1" t="n">
        <f aca="false">C5-A5</f>
        <v>-0.0974</v>
      </c>
      <c r="F5" s="1" t="n">
        <f aca="false">D5-A5</f>
        <v>-0.102625806451613</v>
      </c>
      <c r="G5" s="1" t="n">
        <f aca="false">(E5/4)*100</f>
        <v>-2.435</v>
      </c>
      <c r="H5" s="1" t="n">
        <f aca="false">(F5/4)*100</f>
        <v>-2.56564516129032</v>
      </c>
      <c r="I5" s="1"/>
      <c r="J5" s="1" t="n">
        <v>0.1992</v>
      </c>
      <c r="K5" s="1" t="n">
        <v>2</v>
      </c>
      <c r="L5" s="2" t="n">
        <v>0.102</v>
      </c>
      <c r="M5" s="1" t="n">
        <f aca="false">(5/1023)*K5*9.9</f>
        <v>0.0967741935483871</v>
      </c>
      <c r="N5" s="1" t="n">
        <f aca="false">L5-J5</f>
        <v>-0.0972</v>
      </c>
      <c r="O5" s="1" t="n">
        <f aca="false">M5-J5</f>
        <v>-0.102425806451613</v>
      </c>
      <c r="P5" s="1" t="n">
        <f aca="false">(N5/4)*100</f>
        <v>-2.43</v>
      </c>
      <c r="Q5" s="1" t="n">
        <f aca="false">(O5/4)*100</f>
        <v>-2.56064516129032</v>
      </c>
      <c r="R5" s="1"/>
      <c r="S5" s="1"/>
      <c r="T5" s="1"/>
      <c r="U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customFormat="false" ht="13.8" hidden="false" customHeight="false" outlineLevel="0" collapsed="false">
      <c r="A6" s="1" t="n">
        <v>0.5</v>
      </c>
      <c r="B6" s="1" t="n">
        <v>8</v>
      </c>
      <c r="C6" s="2" t="n">
        <v>0.407</v>
      </c>
      <c r="D6" s="1" t="n">
        <f aca="false">(5/1023)*B6*9.9</f>
        <v>0.387096774193548</v>
      </c>
      <c r="E6" s="1" t="n">
        <f aca="false">C6-A6</f>
        <v>-0.093</v>
      </c>
      <c r="F6" s="1" t="n">
        <f aca="false">D6-A6</f>
        <v>-0.112903225806452</v>
      </c>
      <c r="G6" s="1" t="n">
        <f aca="false">(E6/4)*100</f>
        <v>-2.325</v>
      </c>
      <c r="H6" s="1" t="n">
        <f aca="false">(F6/4)*100</f>
        <v>-2.82258064516129</v>
      </c>
      <c r="I6" s="1"/>
      <c r="J6" s="1" t="n">
        <v>0.4997</v>
      </c>
      <c r="K6" s="1" t="n">
        <v>8</v>
      </c>
      <c r="L6" s="2" t="n">
        <v>0.407</v>
      </c>
      <c r="M6" s="1" t="n">
        <f aca="false">(5/1023)*K6*9.9</f>
        <v>0.387096774193548</v>
      </c>
      <c r="N6" s="1" t="n">
        <f aca="false">L6-J6</f>
        <v>-0.0927</v>
      </c>
      <c r="O6" s="1" t="n">
        <f aca="false">M6-J6</f>
        <v>-0.112603225806452</v>
      </c>
      <c r="P6" s="1" t="n">
        <f aca="false">(N6/4)*100</f>
        <v>-2.3175</v>
      </c>
      <c r="Q6" s="1" t="n">
        <f aca="false">(O6/4)*100</f>
        <v>-2.81508064516129</v>
      </c>
      <c r="R6" s="1"/>
      <c r="S6" s="1"/>
      <c r="T6" s="1"/>
      <c r="U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customFormat="false" ht="13.8" hidden="false" customHeight="false" outlineLevel="0" collapsed="false">
      <c r="A7" s="1" t="n">
        <v>1</v>
      </c>
      <c r="B7" s="1" t="n">
        <v>18</v>
      </c>
      <c r="C7" s="2" t="n">
        <v>0.915</v>
      </c>
      <c r="D7" s="1" t="n">
        <f aca="false">(5/1023)*B7*9.9</f>
        <v>0.870967741935484</v>
      </c>
      <c r="E7" s="1" t="n">
        <f aca="false">C7-A7</f>
        <v>-0.085</v>
      </c>
      <c r="F7" s="1" t="n">
        <f aca="false">D7-A7</f>
        <v>-0.129032258064516</v>
      </c>
      <c r="G7" s="1" t="n">
        <f aca="false">(E7/4)*100</f>
        <v>-2.125</v>
      </c>
      <c r="H7" s="1" t="n">
        <f aca="false">(F7/4)*100</f>
        <v>-3.2258064516129</v>
      </c>
      <c r="I7" s="1"/>
      <c r="J7" s="1" t="n">
        <v>1</v>
      </c>
      <c r="K7" s="1" t="n">
        <v>18</v>
      </c>
      <c r="L7" s="2" t="n">
        <v>0.915</v>
      </c>
      <c r="M7" s="1" t="n">
        <f aca="false">(5/1023)*K7*9.9</f>
        <v>0.870967741935484</v>
      </c>
      <c r="N7" s="1" t="n">
        <f aca="false">L7-J7</f>
        <v>-0.085</v>
      </c>
      <c r="O7" s="1" t="n">
        <f aca="false">M7-J7</f>
        <v>-0.129032258064516</v>
      </c>
      <c r="P7" s="1" t="n">
        <f aca="false">(N7/4)*100</f>
        <v>-2.125</v>
      </c>
      <c r="Q7" s="1" t="n">
        <f aca="false">(O7/4)*100</f>
        <v>-3.2258064516129</v>
      </c>
      <c r="R7" s="1"/>
      <c r="S7" s="1"/>
      <c r="T7" s="1"/>
      <c r="U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customFormat="false" ht="13.8" hidden="false" customHeight="false" outlineLevel="0" collapsed="false">
      <c r="A8" s="1" t="n">
        <v>1.501</v>
      </c>
      <c r="B8" s="1" t="n">
        <v>28</v>
      </c>
      <c r="C8" s="2" t="n">
        <v>1.424</v>
      </c>
      <c r="D8" s="1" t="n">
        <f aca="false">(5/1023)*B8*9.9</f>
        <v>1.35483870967742</v>
      </c>
      <c r="E8" s="1" t="n">
        <f aca="false">C8-A8</f>
        <v>-0.077</v>
      </c>
      <c r="F8" s="1" t="n">
        <f aca="false">D8-A8</f>
        <v>-0.146161290322581</v>
      </c>
      <c r="G8" s="1" t="n">
        <f aca="false">(E8/4)*100</f>
        <v>-1.925</v>
      </c>
      <c r="H8" s="1" t="n">
        <f aca="false">(F8/4)*100</f>
        <v>-3.65403225806452</v>
      </c>
      <c r="I8" s="1"/>
      <c r="J8" s="1" t="n">
        <v>1.501</v>
      </c>
      <c r="K8" s="1" t="n">
        <v>28</v>
      </c>
      <c r="L8" s="2" t="n">
        <v>1.424</v>
      </c>
      <c r="M8" s="1" t="n">
        <f aca="false">(5/1023)*K8*9.9</f>
        <v>1.35483870967742</v>
      </c>
      <c r="N8" s="1" t="n">
        <f aca="false">L8-J8</f>
        <v>-0.077</v>
      </c>
      <c r="O8" s="1" t="n">
        <f aca="false">M8-J8</f>
        <v>-0.146161290322581</v>
      </c>
      <c r="P8" s="1" t="n">
        <f aca="false">(N8/4)*100</f>
        <v>-1.925</v>
      </c>
      <c r="Q8" s="1" t="n">
        <f aca="false">(O8/4)*100</f>
        <v>-3.65403225806452</v>
      </c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customFormat="false" ht="13.8" hidden="false" customHeight="false" outlineLevel="0" collapsed="false">
      <c r="A9" s="1" t="n">
        <v>2.002</v>
      </c>
      <c r="B9" s="1" t="n">
        <v>39</v>
      </c>
      <c r="C9" s="2" t="n">
        <v>1.983</v>
      </c>
      <c r="D9" s="1" t="n">
        <f aca="false">(5/1023)*B9*9.9</f>
        <v>1.88709677419355</v>
      </c>
      <c r="E9" s="1" t="n">
        <f aca="false">C9-A9</f>
        <v>-0.0189999999999997</v>
      </c>
      <c r="F9" s="1" t="n">
        <f aca="false">D9-A9</f>
        <v>-0.114903225806451</v>
      </c>
      <c r="G9" s="1" t="n">
        <f aca="false">(E9/4)*100</f>
        <v>-0.474999999999992</v>
      </c>
      <c r="H9" s="1" t="n">
        <f aca="false">(F9/4)*100</f>
        <v>-2.87258064516128</v>
      </c>
      <c r="I9" s="1"/>
      <c r="J9" s="1" t="n">
        <v>2.002</v>
      </c>
      <c r="K9" s="1" t="n">
        <v>39</v>
      </c>
      <c r="L9" s="2" t="n">
        <v>1.983</v>
      </c>
      <c r="M9" s="1" t="n">
        <f aca="false">(5/1023)*K9*9.9</f>
        <v>1.88709677419355</v>
      </c>
      <c r="N9" s="1" t="n">
        <f aca="false">L9-J9</f>
        <v>-0.0189999999999997</v>
      </c>
      <c r="O9" s="1" t="n">
        <f aca="false">M9-J9</f>
        <v>-0.114903225806451</v>
      </c>
      <c r="P9" s="1" t="n">
        <f aca="false">(N9/4)*100</f>
        <v>-0.474999999999992</v>
      </c>
      <c r="Q9" s="1" t="n">
        <f aca="false">(O9/4)*100</f>
        <v>-2.87258064516128</v>
      </c>
      <c r="R9" s="1"/>
      <c r="S9" s="1"/>
      <c r="T9" s="1"/>
      <c r="U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customFormat="false" ht="13.8" hidden="false" customHeight="false" outlineLevel="0" collapsed="false">
      <c r="A10" s="1" t="n">
        <v>2.502</v>
      </c>
      <c r="B10" s="1" t="n">
        <v>49</v>
      </c>
      <c r="C10" s="2" t="n">
        <v>2.491</v>
      </c>
      <c r="D10" s="1" t="n">
        <f aca="false">(5/1023)*B10*9.9</f>
        <v>2.37096774193548</v>
      </c>
      <c r="E10" s="1" t="n">
        <f aca="false">C10-A10</f>
        <v>-0.0109999999999997</v>
      </c>
      <c r="F10" s="1" t="n">
        <f aca="false">D10-A10</f>
        <v>-0.131032258064516</v>
      </c>
      <c r="G10" s="1" t="n">
        <f aca="false">(E10/4)*100</f>
        <v>-0.274999999999992</v>
      </c>
      <c r="H10" s="1" t="n">
        <f aca="false">(F10/4)*100</f>
        <v>-3.2758064516129</v>
      </c>
      <c r="I10" s="1"/>
      <c r="J10" s="1" t="n">
        <v>2.502</v>
      </c>
      <c r="K10" s="1" t="n">
        <v>49</v>
      </c>
      <c r="L10" s="2" t="n">
        <v>2.491</v>
      </c>
      <c r="M10" s="1" t="n">
        <f aca="false">(5/1023)*K10*9.9</f>
        <v>2.37096774193548</v>
      </c>
      <c r="N10" s="1" t="n">
        <f aca="false">L10-J10</f>
        <v>-0.0109999999999997</v>
      </c>
      <c r="O10" s="1" t="n">
        <f aca="false">M10-J10</f>
        <v>-0.131032258064516</v>
      </c>
      <c r="P10" s="1" t="n">
        <f aca="false">(N10/4)*100</f>
        <v>-0.274999999999992</v>
      </c>
      <c r="Q10" s="1" t="n">
        <f aca="false">(O10/4)*100</f>
        <v>-3.2758064516129</v>
      </c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customFormat="false" ht="13.8" hidden="false" customHeight="false" outlineLevel="0" collapsed="false">
      <c r="A11" s="1" t="n">
        <v>3.003</v>
      </c>
      <c r="B11" s="1" t="n">
        <v>60</v>
      </c>
      <c r="C11" s="2" t="n">
        <v>3.05</v>
      </c>
      <c r="D11" s="1" t="n">
        <f aca="false">(5/1023)*B11*9.9</f>
        <v>2.90322580645161</v>
      </c>
      <c r="E11" s="1" t="n">
        <f aca="false">C11-A11</f>
        <v>0.0469999999999997</v>
      </c>
      <c r="F11" s="1" t="n">
        <f aca="false">D11-A11</f>
        <v>-0.0997741935483871</v>
      </c>
      <c r="G11" s="1" t="n">
        <f aca="false">(E11/4)*100</f>
        <v>1.17499999999999</v>
      </c>
      <c r="H11" s="1" t="n">
        <f aca="false">(F11/4)*100</f>
        <v>-2.49435483870968</v>
      </c>
      <c r="I11" s="1"/>
      <c r="J11" s="1" t="n">
        <v>3.003</v>
      </c>
      <c r="K11" s="1" t="n">
        <v>60</v>
      </c>
      <c r="L11" s="2" t="n">
        <v>3.05</v>
      </c>
      <c r="M11" s="1" t="n">
        <f aca="false">(5/1023)*K11*9.9</f>
        <v>2.90322580645161</v>
      </c>
      <c r="N11" s="1" t="n">
        <f aca="false">L11-J11</f>
        <v>0.0469999999999997</v>
      </c>
      <c r="O11" s="1" t="n">
        <f aca="false">M11-J11</f>
        <v>-0.0997741935483871</v>
      </c>
      <c r="P11" s="1" t="n">
        <f aca="false">(N11/4)*100</f>
        <v>1.17499999999999</v>
      </c>
      <c r="Q11" s="1" t="n">
        <f aca="false">(O11/4)*100</f>
        <v>-2.49435483870968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customFormat="false" ht="13.8" hidden="false" customHeight="false" outlineLevel="0" collapsed="false">
      <c r="A12" s="1" t="n">
        <v>3.503</v>
      </c>
      <c r="B12" s="1" t="n">
        <v>71</v>
      </c>
      <c r="C12" s="2" t="n">
        <v>3.61</v>
      </c>
      <c r="D12" s="1" t="n">
        <f aca="false">(5/1023)*B12*9.9</f>
        <v>3.43548387096774</v>
      </c>
      <c r="E12" s="1" t="n">
        <f aca="false">C12-A12</f>
        <v>0.107</v>
      </c>
      <c r="F12" s="1" t="n">
        <f aca="false">D12-A12</f>
        <v>-0.0675161290322577</v>
      </c>
      <c r="G12" s="1" t="n">
        <f aca="false">(E12/4)*100</f>
        <v>2.67499999999999</v>
      </c>
      <c r="H12" s="1" t="n">
        <f aca="false">(F12/4)*100</f>
        <v>-1.68790322580644</v>
      </c>
      <c r="I12" s="1"/>
      <c r="J12" s="1" t="n">
        <v>3.503</v>
      </c>
      <c r="K12" s="1" t="n">
        <v>71</v>
      </c>
      <c r="L12" s="2" t="n">
        <v>3.61</v>
      </c>
      <c r="M12" s="1" t="n">
        <f aca="false">(5/1023)*K12*9.9</f>
        <v>3.43548387096774</v>
      </c>
      <c r="N12" s="1" t="n">
        <f aca="false">L12-J12</f>
        <v>0.107</v>
      </c>
      <c r="O12" s="1" t="n">
        <f aca="false">M12-J12</f>
        <v>-0.0675161290322577</v>
      </c>
      <c r="P12" s="1" t="n">
        <f aca="false">(N12/4)*100</f>
        <v>2.67499999999999</v>
      </c>
      <c r="Q12" s="1" t="n">
        <f aca="false">(O12/4)*100</f>
        <v>-1.68790322580644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customFormat="false" ht="13.8" hidden="false" customHeight="false" outlineLevel="0" collapsed="false">
      <c r="A13" s="1" t="n">
        <v>3.804</v>
      </c>
      <c r="B13" s="1" t="n">
        <v>78</v>
      </c>
      <c r="C13" s="2" t="n">
        <v>3.966</v>
      </c>
      <c r="D13" s="1" t="n">
        <f aca="false">(5/1023)*B13*9.9</f>
        <v>3.7741935483871</v>
      </c>
      <c r="E13" s="1" t="n">
        <f aca="false">C13-A13</f>
        <v>0.162</v>
      </c>
      <c r="F13" s="1" t="n">
        <f aca="false">D13-A13</f>
        <v>-0.0298064516129029</v>
      </c>
      <c r="G13" s="1" t="n">
        <f aca="false">(E13/4)*100</f>
        <v>4.05000000000001</v>
      </c>
      <c r="H13" s="1" t="n">
        <f aca="false">(F13/4)*100</f>
        <v>-0.745161290322571</v>
      </c>
      <c r="I13" s="1"/>
      <c r="J13" s="1" t="n">
        <v>3.804</v>
      </c>
      <c r="K13" s="1" t="n">
        <v>78</v>
      </c>
      <c r="L13" s="2" t="n">
        <v>3.966</v>
      </c>
      <c r="M13" s="1" t="n">
        <f aca="false">(5/1023)*K13*9.9</f>
        <v>3.7741935483871</v>
      </c>
      <c r="N13" s="1" t="n">
        <f aca="false">L13-J13</f>
        <v>0.162</v>
      </c>
      <c r="O13" s="1" t="n">
        <f aca="false">M13-J13</f>
        <v>-0.0298064516129029</v>
      </c>
      <c r="P13" s="1" t="n">
        <f aca="false">(N13/4)*100</f>
        <v>4.05000000000001</v>
      </c>
      <c r="Q13" s="1" t="n">
        <f aca="false">(O13/4)*100</f>
        <v>-0.745161290322571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customFormat="false" ht="13.8" hidden="false" customHeight="false" outlineLevel="0" collapsed="false">
      <c r="A14" s="1" t="n">
        <v>4.003</v>
      </c>
      <c r="B14" s="1" t="n">
        <v>83</v>
      </c>
      <c r="C14" s="2" t="n">
        <v>4.22</v>
      </c>
      <c r="D14" s="1" t="n">
        <f aca="false">(5/1023)*B14*9.9</f>
        <v>4.01612903225806</v>
      </c>
      <c r="E14" s="1" t="n">
        <f aca="false">C14-A14</f>
        <v>0.217</v>
      </c>
      <c r="F14" s="1" t="n">
        <f aca="false">D14-A14</f>
        <v>0.0131290322580639</v>
      </c>
      <c r="G14" s="1" t="n">
        <f aca="false">(E14/4)*100</f>
        <v>5.42499999999999</v>
      </c>
      <c r="H14" s="1" t="n">
        <f aca="false">(F14/4)*100</f>
        <v>0.328225806451599</v>
      </c>
      <c r="I14" s="1"/>
      <c r="J14" s="1" t="n">
        <v>4.003</v>
      </c>
      <c r="K14" s="1" t="n">
        <v>83</v>
      </c>
      <c r="L14" s="2" t="n">
        <v>4.22</v>
      </c>
      <c r="M14" s="1" t="n">
        <f aca="false">(5/1023)*K14*9.9</f>
        <v>4.01612903225806</v>
      </c>
      <c r="N14" s="1" t="n">
        <f aca="false">L14-J14</f>
        <v>0.217</v>
      </c>
      <c r="O14" s="1" t="n">
        <f aca="false">M14-J14</f>
        <v>0.0131290322580639</v>
      </c>
      <c r="P14" s="1" t="n">
        <f aca="false">(N14/4)*100</f>
        <v>5.42499999999999</v>
      </c>
      <c r="Q14" s="1" t="n">
        <f aca="false">(O14/4)*100</f>
        <v>0.328225806451599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customFormat="false" ht="13.8" hidden="false" customHeight="false" outlineLevel="0" collapsed="false">
      <c r="A20" s="2" t="s">
        <v>13</v>
      </c>
      <c r="B20" s="2" t="s">
        <v>14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customFormat="false" ht="13.8" hidden="false" customHeight="false" outlineLevel="0" collapsed="false">
      <c r="A21" s="2" t="s">
        <v>6</v>
      </c>
      <c r="B21" s="2" t="s">
        <v>15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customFormat="false" ht="13.8" hidden="false" customHeight="false" outlineLevel="0" collapsed="false">
      <c r="A22" s="2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customFormat="false" ht="13.8" hidden="false" customHeight="false" outlineLevel="0" collapsed="false">
      <c r="A23" s="2" t="n">
        <v>0</v>
      </c>
      <c r="B23" s="2" t="n">
        <v>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customFormat="false" ht="13.8" hidden="false" customHeight="false" outlineLevel="0" collapsed="false">
      <c r="A24" s="2" t="n">
        <v>0.1997</v>
      </c>
      <c r="B24" s="2" t="n">
        <v>0.1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customFormat="false" ht="13.8" hidden="false" customHeight="false" outlineLevel="0" collapsed="false">
      <c r="A25" s="2" t="n">
        <v>0.5</v>
      </c>
      <c r="B25" s="2" t="n">
        <v>0.39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customFormat="false" ht="13.8" hidden="false" customHeight="false" outlineLevel="0" collapsed="false">
      <c r="A26" s="2" t="n">
        <v>1</v>
      </c>
      <c r="B26" s="2" t="n">
        <v>0.88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customFormat="false" ht="13.8" hidden="false" customHeight="false" outlineLevel="0" collapsed="false">
      <c r="A27" s="2" t="n">
        <v>2.0023</v>
      </c>
      <c r="B27" s="2" t="n">
        <v>1.91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customFormat="false" ht="13.8" hidden="false" customHeight="false" outlineLevel="0" collapsed="false">
      <c r="A28" s="2" t="n">
        <v>3.0037</v>
      </c>
      <c r="B28" s="2" t="n">
        <v>2.89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customFormat="false" ht="13.8" hidden="false" customHeight="false" outlineLevel="0" collapsed="false">
      <c r="A29" s="2" t="n">
        <v>4</v>
      </c>
      <c r="B29" s="2" t="n">
        <v>3.97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customFormat="false" ht="13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customFormat="false" ht="13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customFormat="false" ht="13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customFormat="false" ht="13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customFormat="false" ht="13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customFormat="false" ht="13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customFormat="false" ht="13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customFormat="false" ht="13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customFormat="false" ht="13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customFormat="false" ht="13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customFormat="false" ht="13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customFormat="false" ht="13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customFormat="false" ht="13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customFormat="false" ht="13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customFormat="false" ht="13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customFormat="false" ht="13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customFormat="false" ht="13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customFormat="false" ht="13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customFormat="false" ht="13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customFormat="false" ht="13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customFormat="false" ht="13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customFormat="false" ht="13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customFormat="false" ht="13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customFormat="false" ht="13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customFormat="false" ht="13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customFormat="false" ht="13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customFormat="false" ht="13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customFormat="false" ht="13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customFormat="false" ht="13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customFormat="false" ht="13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customFormat="false" ht="13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customFormat="false" ht="13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customFormat="false" ht="13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customFormat="false" ht="13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customFormat="false" ht="13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customFormat="false" ht="13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customFormat="false" ht="13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customFormat="false" ht="13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customFormat="false" ht="13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customFormat="false" ht="13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customFormat="false" ht="13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customFormat="false" ht="13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customFormat="false" ht="13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customFormat="false" ht="13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customFormat="false" ht="13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customFormat="false" ht="13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customFormat="false" ht="13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customFormat="false" ht="13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customFormat="false" ht="13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customFormat="false" ht="13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customFormat="false" ht="13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customFormat="false" ht="13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customFormat="false" ht="13.8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customFormat="false" ht="13.8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customFormat="false" ht="13.8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customFormat="false" ht="13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customFormat="false" ht="13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customFormat="false" ht="13.8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customFormat="false" ht="13.8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customFormat="false" ht="13.8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customFormat="false" ht="13.8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customFormat="false" ht="13.8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customFormat="false" ht="13.8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customFormat="false" ht="13.8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customFormat="false" ht="13.8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customFormat="false" ht="13.8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customFormat="false" ht="13.8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customFormat="false" ht="13.8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customFormat="false" ht="13.8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customFormat="false" ht="13.8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customFormat="false" ht="13.8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customFormat="false" ht="13.8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customFormat="false" ht="13.8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customFormat="false" ht="13.8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customFormat="false" ht="13.8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customFormat="false" ht="13.8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customFormat="false" ht="13.8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customFormat="false" ht="13.8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customFormat="false" ht="13.8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customFormat="false" ht="13.8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customFormat="false" ht="13.8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customFormat="false" ht="13.8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customFormat="false" ht="13.8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customFormat="false" ht="13.8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customFormat="false" ht="13.8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customFormat="false" ht="13.8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customFormat="false" ht="13.8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customFormat="false" ht="13.8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customFormat="false" ht="13.8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customFormat="false" ht="13.8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customFormat="false" ht="13.8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customFormat="false" ht="13.8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customFormat="false" ht="13.8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customFormat="false" ht="13.8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customFormat="false" ht="13.8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customFormat="false" ht="13.8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customFormat="false" ht="13.8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customFormat="false" ht="13.8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customFormat="false" ht="13.8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customFormat="false" ht="13.8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customFormat="false" ht="13.8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customFormat="false" ht="13.8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customFormat="false" ht="13.8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customFormat="false" ht="13.8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customFormat="false" ht="13.8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customFormat="false" ht="13.8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customFormat="false" ht="13.8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customFormat="false" ht="13.8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customFormat="false" ht="13.8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customFormat="false" ht="13.8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customFormat="false" ht="13.8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customFormat="false" ht="13.8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customFormat="false" ht="13.8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customFormat="false" ht="13.8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customFormat="false" ht="13.8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customFormat="false" ht="13.8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customFormat="false" ht="13.8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customFormat="false" ht="13.8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customFormat="false" ht="13.8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customFormat="false" ht="13.8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customFormat="false" ht="13.8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customFormat="false" ht="13.8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customFormat="false" ht="13.8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customFormat="false" ht="13.8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customFormat="false" ht="13.8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customFormat="false" ht="13.8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customFormat="false" ht="13.8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customFormat="false" ht="13.8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customFormat="false" ht="13.8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customFormat="false" ht="13.8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customFormat="false" ht="13.8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customFormat="false" ht="13.8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customFormat="false" ht="13.8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customFormat="false" ht="13.8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customFormat="false" ht="13.8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customFormat="false" ht="13.8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customFormat="false" ht="13.8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customFormat="false" ht="13.8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customFormat="false" ht="13.8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customFormat="false" ht="13.8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customFormat="false" ht="13.8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customFormat="false" ht="13.8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customFormat="false" ht="13.8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customFormat="false" ht="13.8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customFormat="false" ht="13.8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customFormat="false" ht="13.8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customFormat="false" ht="13.8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customFormat="false" ht="13.8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customFormat="false" ht="13.8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customFormat="false" ht="13.8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customFormat="false" ht="13.8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customFormat="false" ht="13.8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customFormat="false" ht="13.8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customFormat="false" ht="13.8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customFormat="false" ht="13.8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customFormat="false" ht="13.8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customFormat="false" ht="13.8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customFormat="false" ht="13.8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customFormat="false" ht="13.8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customFormat="false" ht="13.8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customFormat="false" ht="13.8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customFormat="false" ht="13.8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customFormat="false" ht="13.8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customFormat="false" ht="13.8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customFormat="false" ht="13.8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customFormat="false" ht="13.8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customFormat="false" ht="13.8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customFormat="false" ht="13.8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customFormat="false" ht="13.8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customFormat="false" ht="13.8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customFormat="false" ht="13.8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customFormat="false" ht="13.8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customFormat="false" ht="13.8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customFormat="false" ht="13.8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customFormat="false" ht="13.8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customFormat="false" ht="13.8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customFormat="false" ht="13.8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customFormat="false" ht="13.8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customFormat="false" ht="13.8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customFormat="false" ht="13.8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customFormat="false" ht="13.8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customFormat="false" ht="13.8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customFormat="false" ht="13.8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customFormat="false" ht="13.8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customFormat="false" ht="13.8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customFormat="false" ht="13.8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customFormat="false" ht="13.8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customFormat="false" ht="13.8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customFormat="false" ht="13.8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customFormat="false" ht="13.8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customFormat="false" ht="13.8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customFormat="false" ht="13.8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customFormat="false" ht="13.8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customFormat="false" ht="13.8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customFormat="false" ht="13.8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customFormat="false" ht="13.8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customFormat="false" ht="13.8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customFormat="false" ht="13.8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customFormat="false" ht="13.8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customFormat="false" ht="13.8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customFormat="false" ht="13.8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customFormat="false" ht="13.8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customFormat="false" ht="13.8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customFormat="false" ht="13.8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customFormat="false" ht="13.8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customFormat="false" ht="13.8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customFormat="false" ht="13.8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customFormat="false" ht="13.8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customFormat="false" ht="13.8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customFormat="false" ht="13.8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customFormat="false" ht="13.8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customFormat="false" ht="13.8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customFormat="false" ht="13.8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customFormat="false" ht="13.8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customFormat="false" ht="13.8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customFormat="false" ht="13.8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customFormat="false" ht="13.8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customFormat="false" ht="13.8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customFormat="false" ht="13.8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customFormat="false" ht="13.8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customFormat="false" ht="13.8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customFormat="false" ht="13.8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customFormat="false" ht="13.8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customFormat="false" ht="13.8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customFormat="false" ht="13.8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customFormat="false" ht="13.8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customFormat="false" ht="13.8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customFormat="false" ht="13.8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customFormat="false" ht="13.8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customFormat="false" ht="13.8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customFormat="false" ht="13.8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customFormat="false" ht="13.8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customFormat="false" ht="13.8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customFormat="false" ht="13.8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customFormat="false" ht="13.8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customFormat="false" ht="13.8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customFormat="false" ht="13.8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customFormat="false" ht="13.8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customFormat="false" ht="13.8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customFormat="false" ht="13.8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customFormat="false" ht="13.8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customFormat="false" ht="13.8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customFormat="false" ht="13.8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customFormat="false" ht="13.8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customFormat="false" ht="13.8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customFormat="false" ht="13.8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customFormat="false" ht="13.8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customFormat="false" ht="13.8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customFormat="false" ht="13.8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customFormat="false" ht="13.8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customFormat="false" ht="13.8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customFormat="false" ht="13.8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customFormat="false" ht="13.8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customFormat="false" ht="13.8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customFormat="false" ht="13.8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customFormat="false" ht="13.8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customFormat="false" ht="13.8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customFormat="false" ht="13.8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customFormat="false" ht="13.8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customFormat="false" ht="13.8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customFormat="false" ht="13.8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customFormat="false" ht="13.8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customFormat="false" ht="13.8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customFormat="false" ht="13.8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customFormat="false" ht="13.8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customFormat="false" ht="13.8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customFormat="false" ht="13.8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customFormat="false" ht="13.8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customFormat="false" ht="13.8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customFormat="false" ht="13.8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customFormat="false" ht="13.8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customFormat="false" ht="13.8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customFormat="false" ht="13.8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customFormat="false" ht="13.8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customFormat="false" ht="13.8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customFormat="false" ht="13.8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customFormat="false" ht="13.8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customFormat="false" ht="13.8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customFormat="false" ht="13.8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customFormat="false" ht="13.8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customFormat="false" ht="13.8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customFormat="false" ht="13.8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customFormat="false" ht="13.8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customFormat="false" ht="13.8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customFormat="false" ht="13.8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customFormat="false" ht="13.8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customFormat="false" ht="13.8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customFormat="false" ht="13.8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customFormat="false" ht="13.8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customFormat="false" ht="13.8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customFormat="false" ht="13.8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customFormat="false" ht="13.8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customFormat="false" ht="13.8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customFormat="false" ht="13.8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customFormat="false" ht="13.8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customFormat="false" ht="13.8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customFormat="false" ht="13.8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customFormat="false" ht="13.8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customFormat="false" ht="13.8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customFormat="false" ht="13.8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customFormat="false" ht="13.8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customFormat="false" ht="13.8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customFormat="false" ht="13.8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customFormat="false" ht="13.8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customFormat="false" ht="13.8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customFormat="false" ht="13.8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customFormat="false" ht="13.8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customFormat="false" ht="13.8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customFormat="false" ht="13.8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customFormat="false" ht="13.8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customFormat="false" ht="13.8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customFormat="false" ht="13.8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customFormat="false" ht="13.8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customFormat="false" ht="13.8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customFormat="false" ht="13.8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customFormat="false" ht="13.8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customFormat="false" ht="13.8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customFormat="false" ht="13.8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customFormat="false" ht="13.8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customFormat="false" ht="13.8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customFormat="false" ht="13.8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customFormat="false" ht="13.8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customFormat="false" ht="13.8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customFormat="false" ht="13.8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customFormat="false" ht="13.8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customFormat="false" ht="13.8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customFormat="false" ht="13.8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customFormat="false" ht="13.8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customFormat="false" ht="13.8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customFormat="false" ht="13.8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customFormat="false" ht="13.8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customFormat="false" ht="13.8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customFormat="false" ht="13.8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customFormat="false" ht="13.8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customFormat="false" ht="13.8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customFormat="false" ht="13.8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customFormat="false" ht="13.8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customFormat="false" ht="13.8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customFormat="false" ht="13.8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customFormat="false" ht="13.8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customFormat="false" ht="13.8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customFormat="false" ht="13.8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customFormat="false" ht="13.8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customFormat="false" ht="13.8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customFormat="false" ht="13.8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customFormat="false" ht="13.8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customFormat="false" ht="13.8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customFormat="false" ht="13.8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customFormat="false" ht="13.8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customFormat="false" ht="13.8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customFormat="false" ht="13.8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customFormat="false" ht="13.8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customFormat="false" ht="13.8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customFormat="false" ht="13.8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customFormat="false" ht="13.8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customFormat="false" ht="13.8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customFormat="false" ht="13.8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customFormat="false" ht="13.8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customFormat="false" ht="13.8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customFormat="false" ht="13.8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customFormat="false" ht="13.8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customFormat="false" ht="13.8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customFormat="false" ht="13.8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customFormat="false" ht="13.8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customFormat="false" ht="13.8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customFormat="false" ht="13.8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customFormat="false" ht="13.8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customFormat="false" ht="13.8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customFormat="false" ht="13.8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customFormat="false" ht="13.8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customFormat="false" ht="13.8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customFormat="false" ht="13.8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customFormat="false" ht="13.8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customFormat="false" ht="13.8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customFormat="false" ht="13.8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customFormat="false" ht="13.8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customFormat="false" ht="13.8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customFormat="false" ht="13.8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customFormat="false" ht="13.8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customFormat="false" ht="13.8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customFormat="false" ht="13.8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customFormat="false" ht="13.8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customFormat="false" ht="13.8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customFormat="false" ht="13.8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customFormat="false" ht="13.8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customFormat="false" ht="13.8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customFormat="false" ht="13.8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customFormat="false" ht="13.8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customFormat="false" ht="13.8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customFormat="false" ht="13.8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customFormat="false" ht="13.8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customFormat="false" ht="13.8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customFormat="false" ht="13.8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customFormat="false" ht="13.8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customFormat="false" ht="13.8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customFormat="false" ht="13.8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customFormat="false" ht="13.8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customFormat="false" ht="13.8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customFormat="false" ht="13.8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customFormat="false" ht="13.8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customFormat="false" ht="13.8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customFormat="false" ht="13.8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customFormat="false" ht="13.8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customFormat="false" ht="13.8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customFormat="false" ht="13.8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customFormat="false" ht="13.8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customFormat="false" ht="13.8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customFormat="false" ht="13.8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customFormat="false" ht="13.8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customFormat="false" ht="13.8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customFormat="false" ht="13.8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customFormat="false" ht="13.8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customFormat="false" ht="13.8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customFormat="false" ht="13.8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customFormat="false" ht="13.8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customFormat="false" ht="13.8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customFormat="false" ht="13.8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customFormat="false" ht="13.8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customFormat="false" ht="13.8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customFormat="false" ht="13.8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customFormat="false" ht="13.8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customFormat="false" ht="13.8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customFormat="false" ht="13.8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customFormat="false" ht="13.8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customFormat="false" ht="13.8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customFormat="false" ht="13.8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customFormat="false" ht="13.8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customFormat="false" ht="13.8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customFormat="false" ht="13.8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customFormat="false" ht="13.8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customFormat="false" ht="13.8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customFormat="false" ht="13.8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customFormat="false" ht="13.8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customFormat="false" ht="13.8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customFormat="false" ht="13.8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customFormat="false" ht="13.8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customFormat="false" ht="13.8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customFormat="false" ht="13.8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customFormat="false" ht="13.8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customFormat="false" ht="13.8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customFormat="false" ht="13.8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customFormat="false" ht="13.8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customFormat="false" ht="13.8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customFormat="false" ht="13.8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customFormat="false" ht="13.8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customFormat="false" ht="13.8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customFormat="false" ht="13.8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customFormat="false" ht="13.8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customFormat="false" ht="13.8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customFormat="false" ht="13.8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customFormat="false" ht="13.8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customFormat="false" ht="13.8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customFormat="false" ht="13.8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customFormat="false" ht="13.8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customFormat="false" ht="13.8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customFormat="false" ht="13.8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customFormat="false" ht="13.8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customFormat="false" ht="13.8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customFormat="false" ht="13.8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customFormat="false" ht="13.8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customFormat="false" ht="13.8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customFormat="false" ht="13.8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customFormat="false" ht="13.8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customFormat="false" ht="13.8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customFormat="false" ht="13.8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customFormat="false" ht="13.8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customFormat="false" ht="13.8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customFormat="false" ht="13.8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customFormat="false" ht="13.8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customFormat="false" ht="13.8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customFormat="false" ht="13.8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customFormat="false" ht="13.8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customFormat="false" ht="13.8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customFormat="false" ht="13.8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customFormat="false" ht="13.8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customFormat="false" ht="13.8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customFormat="false" ht="13.8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customFormat="false" ht="13.8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customFormat="false" ht="13.8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customFormat="false" ht="13.8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customFormat="false" ht="13.8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customFormat="false" ht="13.8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customFormat="false" ht="13.8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customFormat="false" ht="13.8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customFormat="false" ht="13.8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customFormat="false" ht="13.8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customFormat="false" ht="13.8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customFormat="false" ht="13.8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customFormat="false" ht="13.8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customFormat="false" ht="13.8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customFormat="false" ht="13.8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customFormat="false" ht="13.8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customFormat="false" ht="13.8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customFormat="false" ht="13.8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customFormat="false" ht="13.8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customFormat="false" ht="13.8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customFormat="false" ht="13.8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customFormat="false" ht="13.8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customFormat="false" ht="13.8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customFormat="false" ht="13.8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customFormat="false" ht="13.8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customFormat="false" ht="13.8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customFormat="false" ht="13.8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customFormat="false" ht="13.8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customFormat="false" ht="13.8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customFormat="false" ht="13.8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customFormat="false" ht="13.8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customFormat="false" ht="13.8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customFormat="false" ht="13.8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customFormat="false" ht="13.8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customFormat="false" ht="13.8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customFormat="false" ht="13.8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customFormat="false" ht="13.8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customFormat="false" ht="13.8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customFormat="false" ht="13.8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customFormat="false" ht="13.8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customFormat="false" ht="13.8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customFormat="false" ht="13.8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customFormat="false" ht="13.8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customFormat="false" ht="13.8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customFormat="false" ht="13.8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customFormat="false" ht="13.8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customFormat="false" ht="13.8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customFormat="false" ht="13.8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customFormat="false" ht="13.8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customFormat="false" ht="13.8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customFormat="false" ht="13.8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customFormat="false" ht="13.8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customFormat="false" ht="13.8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customFormat="false" ht="13.8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customFormat="false" ht="13.8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customFormat="false" ht="13.8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customFormat="false" ht="13.8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customFormat="false" ht="13.8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customFormat="false" ht="13.8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customFormat="false" ht="13.8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customFormat="false" ht="13.8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customFormat="false" ht="13.8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customFormat="false" ht="13.8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customFormat="false" ht="13.8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customFormat="false" ht="13.8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customFormat="false" ht="13.8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customFormat="false" ht="13.8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customFormat="false" ht="13.8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customFormat="false" ht="13.8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customFormat="false" ht="13.8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customFormat="false" ht="13.8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customFormat="false" ht="13.8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customFormat="false" ht="13.8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customFormat="false" ht="13.8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customFormat="false" ht="13.8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customFormat="false" ht="13.8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customFormat="false" ht="13.8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customFormat="false" ht="13.8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customFormat="false" ht="13.8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customFormat="false" ht="13.8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customFormat="false" ht="13.8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customFormat="false" ht="13.8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customFormat="false" ht="13.8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customFormat="false" ht="13.8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customFormat="false" ht="13.8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customFormat="false" ht="13.8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customFormat="false" ht="13.8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customFormat="false" ht="13.8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customFormat="false" ht="13.8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customFormat="false" ht="13.8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customFormat="false" ht="13.8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customFormat="false" ht="13.8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customFormat="false" ht="13.8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customFormat="false" ht="13.8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customFormat="false" ht="13.8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customFormat="false" ht="13.8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customFormat="false" ht="13.8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customFormat="false" ht="13.8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customFormat="false" ht="13.8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customFormat="false" ht="13.8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customFormat="false" ht="13.8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customFormat="false" ht="13.8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customFormat="false" ht="13.8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customFormat="false" ht="13.8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customFormat="false" ht="13.8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customFormat="false" ht="13.8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customFormat="false" ht="13.8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customFormat="false" ht="13.8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customFormat="false" ht="13.8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customFormat="false" ht="13.8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customFormat="false" ht="13.8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customFormat="false" ht="13.8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customFormat="false" ht="13.8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customFormat="false" ht="13.8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customFormat="false" ht="13.8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customFormat="false" ht="13.8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customFormat="false" ht="13.8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customFormat="false" ht="13.8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customFormat="false" ht="13.8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customFormat="false" ht="13.8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customFormat="false" ht="13.8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customFormat="false" ht="13.8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customFormat="false" ht="13.8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customFormat="false" ht="13.8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customFormat="false" ht="13.8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customFormat="false" ht="13.8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customFormat="false" ht="13.8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customFormat="false" ht="13.8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customFormat="false" ht="13.8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customFormat="false" ht="13.8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customFormat="false" ht="13.8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customFormat="false" ht="13.8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customFormat="false" ht="13.8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customFormat="false" ht="13.8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customFormat="false" ht="13.8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customFormat="false" ht="13.8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customFormat="false" ht="13.8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customFormat="false" ht="13.8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customFormat="false" ht="13.8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customFormat="false" ht="13.8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customFormat="false" ht="13.8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customFormat="false" ht="13.8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customFormat="false" ht="13.8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customFormat="false" ht="13.8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customFormat="false" ht="13.8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customFormat="false" ht="13.8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customFormat="false" ht="13.8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customFormat="false" ht="13.8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customFormat="false" ht="13.8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customFormat="false" ht="13.8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customFormat="false" ht="13.8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customFormat="false" ht="13.8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customFormat="false" ht="13.8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customFormat="false" ht="13.8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customFormat="false" ht="13.8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customFormat="false" ht="13.8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customFormat="false" ht="13.8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customFormat="false" ht="13.8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customFormat="false" ht="13.8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customFormat="false" ht="13.8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customFormat="false" ht="13.8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customFormat="false" ht="13.8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customFormat="false" ht="13.8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customFormat="false" ht="13.8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customFormat="false" ht="13.8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customFormat="false" ht="13.8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customFormat="false" ht="13.8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customFormat="false" ht="13.8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customFormat="false" ht="13.8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customFormat="false" ht="13.8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customFormat="false" ht="13.8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customFormat="false" ht="13.8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customFormat="false" ht="13.8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customFormat="false" ht="13.8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customFormat="false" ht="13.8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customFormat="false" ht="13.8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customFormat="false" ht="13.8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customFormat="false" ht="13.8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customFormat="false" ht="13.8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customFormat="false" ht="13.8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customFormat="false" ht="13.8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customFormat="false" ht="13.8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customFormat="false" ht="13.8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customFormat="false" ht="13.8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customFormat="false" ht="13.8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customFormat="false" ht="13.8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customFormat="false" ht="13.8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customFormat="false" ht="13.8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customFormat="false" ht="13.8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customFormat="false" ht="13.8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customFormat="false" ht="13.8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customFormat="false" ht="13.8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customFormat="false" ht="13.8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customFormat="false" ht="13.8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customFormat="false" ht="13.8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customFormat="false" ht="13.8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customFormat="false" ht="13.8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customFormat="false" ht="13.8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customFormat="false" ht="13.8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customFormat="false" ht="13.8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customFormat="false" ht="13.8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customFormat="false" ht="13.8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customFormat="false" ht="13.8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customFormat="false" ht="13.8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customFormat="false" ht="13.8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customFormat="false" ht="13.8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customFormat="false" ht="13.8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customFormat="false" ht="13.8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customFormat="false" ht="13.8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customFormat="false" ht="13.8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customFormat="false" ht="13.8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customFormat="false" ht="13.8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customFormat="false" ht="13.8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customFormat="false" ht="13.8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customFormat="false" ht="13.8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customFormat="false" ht="13.8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customFormat="false" ht="13.8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customFormat="false" ht="13.8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customFormat="false" ht="13.8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customFormat="false" ht="13.8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customFormat="false" ht="13.8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customFormat="false" ht="13.8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customFormat="false" ht="13.8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customFormat="false" ht="13.8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customFormat="false" ht="13.8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customFormat="false" ht="13.8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customFormat="false" ht="13.8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customFormat="false" ht="13.8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customFormat="false" ht="13.8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customFormat="false" ht="13.8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customFormat="false" ht="13.8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customFormat="false" ht="13.8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customFormat="false" ht="13.8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customFormat="false" ht="13.8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customFormat="false" ht="13.8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customFormat="false" ht="13.8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customFormat="false" ht="13.8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customFormat="false" ht="13.8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customFormat="false" ht="13.8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customFormat="false" ht="13.8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customFormat="false" ht="13.8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customFormat="false" ht="13.8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customFormat="false" ht="13.8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customFormat="false" ht="13.8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customFormat="false" ht="13.8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customFormat="false" ht="13.8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customFormat="false" ht="13.8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customFormat="false" ht="13.8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customFormat="false" ht="13.8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customFormat="false" ht="13.8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customFormat="false" ht="13.8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customFormat="false" ht="13.8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customFormat="false" ht="13.8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customFormat="false" ht="13.8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customFormat="false" ht="13.8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customFormat="false" ht="13.8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customFormat="false" ht="13.8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customFormat="false" ht="13.8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customFormat="false" ht="13.8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customFormat="false" ht="13.8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customFormat="false" ht="13.8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customFormat="false" ht="13.8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customFormat="false" ht="13.8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customFormat="false" ht="13.8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customFormat="false" ht="13.8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customFormat="false" ht="13.8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customFormat="false" ht="13.8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customFormat="false" ht="13.8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customFormat="false" ht="13.8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customFormat="false" ht="13.8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customFormat="false" ht="13.8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customFormat="false" ht="13.8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customFormat="false" ht="13.8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customFormat="false" ht="13.8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customFormat="false" ht="13.8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customFormat="false" ht="13.8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customFormat="false" ht="13.8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customFormat="false" ht="13.8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customFormat="false" ht="13.8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customFormat="false" ht="13.8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customFormat="false" ht="13.8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customFormat="false" ht="13.8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customFormat="false" ht="13.8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customFormat="false" ht="13.8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customFormat="false" ht="13.8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customFormat="false" ht="13.8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customFormat="false" ht="13.8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customFormat="false" ht="13.8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customFormat="false" ht="13.8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customFormat="false" ht="13.8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customFormat="false" ht="13.8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customFormat="false" ht="13.8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customFormat="false" ht="13.8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customFormat="false" ht="13.8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customFormat="false" ht="13.8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customFormat="false" ht="13.8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customFormat="false" ht="13.8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customFormat="false" ht="13.8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customFormat="false" ht="13.8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customFormat="false" ht="13.8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customFormat="false" ht="13.8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customFormat="false" ht="13.8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customFormat="false" ht="13.8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customFormat="false" ht="13.8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customFormat="false" ht="13.8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customFormat="false" ht="13.8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customFormat="false" ht="13.8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customFormat="false" ht="13.8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customFormat="false" ht="13.8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customFormat="false" ht="13.8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customFormat="false" ht="13.8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customFormat="false" ht="13.8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customFormat="false" ht="13.8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customFormat="false" ht="13.8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customFormat="false" ht="13.8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customFormat="false" ht="13.8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customFormat="false" ht="13.8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customFormat="false" ht="13.8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customFormat="false" ht="13.8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customFormat="false" ht="13.8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customFormat="false" ht="13.8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customFormat="false" ht="13.8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customFormat="false" ht="13.8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customFormat="false" ht="13.8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customFormat="false" ht="13.8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customFormat="false" ht="13.8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customFormat="false" ht="13.8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customFormat="false" ht="13.8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customFormat="false" ht="13.8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customFormat="false" ht="13.8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customFormat="false" ht="13.8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customFormat="false" ht="13.8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customFormat="false" ht="13.8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customFormat="false" ht="13.8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customFormat="false" ht="13.8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customFormat="false" ht="13.8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customFormat="false" ht="13.8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customFormat="false" ht="13.8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customFormat="false" ht="13.8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customFormat="false" ht="13.8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customFormat="false" ht="13.8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customFormat="false" ht="13.8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customFormat="false" ht="13.8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customFormat="false" ht="13.8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customFormat="false" ht="13.8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customFormat="false" ht="13.8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customFormat="false" ht="13.8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customFormat="false" ht="13.8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customFormat="false" ht="13.8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customFormat="false" ht="13.8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customFormat="false" ht="13.8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customFormat="false" ht="13.8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customFormat="false" ht="13.8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customFormat="false" ht="13.8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customFormat="false" ht="13.8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customFormat="false" ht="13.8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customFormat="false" ht="13.8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customFormat="false" ht="13.8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2023-05-08T13:59:29Z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