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nblat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<sst xmlns="http://schemas.openxmlformats.org/spreadsheetml/2006/main" count="46" uniqueCount="17">
  <si>
    <t xml:space="preserve">U_MM</t>
  </si>
  <si>
    <t xml:space="preserve">I_MM</t>
  </si>
  <si>
    <t xml:space="preserve">Optimal</t>
  </si>
  <si>
    <t xml:space="preserve">Differenz</t>
  </si>
  <si>
    <t xml:space="preserve">Hall</t>
  </si>
  <si>
    <t xml:space="preserve">Prozent 20A</t>
  </si>
  <si>
    <t xml:space="preserve">A_Differenz</t>
  </si>
  <si>
    <t xml:space="preserve">y</t>
  </si>
  <si>
    <t xml:space="preserve">ACS712</t>
  </si>
  <si>
    <t xml:space="preserve">20 A</t>
  </si>
  <si>
    <t xml:space="preserve">[V]</t>
  </si>
  <si>
    <t xml:space="preserve">[A]</t>
  </si>
  <si>
    <t xml:space="preserve">[%]</t>
  </si>
  <si>
    <t xml:space="preserve">30 A</t>
  </si>
  <si>
    <t xml:space="preserve">5A</t>
  </si>
  <si>
    <t xml:space="preserve">5,006 V</t>
  </si>
  <si>
    <t xml:space="preserve">Eingangsspannung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</si>
</sst>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X5" activeCellId="0" sqref="X5"/>
    </sheetView>
  </sheetViews>
  <sheetFormatPr defaultColWidth="12.6328125" defaultRowHeight="12.8" zeroHeight="false" outlineLevelRow="0" outlineLevelCol="0"/>
  <cols>
    <col collapsed="false" customWidth="false" hidden="false" outlineLevel="0" max="17" min="17" style="1" width="12.65"/>
    <col collapsed="false" customWidth="true" hidden="false" outlineLevel="0" max="18" min="18" style="1" width="11.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/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7</v>
      </c>
      <c r="W1" s="2" t="s">
        <v>6</v>
      </c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13.8" hidden="false" customHeight="false" outlineLevel="0" collapsed="false">
      <c r="A2" s="2" t="s">
        <v>8</v>
      </c>
      <c r="B2" s="3" t="s">
        <v>9</v>
      </c>
      <c r="C2" s="2" t="s">
        <v>10</v>
      </c>
      <c r="D2" s="2" t="s">
        <v>10</v>
      </c>
      <c r="E2" s="2" t="s">
        <v>11</v>
      </c>
      <c r="F2" s="2" t="s">
        <v>12</v>
      </c>
      <c r="G2" s="2" t="s">
        <v>11</v>
      </c>
      <c r="H2" s="2"/>
      <c r="I2" s="2" t="s">
        <v>8</v>
      </c>
      <c r="J2" s="3" t="s">
        <v>13</v>
      </c>
      <c r="K2" s="2" t="s">
        <v>10</v>
      </c>
      <c r="L2" s="2" t="s">
        <v>10</v>
      </c>
      <c r="M2" s="2" t="s">
        <v>11</v>
      </c>
      <c r="N2" s="2" t="s">
        <v>12</v>
      </c>
      <c r="O2" s="2" t="s">
        <v>11</v>
      </c>
      <c r="P2" s="2"/>
      <c r="Q2" s="2" t="s">
        <v>8</v>
      </c>
      <c r="R2" s="3" t="s">
        <v>14</v>
      </c>
      <c r="S2" s="2" t="s">
        <v>10</v>
      </c>
      <c r="T2" s="2" t="s">
        <v>10</v>
      </c>
      <c r="U2" s="2" t="s">
        <v>11</v>
      </c>
      <c r="V2" s="2" t="s">
        <v>12</v>
      </c>
      <c r="W2" s="2" t="s">
        <v>11</v>
      </c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3.8" hidden="false" customHeight="false" outlineLevel="0" collapsed="false">
      <c r="A3" s="2" t="n">
        <v>0.657</v>
      </c>
      <c r="B3" s="2" t="n">
        <v>-17.97</v>
      </c>
      <c r="C3" s="2" t="n">
        <f aca="false">$A$30+B3*0.1</f>
        <v>0.694</v>
      </c>
      <c r="D3" s="2" t="n">
        <f aca="false">C3-A3</f>
        <v>0.0369999999999999</v>
      </c>
      <c r="E3" s="2" t="n">
        <f aca="false">(A3-$A$30)/0.1</f>
        <v>-18.34</v>
      </c>
      <c r="F3" s="2" t="n">
        <f aca="false">(G3/20)*100</f>
        <v>-1.85000000000001</v>
      </c>
      <c r="G3" s="2" t="n">
        <f aca="false">E3-B3</f>
        <v>-0.370000000000001</v>
      </c>
      <c r="H3" s="2"/>
      <c r="I3" s="2" t="n">
        <v>1.25</v>
      </c>
      <c r="J3" s="2" t="n">
        <v>-17.97</v>
      </c>
      <c r="K3" s="2" t="n">
        <f aca="false">$I$30+J3*0.066</f>
        <v>1.30598</v>
      </c>
      <c r="L3" s="2" t="n">
        <f aca="false">K3-I3</f>
        <v>0.0559799999999999</v>
      </c>
      <c r="M3" s="2" t="n">
        <f aca="false">(I3-$I$30)/0.066</f>
        <v>-18.8181818181818</v>
      </c>
      <c r="N3" s="2" t="n">
        <f aca="false">(O3/30)*100</f>
        <v>-2.82727272727273</v>
      </c>
      <c r="O3" s="2" t="n">
        <f aca="false">M3-J3</f>
        <v>-0.848181818181818</v>
      </c>
      <c r="P3" s="2"/>
      <c r="Q3" s="4" t="n">
        <v>0.485</v>
      </c>
      <c r="R3" s="4" t="n">
        <v>-4.99</v>
      </c>
      <c r="S3" s="2" t="n">
        <f aca="false">$Q$26+R3*0.185</f>
        <v>1.56685</v>
      </c>
      <c r="T3" s="2" t="n">
        <f aca="false">S3-Q3</f>
        <v>1.08185</v>
      </c>
      <c r="U3" s="2" t="n">
        <f aca="false">(Q3-$Q$26)/0.185</f>
        <v>-10.8378378378378</v>
      </c>
      <c r="V3" s="2" t="n">
        <f aca="false">(W3/5)*100</f>
        <v>-116.956756756757</v>
      </c>
      <c r="W3" s="2" t="n">
        <f aca="false">U3-R3</f>
        <v>-5.84783783783784</v>
      </c>
      <c r="X3" s="2"/>
      <c r="Y3" s="2"/>
      <c r="Z3" s="2"/>
      <c r="AA3" s="2"/>
      <c r="AB3" s="2"/>
      <c r="AC3" s="2"/>
      <c r="AD3" s="2"/>
      <c r="AE3" s="2"/>
      <c r="AF3" s="2"/>
      <c r="AG3" s="2"/>
    </row>
    <row r="4" customFormat="false" ht="13.8" hidden="false" customHeight="false" outlineLevel="0" collapsed="false">
      <c r="A4" s="2" t="n">
        <v>0.757</v>
      </c>
      <c r="B4" s="2" t="n">
        <v>-16.98</v>
      </c>
      <c r="C4" s="2" t="n">
        <f aca="false">$A$30+B4*0.1</f>
        <v>0.793</v>
      </c>
      <c r="D4" s="2" t="n">
        <f aca="false">C4-A4</f>
        <v>0.036</v>
      </c>
      <c r="E4" s="2" t="n">
        <f aca="false">(A4-$A$30)/0.1</f>
        <v>-17.34</v>
      </c>
      <c r="F4" s="2" t="n">
        <f aca="false">(G4/20)*100</f>
        <v>-1.8</v>
      </c>
      <c r="G4" s="2" t="n">
        <f aca="false">E4-B4</f>
        <v>-0.359999999999999</v>
      </c>
      <c r="H4" s="2"/>
      <c r="I4" s="2" t="n">
        <v>1.32</v>
      </c>
      <c r="J4" s="2" t="n">
        <v>-16.98</v>
      </c>
      <c r="K4" s="2" t="n">
        <f aca="false">$I$30+J4*0.066</f>
        <v>1.37132</v>
      </c>
      <c r="L4" s="2" t="n">
        <f aca="false">K4-I4</f>
        <v>0.05132</v>
      </c>
      <c r="M4" s="2" t="n">
        <f aca="false">(I4-$I$30)/0.066</f>
        <v>-17.7575757575758</v>
      </c>
      <c r="N4" s="2" t="n">
        <f aca="false">(O4/30)*100</f>
        <v>-2.59191919191918</v>
      </c>
      <c r="O4" s="2" t="n">
        <f aca="false">M4-J4</f>
        <v>-0.777575757575754</v>
      </c>
      <c r="P4" s="2"/>
      <c r="Q4" s="4" t="n">
        <v>0.525</v>
      </c>
      <c r="R4" s="4" t="n">
        <v>-4.89</v>
      </c>
      <c r="S4" s="2" t="n">
        <f aca="false">$Q$26+R4*0.185</f>
        <v>1.58535</v>
      </c>
      <c r="T4" s="2" t="n">
        <f aca="false">S4-Q4</f>
        <v>1.06035</v>
      </c>
      <c r="U4" s="2" t="n">
        <f aca="false">(Q4-$Q$26)/0.185</f>
        <v>-10.6216216216216</v>
      </c>
      <c r="V4" s="2" t="n">
        <f aca="false">(W4/5)*100</f>
        <v>-114.632432432432</v>
      </c>
      <c r="W4" s="2" t="n">
        <f aca="false">U4-R4</f>
        <v>-5.73162162162162</v>
      </c>
      <c r="X4" s="2"/>
      <c r="Y4" s="2"/>
      <c r="Z4" s="2"/>
      <c r="AA4" s="2"/>
      <c r="AB4" s="2"/>
      <c r="AC4" s="2"/>
      <c r="AD4" s="2"/>
      <c r="AE4" s="2"/>
      <c r="AF4" s="2"/>
      <c r="AG4" s="2"/>
    </row>
    <row r="5" customFormat="false" ht="13.8" hidden="false" customHeight="false" outlineLevel="0" collapsed="false">
      <c r="A5" s="2" t="n">
        <v>0.858</v>
      </c>
      <c r="B5" s="2" t="n">
        <v>-15.99</v>
      </c>
      <c r="C5" s="2" t="n">
        <f aca="false">$A$30+B5*0.1</f>
        <v>0.892</v>
      </c>
      <c r="D5" s="2" t="n">
        <f aca="false">C5-A5</f>
        <v>0.034</v>
      </c>
      <c r="E5" s="2" t="n">
        <f aca="false">(A5-$A$30)/0.1</f>
        <v>-16.33</v>
      </c>
      <c r="F5" s="2" t="n">
        <f aca="false">(G5/20)*100</f>
        <v>-1.69999999999999</v>
      </c>
      <c r="G5" s="2" t="n">
        <f aca="false">E5-B5</f>
        <v>-0.339999999999998</v>
      </c>
      <c r="H5" s="2"/>
      <c r="I5" s="2" t="n">
        <v>1.391</v>
      </c>
      <c r="J5" s="2" t="n">
        <v>-15.99</v>
      </c>
      <c r="K5" s="2" t="n">
        <f aca="false">$I$30+J5*0.066</f>
        <v>1.43666</v>
      </c>
      <c r="L5" s="2" t="n">
        <f aca="false">K5-I5</f>
        <v>0.04566</v>
      </c>
      <c r="M5" s="2" t="n">
        <f aca="false">(I5-$I$30)/0.066</f>
        <v>-16.6818181818182</v>
      </c>
      <c r="N5" s="2" t="n">
        <f aca="false">(O5/30)*100</f>
        <v>-2.3060606060606</v>
      </c>
      <c r="O5" s="2" t="n">
        <f aca="false">M5-J5</f>
        <v>-0.69181818181818</v>
      </c>
      <c r="P5" s="2"/>
      <c r="Q5" s="4" t="n">
        <v>0.564</v>
      </c>
      <c r="R5" s="4" t="n">
        <v>-4.8</v>
      </c>
      <c r="S5" s="2" t="n">
        <f aca="false">$Q$26+R5*0.185</f>
        <v>1.602</v>
      </c>
      <c r="T5" s="2" t="n">
        <f aca="false">S5-Q5</f>
        <v>1.038</v>
      </c>
      <c r="U5" s="2" t="n">
        <f aca="false">(Q5-$Q$26)/0.185</f>
        <v>-10.4108108108108</v>
      </c>
      <c r="V5" s="2" t="n">
        <f aca="false">(W5/5)*100</f>
        <v>-112.216216216216</v>
      </c>
      <c r="W5" s="2" t="n">
        <f aca="false">U5-R5</f>
        <v>-5.61081081081081</v>
      </c>
      <c r="X5" s="2"/>
      <c r="Y5" s="2"/>
      <c r="Z5" s="2"/>
      <c r="AA5" s="2"/>
      <c r="AB5" s="2"/>
      <c r="AC5" s="2"/>
      <c r="AD5" s="2"/>
      <c r="AE5" s="2"/>
      <c r="AF5" s="2"/>
      <c r="AG5" s="2"/>
    </row>
    <row r="6" customFormat="false" ht="13.8" hidden="false" customHeight="false" outlineLevel="0" collapsed="false">
      <c r="A6" s="2" t="n">
        <v>0.959</v>
      </c>
      <c r="B6" s="2" t="n">
        <v>-14.99</v>
      </c>
      <c r="C6" s="2" t="n">
        <f aca="false">$A$30+B6*0.1</f>
        <v>0.992</v>
      </c>
      <c r="D6" s="2" t="n">
        <f aca="false">C6-A6</f>
        <v>0.033</v>
      </c>
      <c r="E6" s="2" t="n">
        <f aca="false">(A6-$A$30)/0.1</f>
        <v>-15.32</v>
      </c>
      <c r="F6" s="2" t="n">
        <f aca="false">(G6/20)*100</f>
        <v>-1.65</v>
      </c>
      <c r="G6" s="2" t="n">
        <f aca="false">E6-B6</f>
        <v>-0.33</v>
      </c>
      <c r="H6" s="2"/>
      <c r="I6" s="2" t="n">
        <v>1.461</v>
      </c>
      <c r="J6" s="2" t="n">
        <v>-14.99</v>
      </c>
      <c r="K6" s="2" t="n">
        <f aca="false">$I$30+J6*0.066</f>
        <v>1.50266</v>
      </c>
      <c r="L6" s="2" t="n">
        <f aca="false">K6-I6</f>
        <v>0.04166</v>
      </c>
      <c r="M6" s="2" t="n">
        <f aca="false">(I6-$I$30)/0.066</f>
        <v>-15.6212121212121</v>
      </c>
      <c r="N6" s="2" t="n">
        <f aca="false">(O6/30)*100</f>
        <v>-2.1040404040404</v>
      </c>
      <c r="O6" s="2" t="n">
        <f aca="false">M6-J6</f>
        <v>-0.631212121212119</v>
      </c>
      <c r="P6" s="2"/>
      <c r="Q6" s="4" t="n">
        <v>0.604</v>
      </c>
      <c r="R6" s="4" t="n">
        <v>-4.69</v>
      </c>
      <c r="S6" s="2" t="n">
        <f aca="false">$Q$26+R6*0.185</f>
        <v>1.62235</v>
      </c>
      <c r="T6" s="2" t="n">
        <f aca="false">S6-Q6</f>
        <v>1.01835</v>
      </c>
      <c r="U6" s="2" t="n">
        <f aca="false">(Q6-$Q$26)/0.185</f>
        <v>-10.1945945945946</v>
      </c>
      <c r="V6" s="2" t="n">
        <f aca="false">(W6/5)*100</f>
        <v>-110.091891891892</v>
      </c>
      <c r="W6" s="2" t="n">
        <f aca="false">U6-R6</f>
        <v>-5.5045945945946</v>
      </c>
      <c r="X6" s="2"/>
      <c r="Y6" s="2"/>
      <c r="Z6" s="2"/>
      <c r="AA6" s="2"/>
      <c r="AB6" s="2"/>
      <c r="AC6" s="2"/>
      <c r="AD6" s="2"/>
      <c r="AE6" s="2"/>
      <c r="AF6" s="2"/>
      <c r="AG6" s="2"/>
    </row>
    <row r="7" customFormat="false" ht="13.8" hidden="false" customHeight="false" outlineLevel="0" collapsed="false">
      <c r="A7" s="2" t="n">
        <v>1.06</v>
      </c>
      <c r="B7" s="2" t="n">
        <v>-14</v>
      </c>
      <c r="C7" s="2" t="n">
        <f aca="false">$A$30+B7*0.1</f>
        <v>1.091</v>
      </c>
      <c r="D7" s="2" t="n">
        <f aca="false">C7-A7</f>
        <v>0.0309999999999999</v>
      </c>
      <c r="E7" s="2" t="n">
        <f aca="false">(A7-$A$30)/0.1</f>
        <v>-14.31</v>
      </c>
      <c r="F7" s="2" t="n">
        <f aca="false">(G7/20)*100</f>
        <v>-1.55</v>
      </c>
      <c r="G7" s="2" t="n">
        <f aca="false">E7-B7</f>
        <v>-0.310000000000001</v>
      </c>
      <c r="H7" s="2"/>
      <c r="I7" s="2" t="n">
        <v>1.53</v>
      </c>
      <c r="J7" s="2" t="n">
        <v>-14</v>
      </c>
      <c r="K7" s="2" t="n">
        <f aca="false">$I$30+J7*0.066</f>
        <v>1.568</v>
      </c>
      <c r="L7" s="2" t="n">
        <f aca="false">K7-I7</f>
        <v>0.038</v>
      </c>
      <c r="M7" s="2" t="n">
        <f aca="false">(I7-$I$30)/0.066</f>
        <v>-14.5757575757576</v>
      </c>
      <c r="N7" s="2" t="n">
        <f aca="false">(O7/30)*100</f>
        <v>-1.91919191919191</v>
      </c>
      <c r="O7" s="2" t="n">
        <f aca="false">M7-J7</f>
        <v>-0.575757575757574</v>
      </c>
      <c r="P7" s="2"/>
      <c r="Q7" s="4" t="n">
        <v>0.644</v>
      </c>
      <c r="R7" s="4" t="n">
        <v>-4.6</v>
      </c>
      <c r="S7" s="2" t="n">
        <f aca="false">$Q$26+R7*0.185</f>
        <v>1.639</v>
      </c>
      <c r="T7" s="2" t="n">
        <f aca="false">S7-Q7</f>
        <v>0.995</v>
      </c>
      <c r="U7" s="2" t="n">
        <f aca="false">(Q7-$Q$26)/0.185</f>
        <v>-9.97837837837838</v>
      </c>
      <c r="V7" s="2" t="n">
        <f aca="false">(W7/5)*100</f>
        <v>-107.567567567568</v>
      </c>
      <c r="W7" s="2" t="n">
        <f aca="false">U7-R7</f>
        <v>-5.37837837837838</v>
      </c>
      <c r="X7" s="2"/>
      <c r="Y7" s="2"/>
      <c r="Z7" s="2"/>
      <c r="AA7" s="2"/>
      <c r="AB7" s="2"/>
      <c r="AC7" s="2"/>
      <c r="AD7" s="2"/>
      <c r="AE7" s="2"/>
      <c r="AF7" s="2"/>
      <c r="AG7" s="2"/>
    </row>
    <row r="8" customFormat="false" ht="13.8" hidden="false" customHeight="false" outlineLevel="0" collapsed="false">
      <c r="A8" s="2" t="n">
        <v>1.161</v>
      </c>
      <c r="B8" s="2" t="n">
        <v>-13</v>
      </c>
      <c r="C8" s="2" t="n">
        <f aca="false">$A$30+B8*0.1</f>
        <v>1.191</v>
      </c>
      <c r="D8" s="2" t="n">
        <f aca="false">C8-A8</f>
        <v>0.03</v>
      </c>
      <c r="E8" s="2" t="n">
        <f aca="false">(A8-$A$30)/0.1</f>
        <v>-13.3</v>
      </c>
      <c r="F8" s="2" t="n">
        <f aca="false">(G8/20)*100</f>
        <v>-1.5</v>
      </c>
      <c r="G8" s="2" t="n">
        <f aca="false">E8-B8</f>
        <v>-0.300000000000001</v>
      </c>
      <c r="H8" s="2"/>
      <c r="I8" s="2" t="n">
        <v>1.599</v>
      </c>
      <c r="J8" s="2" t="n">
        <v>-13</v>
      </c>
      <c r="K8" s="2" t="n">
        <f aca="false">$I$30+J8*0.066</f>
        <v>1.634</v>
      </c>
      <c r="L8" s="2" t="n">
        <f aca="false">K8-I8</f>
        <v>0.0349999999999999</v>
      </c>
      <c r="M8" s="2" t="n">
        <f aca="false">(I8-$I$30)/0.066</f>
        <v>-13.530303030303</v>
      </c>
      <c r="N8" s="2" t="n">
        <f aca="false">(O8/30)*100</f>
        <v>-1.76767676767676</v>
      </c>
      <c r="O8" s="2" t="n">
        <f aca="false">M8-J8</f>
        <v>-0.530303030303029</v>
      </c>
      <c r="P8" s="2"/>
      <c r="Q8" s="4" t="n">
        <v>0.684</v>
      </c>
      <c r="R8" s="4" t="n">
        <v>-4.5</v>
      </c>
      <c r="S8" s="2" t="n">
        <f aca="false">$Q$26+R8*0.185</f>
        <v>1.6575</v>
      </c>
      <c r="T8" s="2" t="n">
        <f aca="false">S8-Q8</f>
        <v>0.9735</v>
      </c>
      <c r="U8" s="2" t="n">
        <f aca="false">(Q8-$Q$26)/0.185</f>
        <v>-9.76216216216216</v>
      </c>
      <c r="V8" s="2" t="n">
        <f aca="false">(W8/5)*100</f>
        <v>-105.243243243243</v>
      </c>
      <c r="W8" s="2" t="n">
        <f aca="false">U8-R8</f>
        <v>-5.26216216216216</v>
      </c>
      <c r="X8" s="2"/>
      <c r="Y8" s="2"/>
      <c r="Z8" s="2"/>
      <c r="AA8" s="2"/>
      <c r="AB8" s="2"/>
      <c r="AC8" s="2"/>
      <c r="AD8" s="2"/>
      <c r="AE8" s="2"/>
      <c r="AF8" s="2"/>
      <c r="AG8" s="2"/>
    </row>
    <row r="9" customFormat="false" ht="13.8" hidden="false" customHeight="false" outlineLevel="0" collapsed="false">
      <c r="A9" s="2" t="n">
        <v>1.263</v>
      </c>
      <c r="B9" s="2" t="n">
        <v>-12.01</v>
      </c>
      <c r="C9" s="2" t="n">
        <f aca="false">$A$30+B9*0.1</f>
        <v>1.29</v>
      </c>
      <c r="D9" s="2" t="n">
        <f aca="false">C9-A9</f>
        <v>0.0270000000000001</v>
      </c>
      <c r="E9" s="2" t="n">
        <f aca="false">(A9-$A$30)/0.1</f>
        <v>-12.28</v>
      </c>
      <c r="F9" s="2" t="n">
        <f aca="false">(G9/20)*100</f>
        <v>-1.35000000000001</v>
      </c>
      <c r="G9" s="2" t="n">
        <f aca="false">E9-B9</f>
        <v>-0.270000000000001</v>
      </c>
      <c r="H9" s="2"/>
      <c r="I9" s="2" t="n">
        <v>1.668</v>
      </c>
      <c r="J9" s="2" t="n">
        <v>-12.01</v>
      </c>
      <c r="K9" s="2" t="n">
        <f aca="false">$I$30+J9*0.066</f>
        <v>1.69934</v>
      </c>
      <c r="L9" s="2" t="n">
        <f aca="false">K9-I9</f>
        <v>0.0313400000000001</v>
      </c>
      <c r="M9" s="2" t="n">
        <f aca="false">(I9-$I$30)/0.066</f>
        <v>-12.4848484848485</v>
      </c>
      <c r="N9" s="2" t="n">
        <f aca="false">(O9/30)*100</f>
        <v>-1.58282828282828</v>
      </c>
      <c r="O9" s="2" t="n">
        <f aca="false">M9-J9</f>
        <v>-0.474848484848485</v>
      </c>
      <c r="P9" s="2"/>
      <c r="Q9" s="4" t="n">
        <v>0.724</v>
      </c>
      <c r="R9" s="4" t="n">
        <v>-4.4</v>
      </c>
      <c r="S9" s="2" t="n">
        <f aca="false">$Q$26+R9*0.185</f>
        <v>1.676</v>
      </c>
      <c r="T9" s="2" t="n">
        <f aca="false">S9-Q9</f>
        <v>0.952</v>
      </c>
      <c r="U9" s="2" t="n">
        <f aca="false">(Q9-$Q$26)/0.185</f>
        <v>-9.54594594594595</v>
      </c>
      <c r="V9" s="2" t="n">
        <f aca="false">(W9/5)*100</f>
        <v>-102.918918918919</v>
      </c>
      <c r="W9" s="2" t="n">
        <f aca="false">U9-R9</f>
        <v>-5.14594594594595</v>
      </c>
      <c r="X9" s="2"/>
      <c r="Y9" s="2"/>
      <c r="Z9" s="2"/>
      <c r="AA9" s="2"/>
      <c r="AB9" s="2"/>
      <c r="AC9" s="2"/>
      <c r="AD9" s="2"/>
      <c r="AE9" s="2"/>
      <c r="AF9" s="2"/>
      <c r="AG9" s="2"/>
    </row>
    <row r="10" customFormat="false" ht="13.8" hidden="false" customHeight="false" outlineLevel="0" collapsed="false">
      <c r="A10" s="2" t="n">
        <v>1.365</v>
      </c>
      <c r="B10" s="2" t="n">
        <v>-11.01</v>
      </c>
      <c r="C10" s="2" t="n">
        <f aca="false">$A$30+B10*0.1</f>
        <v>1.39</v>
      </c>
      <c r="D10" s="2" t="n">
        <f aca="false">C10-A10</f>
        <v>0.0249999999999999</v>
      </c>
      <c r="E10" s="2" t="n">
        <f aca="false">(A10-$A$30)/0.1</f>
        <v>-11.26</v>
      </c>
      <c r="F10" s="2" t="n">
        <f aca="false">(G10/20)*100</f>
        <v>-1.25</v>
      </c>
      <c r="G10" s="2" t="n">
        <f aca="false">E10-B10</f>
        <v>-0.25</v>
      </c>
      <c r="H10" s="2"/>
      <c r="I10" s="2" t="n">
        <v>1.736</v>
      </c>
      <c r="J10" s="2" t="n">
        <v>-11.01</v>
      </c>
      <c r="K10" s="2" t="n">
        <f aca="false">$I$30+J10*0.066</f>
        <v>1.76534</v>
      </c>
      <c r="L10" s="2" t="n">
        <f aca="false">K10-I10</f>
        <v>0.0293399999999999</v>
      </c>
      <c r="M10" s="2" t="n">
        <f aca="false">(I10-$I$30)/0.066</f>
        <v>-11.4545454545455</v>
      </c>
      <c r="N10" s="2" t="n">
        <f aca="false">(O10/30)*100</f>
        <v>-1.48181818181818</v>
      </c>
      <c r="O10" s="2" t="n">
        <f aca="false">M10-J10</f>
        <v>-0.444545454545453</v>
      </c>
      <c r="P10" s="2"/>
      <c r="Q10" s="4" t="n">
        <v>0.764</v>
      </c>
      <c r="R10" s="4" t="n">
        <v>-4.3</v>
      </c>
      <c r="S10" s="2" t="n">
        <f aca="false">$Q$26+R10*0.185</f>
        <v>1.6945</v>
      </c>
      <c r="T10" s="2" t="n">
        <f aca="false">S10-Q10</f>
        <v>0.9305</v>
      </c>
      <c r="U10" s="2" t="n">
        <f aca="false">(Q10-$Q$26)/0.185</f>
        <v>-9.32972972972973</v>
      </c>
      <c r="V10" s="2" t="n">
        <f aca="false">(W10/5)*100</f>
        <v>-100.594594594595</v>
      </c>
      <c r="W10" s="2" t="n">
        <f aca="false">U10-R10</f>
        <v>-5.02972972972973</v>
      </c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customFormat="false" ht="13.8" hidden="false" customHeight="false" outlineLevel="0" collapsed="false">
      <c r="A11" s="2" t="n">
        <v>1.467</v>
      </c>
      <c r="B11" s="2" t="n">
        <v>-10.01</v>
      </c>
      <c r="C11" s="2" t="n">
        <f aca="false">$A$30+B11*0.1</f>
        <v>1.49</v>
      </c>
      <c r="D11" s="2" t="n">
        <f aca="false">C11-A11</f>
        <v>0.0229999999999999</v>
      </c>
      <c r="E11" s="2" t="n">
        <f aca="false">(A11-$A$30)/0.1</f>
        <v>-10.24</v>
      </c>
      <c r="F11" s="2" t="n">
        <f aca="false">(G11/20)*100</f>
        <v>-1.15</v>
      </c>
      <c r="G11" s="2" t="n">
        <f aca="false">E11-B11</f>
        <v>-0.23</v>
      </c>
      <c r="H11" s="2"/>
      <c r="I11" s="2" t="n">
        <v>1.805</v>
      </c>
      <c r="J11" s="2" t="n">
        <v>-10.01</v>
      </c>
      <c r="K11" s="2" t="n">
        <f aca="false">$I$30+J11*0.066</f>
        <v>1.83134</v>
      </c>
      <c r="L11" s="2" t="n">
        <f aca="false">K11-I11</f>
        <v>0.02634</v>
      </c>
      <c r="M11" s="2" t="n">
        <f aca="false">(I11-$I$30)/0.066</f>
        <v>-10.4090909090909</v>
      </c>
      <c r="N11" s="2" t="n">
        <f aca="false">(O11/30)*100</f>
        <v>-1.33030303030303</v>
      </c>
      <c r="O11" s="2" t="n">
        <f aca="false">M11-J11</f>
        <v>-0.39909090909091</v>
      </c>
      <c r="P11" s="2"/>
      <c r="Q11" s="4" t="n">
        <v>0.804</v>
      </c>
      <c r="R11" s="4" t="n">
        <v>-4.2</v>
      </c>
      <c r="S11" s="2" t="n">
        <f aca="false">$Q$26+R11*0.185</f>
        <v>1.713</v>
      </c>
      <c r="T11" s="2" t="n">
        <f aca="false">S11-Q11</f>
        <v>0.909</v>
      </c>
      <c r="U11" s="2" t="n">
        <f aca="false">(Q11-$Q$26)/0.185</f>
        <v>-9.11351351351351</v>
      </c>
      <c r="V11" s="2" t="n">
        <f aca="false">(W11/5)*100</f>
        <v>-98.2702702702703</v>
      </c>
      <c r="W11" s="2" t="n">
        <f aca="false">U11-R11</f>
        <v>-4.91351351351351</v>
      </c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customFormat="false" ht="13.8" hidden="false" customHeight="false" outlineLevel="0" collapsed="false">
      <c r="A12" s="2" t="n">
        <v>1.569</v>
      </c>
      <c r="B12" s="2" t="n">
        <v>-9.01</v>
      </c>
      <c r="C12" s="2" t="n">
        <f aca="false">$A$30+B12*0.1</f>
        <v>1.59</v>
      </c>
      <c r="D12" s="2" t="n">
        <f aca="false">C12-A12</f>
        <v>0.0210000000000001</v>
      </c>
      <c r="E12" s="2" t="n">
        <f aca="false">(A12-$A$30)/0.1</f>
        <v>-9.22</v>
      </c>
      <c r="F12" s="2" t="n">
        <f aca="false">(G12/20)*100</f>
        <v>-1.05</v>
      </c>
      <c r="G12" s="2" t="n">
        <f aca="false">E12-B12</f>
        <v>-0.210000000000001</v>
      </c>
      <c r="H12" s="2"/>
      <c r="I12" s="2" t="n">
        <v>1.874</v>
      </c>
      <c r="J12" s="2" t="n">
        <v>-9.01</v>
      </c>
      <c r="K12" s="2" t="n">
        <f aca="false">$I$30+J12*0.066</f>
        <v>1.89734</v>
      </c>
      <c r="L12" s="2" t="n">
        <f aca="false">K12-I12</f>
        <v>0.0233399999999999</v>
      </c>
      <c r="M12" s="2" t="n">
        <f aca="false">(I12-$I$30)/0.066</f>
        <v>-9.36363636363636</v>
      </c>
      <c r="N12" s="2" t="n">
        <f aca="false">(O12/30)*100</f>
        <v>-1.17878787878787</v>
      </c>
      <c r="O12" s="2" t="n">
        <f aca="false">M12-J12</f>
        <v>-0.353636363636362</v>
      </c>
      <c r="P12" s="2"/>
      <c r="Q12" s="4" t="n">
        <v>0.844</v>
      </c>
      <c r="R12" s="4" t="n">
        <v>-4.1</v>
      </c>
      <c r="S12" s="2" t="n">
        <f aca="false">$Q$26+R12*0.185</f>
        <v>1.7315</v>
      </c>
      <c r="T12" s="2" t="n">
        <f aca="false">S12-Q12</f>
        <v>0.8875</v>
      </c>
      <c r="U12" s="2" t="n">
        <f aca="false">(Q12-$Q$26)/0.185</f>
        <v>-8.8972972972973</v>
      </c>
      <c r="V12" s="2" t="n">
        <f aca="false">(W12/5)*100</f>
        <v>-95.945945945946</v>
      </c>
      <c r="W12" s="2" t="n">
        <f aca="false">U12-R12</f>
        <v>-4.7972972972973</v>
      </c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customFormat="false" ht="13.8" hidden="false" customHeight="false" outlineLevel="0" collapsed="false">
      <c r="A13" s="2" t="n">
        <v>1.671</v>
      </c>
      <c r="B13" s="2" t="n">
        <v>-8.01</v>
      </c>
      <c r="C13" s="2" t="n">
        <f aca="false">$A$30+B13*0.1</f>
        <v>1.69</v>
      </c>
      <c r="D13" s="2" t="n">
        <f aca="false">C13-A13</f>
        <v>0.0189999999999999</v>
      </c>
      <c r="E13" s="2" t="n">
        <f aca="false">(A13-$A$30)/0.1</f>
        <v>-8.2</v>
      </c>
      <c r="F13" s="2" t="n">
        <f aca="false">(G13/20)*100</f>
        <v>-0.949999999999998</v>
      </c>
      <c r="G13" s="2" t="n">
        <f aca="false">E13-B13</f>
        <v>-0.19</v>
      </c>
      <c r="H13" s="2"/>
      <c r="I13" s="2" t="n">
        <v>1.942</v>
      </c>
      <c r="J13" s="2" t="n">
        <v>-8.01</v>
      </c>
      <c r="K13" s="2" t="n">
        <f aca="false">$I$30+J13*0.066</f>
        <v>1.96334</v>
      </c>
      <c r="L13" s="2" t="n">
        <f aca="false">K13-I13</f>
        <v>0.0213400000000001</v>
      </c>
      <c r="M13" s="2" t="n">
        <f aca="false">(I13-$I$30)/0.066</f>
        <v>-8.33333333333333</v>
      </c>
      <c r="N13" s="2" t="n">
        <f aca="false">(O13/30)*100</f>
        <v>-1.07777777777778</v>
      </c>
      <c r="O13" s="2" t="n">
        <f aca="false">M13-J13</f>
        <v>-0.323333333333334</v>
      </c>
      <c r="P13" s="2"/>
      <c r="Q13" s="4" t="n">
        <v>0.883</v>
      </c>
      <c r="R13" s="4" t="n">
        <v>-3.99</v>
      </c>
      <c r="S13" s="2" t="n">
        <f aca="false">$Q$26+R13*0.185</f>
        <v>1.75185</v>
      </c>
      <c r="T13" s="2" t="n">
        <f aca="false">S13-Q13</f>
        <v>0.86885</v>
      </c>
      <c r="U13" s="2" t="n">
        <f aca="false">(Q13-$Q$26)/0.185</f>
        <v>-8.68648648648649</v>
      </c>
      <c r="V13" s="2" t="n">
        <f aca="false">(W13/5)*100</f>
        <v>-93.9297297297297</v>
      </c>
      <c r="W13" s="2" t="n">
        <f aca="false">U13-R13</f>
        <v>-4.69648648648649</v>
      </c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customFormat="false" ht="13.8" hidden="false" customHeight="false" outlineLevel="0" collapsed="false">
      <c r="A14" s="2" t="n">
        <v>1.774</v>
      </c>
      <c r="B14" s="2" t="n">
        <v>-7.01</v>
      </c>
      <c r="C14" s="2" t="n">
        <f aca="false">$A$30+B14*0.1</f>
        <v>1.79</v>
      </c>
      <c r="D14" s="2" t="n">
        <f aca="false">C14-A14</f>
        <v>0.016</v>
      </c>
      <c r="E14" s="2" t="n">
        <f aca="false">(A14-$A$30)/0.1</f>
        <v>-7.17</v>
      </c>
      <c r="F14" s="2" t="n">
        <f aca="false">(G14/20)*100</f>
        <v>-0.800000000000005</v>
      </c>
      <c r="G14" s="2" t="n">
        <f aca="false">E14-B14</f>
        <v>-0.160000000000001</v>
      </c>
      <c r="H14" s="2"/>
      <c r="I14" s="2" t="n">
        <v>2.01</v>
      </c>
      <c r="J14" s="2" t="n">
        <v>-7.01</v>
      </c>
      <c r="K14" s="2" t="n">
        <f aca="false">$I$30+J14*0.066</f>
        <v>2.02934</v>
      </c>
      <c r="L14" s="2" t="n">
        <f aca="false">K14-I14</f>
        <v>0.0193400000000001</v>
      </c>
      <c r="M14" s="2" t="n">
        <f aca="false">(I14-$I$30)/0.066</f>
        <v>-7.30303030303031</v>
      </c>
      <c r="N14" s="2" t="n">
        <f aca="false">(O14/30)*100</f>
        <v>-0.976767676767685</v>
      </c>
      <c r="O14" s="2" t="n">
        <f aca="false">M14-J14</f>
        <v>-0.293030303030306</v>
      </c>
      <c r="P14" s="2"/>
      <c r="Q14" s="4" t="n">
        <v>1.284</v>
      </c>
      <c r="R14" s="4" t="n">
        <v>-2.99</v>
      </c>
      <c r="S14" s="2" t="n">
        <f aca="false">$Q$26+R14*0.185</f>
        <v>1.93685</v>
      </c>
      <c r="T14" s="2" t="n">
        <f aca="false">S14-Q14</f>
        <v>0.65285</v>
      </c>
      <c r="U14" s="2" t="n">
        <f aca="false">(Q14-$Q$26)/0.185</f>
        <v>-6.51891891891892</v>
      </c>
      <c r="V14" s="2" t="n">
        <f aca="false">(W14/5)*100</f>
        <v>-70.5783783783784</v>
      </c>
      <c r="W14" s="2" t="n">
        <f aca="false">U14-R14</f>
        <v>-3.52891891891892</v>
      </c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customFormat="false" ht="13.8" hidden="false" customHeight="false" outlineLevel="0" collapsed="false">
      <c r="A15" s="2" t="n">
        <v>1.876</v>
      </c>
      <c r="B15" s="2" t="n">
        <v>-6</v>
      </c>
      <c r="C15" s="2" t="n">
        <f aca="false">$A$30+B15*0.1</f>
        <v>1.891</v>
      </c>
      <c r="D15" s="2" t="n">
        <f aca="false">C15-A15</f>
        <v>0.0150000000000001</v>
      </c>
      <c r="E15" s="2" t="n">
        <f aca="false">(A15-$A$30)/0.1</f>
        <v>-6.15</v>
      </c>
      <c r="F15" s="2" t="n">
        <f aca="false">(G15/20)*100</f>
        <v>-0.750000000000011</v>
      </c>
      <c r="G15" s="2" t="n">
        <f aca="false">E15-B15</f>
        <v>-0.150000000000002</v>
      </c>
      <c r="H15" s="2"/>
      <c r="I15" s="2" t="n">
        <v>2.079</v>
      </c>
      <c r="J15" s="2" t="n">
        <v>-6</v>
      </c>
      <c r="K15" s="2" t="n">
        <f aca="false">$I$30+J15*0.066</f>
        <v>2.096</v>
      </c>
      <c r="L15" s="2" t="n">
        <f aca="false">K15-I15</f>
        <v>0.0169999999999999</v>
      </c>
      <c r="M15" s="2" t="n">
        <f aca="false">(I15-$I$30)/0.066</f>
        <v>-6.25757575757575</v>
      </c>
      <c r="N15" s="2" t="n">
        <f aca="false">(O15/30)*100</f>
        <v>-0.858585858585848</v>
      </c>
      <c r="O15" s="2" t="n">
        <f aca="false">M15-J15</f>
        <v>-0.257575757575754</v>
      </c>
      <c r="P15" s="2"/>
      <c r="Q15" s="4" t="n">
        <v>1.684</v>
      </c>
      <c r="R15" s="4" t="n">
        <v>-1.99</v>
      </c>
      <c r="S15" s="2" t="n">
        <f aca="false">$Q$26+R15*0.185</f>
        <v>2.12185</v>
      </c>
      <c r="T15" s="2" t="n">
        <f aca="false">S15-Q15</f>
        <v>0.43785</v>
      </c>
      <c r="U15" s="2" t="n">
        <f aca="false">(Q15-$Q$26)/0.185</f>
        <v>-4.35675675675676</v>
      </c>
      <c r="V15" s="2" t="n">
        <f aca="false">(W15/5)*100</f>
        <v>-47.3351351351352</v>
      </c>
      <c r="W15" s="2" t="n">
        <f aca="false">U15-R15</f>
        <v>-2.36675675675676</v>
      </c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customFormat="false" ht="13.8" hidden="false" customHeight="false" outlineLevel="0" collapsed="false">
      <c r="A16" s="2" t="n">
        <v>1.979</v>
      </c>
      <c r="B16" s="2" t="n">
        <v>-5</v>
      </c>
      <c r="C16" s="2" t="n">
        <f aca="false">$A$30+B16*0.1</f>
        <v>1.991</v>
      </c>
      <c r="D16" s="2" t="n">
        <f aca="false">C16-A16</f>
        <v>0.012</v>
      </c>
      <c r="E16" s="2" t="n">
        <f aca="false">(A16-$A$30)/0.1</f>
        <v>-5.12</v>
      </c>
      <c r="F16" s="2" t="n">
        <f aca="false">(G16/20)*100</f>
        <v>-0.600000000000001</v>
      </c>
      <c r="G16" s="2" t="n">
        <f aca="false">E16-B16</f>
        <v>-0.12</v>
      </c>
      <c r="H16" s="2"/>
      <c r="I16" s="2" t="n">
        <v>2.147</v>
      </c>
      <c r="J16" s="2" t="n">
        <v>-5</v>
      </c>
      <c r="K16" s="2" t="n">
        <f aca="false">$I$30+J16*0.066</f>
        <v>2.162</v>
      </c>
      <c r="L16" s="2" t="n">
        <f aca="false">K16-I16</f>
        <v>0.0150000000000001</v>
      </c>
      <c r="M16" s="2" t="n">
        <f aca="false">(I16-$I$30)/0.066</f>
        <v>-5.22727272727273</v>
      </c>
      <c r="N16" s="2" t="n">
        <f aca="false">(O16/30)*100</f>
        <v>-0.757575757575767</v>
      </c>
      <c r="O16" s="2" t="n">
        <f aca="false">M16-J16</f>
        <v>-0.22727272727273</v>
      </c>
      <c r="P16" s="2"/>
      <c r="Q16" s="4" t="n">
        <v>2.085</v>
      </c>
      <c r="R16" s="4" t="n">
        <v>-0.99</v>
      </c>
      <c r="S16" s="2" t="n">
        <f aca="false">$Q$26+R16*0.185</f>
        <v>2.30685</v>
      </c>
      <c r="T16" s="2" t="n">
        <f aca="false">S16-Q16</f>
        <v>0.22185</v>
      </c>
      <c r="U16" s="2" t="n">
        <f aca="false">(Q16-$Q$26)/0.185</f>
        <v>-2.18918918918919</v>
      </c>
      <c r="V16" s="2" t="n">
        <f aca="false">(W16/5)*100</f>
        <v>-23.9837837837838</v>
      </c>
      <c r="W16" s="2" t="n">
        <f aca="false">U16-R16</f>
        <v>-1.19918918918919</v>
      </c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customFormat="false" ht="13.8" hidden="false" customHeight="false" outlineLevel="0" collapsed="false">
      <c r="A17" s="2" t="n">
        <v>2.082</v>
      </c>
      <c r="B17" s="2" t="n">
        <v>-4</v>
      </c>
      <c r="C17" s="2" t="n">
        <f aca="false">$A$30+B17*0.1</f>
        <v>2.091</v>
      </c>
      <c r="D17" s="2" t="n">
        <f aca="false">C17-A17</f>
        <v>0.00900000000000034</v>
      </c>
      <c r="E17" s="2" t="n">
        <f aca="false">(A17-$A$30)/0.1</f>
        <v>-4.09</v>
      </c>
      <c r="F17" s="2" t="n">
        <f aca="false">(G17/20)*100</f>
        <v>-0.450000000000013</v>
      </c>
      <c r="G17" s="2" t="n">
        <f aca="false">E17-B17</f>
        <v>-0.0900000000000025</v>
      </c>
      <c r="H17" s="2"/>
      <c r="I17" s="2" t="n">
        <v>2.216</v>
      </c>
      <c r="J17" s="2" t="n">
        <v>-4</v>
      </c>
      <c r="K17" s="2" t="n">
        <f aca="false">$I$30+J17*0.066</f>
        <v>2.228</v>
      </c>
      <c r="L17" s="2" t="n">
        <f aca="false">K17-I17</f>
        <v>0.012</v>
      </c>
      <c r="M17" s="2" t="n">
        <f aca="false">(I17-$I$30)/0.066</f>
        <v>-4.18181818181818</v>
      </c>
      <c r="N17" s="2" t="n">
        <f aca="false">(O17/30)*100</f>
        <v>-0.606060606060597</v>
      </c>
      <c r="O17" s="2" t="n">
        <f aca="false">M17-J17</f>
        <v>-0.181818181818179</v>
      </c>
      <c r="P17" s="2"/>
      <c r="Q17" s="4" t="n">
        <v>2.125</v>
      </c>
      <c r="R17" s="4" t="n">
        <v>-0.89</v>
      </c>
      <c r="S17" s="2" t="n">
        <f aca="false">$Q$26+R17*0.185</f>
        <v>2.32535</v>
      </c>
      <c r="T17" s="2" t="n">
        <f aca="false">S17-Q17</f>
        <v>0.20035</v>
      </c>
      <c r="U17" s="2" t="n">
        <f aca="false">(Q17-$Q$26)/0.185</f>
        <v>-1.97297297297297</v>
      </c>
      <c r="V17" s="2" t="n">
        <f aca="false">(W17/5)*100</f>
        <v>-21.6594594594595</v>
      </c>
      <c r="W17" s="2" t="n">
        <f aca="false">U17-R17</f>
        <v>-1.08297297297297</v>
      </c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customFormat="false" ht="13.8" hidden="false" customHeight="false" outlineLevel="0" collapsed="false">
      <c r="A18" s="2" t="n">
        <v>2.184</v>
      </c>
      <c r="B18" s="2" t="n">
        <v>-3</v>
      </c>
      <c r="C18" s="2" t="n">
        <f aca="false">$A$30+B18*0.1</f>
        <v>2.191</v>
      </c>
      <c r="D18" s="2" t="n">
        <f aca="false">C18-A18</f>
        <v>0.00699999999999967</v>
      </c>
      <c r="E18" s="2" t="n">
        <f aca="false">(A18-$A$30)/0.1</f>
        <v>-3.07</v>
      </c>
      <c r="F18" s="2" t="n">
        <f aca="false">(G18/20)*100</f>
        <v>-0.349999999999997</v>
      </c>
      <c r="G18" s="2" t="n">
        <f aca="false">E18-B18</f>
        <v>-0.0699999999999994</v>
      </c>
      <c r="H18" s="2"/>
      <c r="I18" s="2" t="n">
        <v>2.284</v>
      </c>
      <c r="J18" s="2" t="n">
        <v>-3</v>
      </c>
      <c r="K18" s="2" t="n">
        <f aca="false">$I$30+J18*0.066</f>
        <v>2.294</v>
      </c>
      <c r="L18" s="2" t="n">
        <f aca="false">K18-I18</f>
        <v>0.0100000000000002</v>
      </c>
      <c r="M18" s="2" t="n">
        <f aca="false">(I18-$I$30)/0.066</f>
        <v>-3.15151515151515</v>
      </c>
      <c r="N18" s="2" t="n">
        <f aca="false">(O18/30)*100</f>
        <v>-0.505050505050514</v>
      </c>
      <c r="O18" s="2" t="n">
        <f aca="false">M18-J18</f>
        <v>-0.151515151515154</v>
      </c>
      <c r="P18" s="2"/>
      <c r="Q18" s="4" t="n">
        <v>2.166</v>
      </c>
      <c r="R18" s="4" t="n">
        <v>-0.79</v>
      </c>
      <c r="S18" s="2" t="n">
        <f aca="false">$Q$26+R18*0.185</f>
        <v>2.34385</v>
      </c>
      <c r="T18" s="2" t="n">
        <f aca="false">S18-Q18</f>
        <v>0.17785</v>
      </c>
      <c r="U18" s="2" t="n">
        <f aca="false">(Q18-$Q$26)/0.185</f>
        <v>-1.75135135135135</v>
      </c>
      <c r="V18" s="2" t="n">
        <f aca="false">(W18/5)*100</f>
        <v>-19.2270270270271</v>
      </c>
      <c r="W18" s="2" t="n">
        <f aca="false">U18-R18</f>
        <v>-0.961351351351353</v>
      </c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customFormat="false" ht="13.8" hidden="false" customHeight="false" outlineLevel="0" collapsed="false">
      <c r="A19" s="2" t="n">
        <v>2.287</v>
      </c>
      <c r="B19" s="2" t="n">
        <v>-2</v>
      </c>
      <c r="C19" s="2" t="n">
        <f aca="false">$A$30+B19*0.1</f>
        <v>2.291</v>
      </c>
      <c r="D19" s="2" t="n">
        <f aca="false">C19-A19</f>
        <v>0.004</v>
      </c>
      <c r="E19" s="2" t="n">
        <f aca="false">(A19-$A$30)/0.1</f>
        <v>-2.04</v>
      </c>
      <c r="F19" s="2" t="n">
        <f aca="false">(G19/20)*100</f>
        <v>-0.200000000000009</v>
      </c>
      <c r="G19" s="2" t="n">
        <f aca="false">E19-B19</f>
        <v>-0.0400000000000018</v>
      </c>
      <c r="H19" s="2"/>
      <c r="I19" s="2" t="n">
        <v>2.353</v>
      </c>
      <c r="J19" s="2" t="n">
        <v>-2</v>
      </c>
      <c r="K19" s="2" t="n">
        <f aca="false">$I$30+J19*0.066</f>
        <v>2.36</v>
      </c>
      <c r="L19" s="2" t="n">
        <f aca="false">K19-I19</f>
        <v>0.00699999999999967</v>
      </c>
      <c r="M19" s="2" t="n">
        <f aca="false">(I19-$I$30)/0.066</f>
        <v>-2.1060606060606</v>
      </c>
      <c r="N19" s="2" t="n">
        <f aca="false">(O19/30)*100</f>
        <v>-0.353535353535343</v>
      </c>
      <c r="O19" s="2" t="n">
        <f aca="false">M19-J19</f>
        <v>-0.106060606060603</v>
      </c>
      <c r="P19" s="2"/>
      <c r="Q19" s="4" t="n">
        <v>2.206</v>
      </c>
      <c r="R19" s="4" t="n">
        <v>-0.69</v>
      </c>
      <c r="S19" s="2" t="n">
        <f aca="false">$Q$26+R19*0.185</f>
        <v>2.36235</v>
      </c>
      <c r="T19" s="2" t="n">
        <f aca="false">S19-Q19</f>
        <v>0.15635</v>
      </c>
      <c r="U19" s="2" t="n">
        <f aca="false">(Q19-$Q$26)/0.185</f>
        <v>-1.53513513513514</v>
      </c>
      <c r="V19" s="2" t="n">
        <f aca="false">(W19/5)*100</f>
        <v>-16.9027027027027</v>
      </c>
      <c r="W19" s="2" t="n">
        <f aca="false">U19-R19</f>
        <v>-0.845135135135137</v>
      </c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customFormat="false" ht="13.8" hidden="false" customHeight="false" outlineLevel="0" collapsed="false">
      <c r="A20" s="2" t="n">
        <v>2.39</v>
      </c>
      <c r="B20" s="2" t="n">
        <v>-1</v>
      </c>
      <c r="C20" s="2" t="n">
        <f aca="false">$A$30+B20*0.1</f>
        <v>2.391</v>
      </c>
      <c r="D20" s="2" t="n">
        <f aca="false">C20-A20</f>
        <v>0.00099999999999989</v>
      </c>
      <c r="E20" s="2" t="n">
        <f aca="false">(A20-$A$30)/0.1</f>
        <v>-1.01</v>
      </c>
      <c r="F20" s="2" t="n">
        <f aca="false">(G20/20)*100</f>
        <v>-0.0499999999999989</v>
      </c>
      <c r="G20" s="2" t="n">
        <f aca="false">E20-B20</f>
        <v>-0.00999999999999979</v>
      </c>
      <c r="H20" s="2"/>
      <c r="I20" s="2" t="n">
        <v>2.422</v>
      </c>
      <c r="J20" s="2" t="n">
        <v>-1</v>
      </c>
      <c r="K20" s="2" t="n">
        <f aca="false">$I$30+J20*0.066</f>
        <v>2.426</v>
      </c>
      <c r="L20" s="2" t="n">
        <f aca="false">K20-I20</f>
        <v>0.004</v>
      </c>
      <c r="M20" s="2" t="n">
        <f aca="false">(I20-$I$30)/0.066</f>
        <v>-1.06060606060606</v>
      </c>
      <c r="N20" s="2" t="n">
        <f aca="false">(O20/30)*100</f>
        <v>-0.202020202020194</v>
      </c>
      <c r="O20" s="2" t="n">
        <f aca="false">M20-J20</f>
        <v>-0.0606060606060581</v>
      </c>
      <c r="P20" s="2"/>
      <c r="Q20" s="4" t="n">
        <v>2.246</v>
      </c>
      <c r="R20" s="4" t="n">
        <v>-0.59</v>
      </c>
      <c r="S20" s="2" t="n">
        <f aca="false">$Q$26+R20*0.185</f>
        <v>2.38085</v>
      </c>
      <c r="T20" s="2" t="n">
        <f aca="false">S20-Q20</f>
        <v>0.13485</v>
      </c>
      <c r="U20" s="2" t="n">
        <f aca="false">(Q20-$Q$26)/0.185</f>
        <v>-1.31891891891892</v>
      </c>
      <c r="V20" s="2" t="n">
        <f aca="false">(W20/5)*100</f>
        <v>-14.5783783783784</v>
      </c>
      <c r="W20" s="2" t="n">
        <f aca="false">U20-R20</f>
        <v>-0.72891891891892</v>
      </c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customFormat="false" ht="13.8" hidden="false" customHeight="false" outlineLevel="0" collapsed="false">
      <c r="A21" s="2" t="n">
        <v>2.4</v>
      </c>
      <c r="B21" s="2" t="n">
        <v>-0.9</v>
      </c>
      <c r="C21" s="2" t="n">
        <f aca="false">$A$30+B21*0.1</f>
        <v>2.401</v>
      </c>
      <c r="D21" s="2" t="n">
        <f aca="false">C21-A21</f>
        <v>0.00099999999999989</v>
      </c>
      <c r="E21" s="2" t="n">
        <f aca="false">(A21-$A$30)/0.1</f>
        <v>-0.910000000000002</v>
      </c>
      <c r="F21" s="2" t="n">
        <f aca="false">(G21/20)*100</f>
        <v>-0.0500000000000095</v>
      </c>
      <c r="G21" s="2" t="n">
        <f aca="false">E21-B21</f>
        <v>-0.0100000000000019</v>
      </c>
      <c r="H21" s="2"/>
      <c r="I21" s="2" t="n">
        <v>2.429</v>
      </c>
      <c r="J21" s="2" t="n">
        <v>-0.9</v>
      </c>
      <c r="K21" s="2" t="n">
        <f aca="false">$I$30+J21*0.066</f>
        <v>2.4326</v>
      </c>
      <c r="L21" s="2" t="n">
        <f aca="false">K21-I21</f>
        <v>0.00360000000000005</v>
      </c>
      <c r="M21" s="2" t="n">
        <f aca="false">(I21-$I$30)/0.066</f>
        <v>-0.954545454545457</v>
      </c>
      <c r="N21" s="2" t="n">
        <f aca="false">(O21/30)*100</f>
        <v>-0.18181818181819</v>
      </c>
      <c r="O21" s="2" t="n">
        <f aca="false">M21-J21</f>
        <v>-0.054545454545457</v>
      </c>
      <c r="P21" s="2"/>
      <c r="Q21" s="4" t="n">
        <v>2.287</v>
      </c>
      <c r="R21" s="4" t="n">
        <v>-0.49</v>
      </c>
      <c r="S21" s="2" t="n">
        <f aca="false">$Q$26+R21*0.185</f>
        <v>2.39935</v>
      </c>
      <c r="T21" s="2" t="n">
        <f aca="false">S21-Q21</f>
        <v>0.11235</v>
      </c>
      <c r="U21" s="2" t="n">
        <f aca="false">(Q21-$Q$26)/0.185</f>
        <v>-1.0972972972973</v>
      </c>
      <c r="V21" s="2" t="n">
        <f aca="false">(W21/5)*100</f>
        <v>-12.145945945946</v>
      </c>
      <c r="W21" s="2" t="n">
        <f aca="false">U21-R21</f>
        <v>-0.607297297297299</v>
      </c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customFormat="false" ht="13.8" hidden="false" customHeight="false" outlineLevel="0" collapsed="false">
      <c r="A22" s="2" t="n">
        <v>2.41</v>
      </c>
      <c r="B22" s="2" t="n">
        <v>-0.8</v>
      </c>
      <c r="C22" s="2" t="n">
        <f aca="false">$A$30+B22*0.1</f>
        <v>2.411</v>
      </c>
      <c r="D22" s="2" t="n">
        <f aca="false">C22-A22</f>
        <v>0.00099999999999989</v>
      </c>
      <c r="E22" s="2" t="n">
        <f aca="false">(A22-$A$30)/0.1</f>
        <v>-0.81</v>
      </c>
      <c r="F22" s="2" t="n">
        <f aca="false">(G22/20)*100</f>
        <v>-0.0499999999999978</v>
      </c>
      <c r="G22" s="2" t="n">
        <f aca="false">E22-B22</f>
        <v>-0.00999999999999957</v>
      </c>
      <c r="H22" s="2"/>
      <c r="I22" s="2" t="n">
        <v>2.436</v>
      </c>
      <c r="J22" s="2" t="n">
        <v>-0.8</v>
      </c>
      <c r="K22" s="2" t="n">
        <f aca="false">$I$30+J22*0.066</f>
        <v>2.4392</v>
      </c>
      <c r="L22" s="2" t="n">
        <f aca="false">K22-I22</f>
        <v>0.00320000000000009</v>
      </c>
      <c r="M22" s="2" t="n">
        <f aca="false">(I22-$I$30)/0.066</f>
        <v>-0.848484848484849</v>
      </c>
      <c r="N22" s="2" t="n">
        <f aca="false">(O22/30)*100</f>
        <v>-0.161616161616164</v>
      </c>
      <c r="O22" s="2" t="n">
        <f aca="false">M22-J22</f>
        <v>-0.0484848484848491</v>
      </c>
      <c r="P22" s="2"/>
      <c r="Q22" s="4" t="n">
        <v>2.327</v>
      </c>
      <c r="R22" s="4" t="n">
        <v>-0.39</v>
      </c>
      <c r="S22" s="2" t="n">
        <f aca="false">$Q$26+R22*0.185</f>
        <v>2.41785</v>
      </c>
      <c r="T22" s="2" t="n">
        <f aca="false">S22-Q22</f>
        <v>0.0908500000000001</v>
      </c>
      <c r="U22" s="2" t="n">
        <f aca="false">(Q22-$Q$26)/0.185</f>
        <v>-0.881081081081083</v>
      </c>
      <c r="V22" s="2" t="n">
        <f aca="false">(W22/5)*100</f>
        <v>-9.82162162162165</v>
      </c>
      <c r="W22" s="2" t="n">
        <f aca="false">U22-R22</f>
        <v>-0.491081081081083</v>
      </c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customFormat="false" ht="13.8" hidden="false" customHeight="false" outlineLevel="0" collapsed="false">
      <c r="A23" s="2" t="n">
        <v>2.42</v>
      </c>
      <c r="B23" s="2" t="n">
        <v>-0.7</v>
      </c>
      <c r="C23" s="2" t="n">
        <f aca="false">$A$30+B23*0.1</f>
        <v>2.421</v>
      </c>
      <c r="D23" s="2" t="n">
        <f aca="false">C23-A23</f>
        <v>0.00099999999999989</v>
      </c>
      <c r="E23" s="2" t="n">
        <f aca="false">(A23-$A$30)/0.1</f>
        <v>-0.710000000000002</v>
      </c>
      <c r="F23" s="2" t="n">
        <f aca="false">(G23/20)*100</f>
        <v>-0.0500000000000089</v>
      </c>
      <c r="G23" s="2" t="n">
        <f aca="false">E23-B23</f>
        <v>-0.0100000000000018</v>
      </c>
      <c r="H23" s="2"/>
      <c r="I23" s="2" t="n">
        <v>2.443</v>
      </c>
      <c r="J23" s="2" t="n">
        <v>-0.7</v>
      </c>
      <c r="K23" s="2" t="n">
        <f aca="false">$I$30+J23*0.066</f>
        <v>2.4458</v>
      </c>
      <c r="L23" s="2" t="n">
        <f aca="false">K23-I23</f>
        <v>0.00280000000000014</v>
      </c>
      <c r="M23" s="2" t="n">
        <f aca="false">(I23-$I$30)/0.066</f>
        <v>-0.742424242424241</v>
      </c>
      <c r="N23" s="2" t="n">
        <f aca="false">(O23/30)*100</f>
        <v>-0.141414141414138</v>
      </c>
      <c r="O23" s="2" t="n">
        <f aca="false">M23-J23</f>
        <v>-0.0424242424242414</v>
      </c>
      <c r="P23" s="2"/>
      <c r="Q23" s="4" t="n">
        <v>2.368</v>
      </c>
      <c r="R23" s="4" t="n">
        <v>-0.29</v>
      </c>
      <c r="S23" s="2" t="n">
        <f aca="false">$Q$26+R23*0.185</f>
        <v>2.43635</v>
      </c>
      <c r="T23" s="2" t="n">
        <f aca="false">S23-Q23</f>
        <v>0.0683500000000001</v>
      </c>
      <c r="U23" s="2" t="n">
        <f aca="false">(Q23-$Q$26)/0.185</f>
        <v>-0.659459459459461</v>
      </c>
      <c r="V23" s="2" t="n">
        <f aca="false">(W23/5)*100</f>
        <v>-7.38918918918923</v>
      </c>
      <c r="W23" s="2" t="n">
        <f aca="false">U23-R23</f>
        <v>-0.369459459459461</v>
      </c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customFormat="false" ht="13.8" hidden="false" customHeight="false" outlineLevel="0" collapsed="false">
      <c r="A24" s="2" t="n">
        <v>2.431</v>
      </c>
      <c r="B24" s="2" t="n">
        <v>-0.6</v>
      </c>
      <c r="C24" s="2" t="n">
        <f aca="false">$A$30+B24*0.1</f>
        <v>2.431</v>
      </c>
      <c r="D24" s="2" t="n">
        <f aca="false">C24-A24</f>
        <v>0</v>
      </c>
      <c r="E24" s="2" t="n">
        <f aca="false">(A24-$A$30)/0.1</f>
        <v>-0.600000000000001</v>
      </c>
      <c r="F24" s="2" t="n">
        <f aca="false">(G24/20)*100</f>
        <v>0</v>
      </c>
      <c r="G24" s="2" t="n">
        <f aca="false">E24-B24</f>
        <v>0</v>
      </c>
      <c r="H24" s="2"/>
      <c r="I24" s="2" t="n">
        <v>2.45</v>
      </c>
      <c r="J24" s="2" t="n">
        <v>-0.6</v>
      </c>
      <c r="K24" s="2" t="n">
        <f aca="false">$I$30+J24*0.066</f>
        <v>2.4524</v>
      </c>
      <c r="L24" s="2" t="n">
        <f aca="false">K24-I24</f>
        <v>0.00239999999999974</v>
      </c>
      <c r="M24" s="2" t="n">
        <f aca="false">(I24-$I$30)/0.066</f>
        <v>-0.636363636363634</v>
      </c>
      <c r="N24" s="2" t="n">
        <f aca="false">(O24/30)*100</f>
        <v>-0.121212121212112</v>
      </c>
      <c r="O24" s="2" t="n">
        <f aca="false">M24-J24</f>
        <v>-0.0363636363636336</v>
      </c>
      <c r="P24" s="2"/>
      <c r="Q24" s="4" t="n">
        <v>2.408</v>
      </c>
      <c r="R24" s="4" t="n">
        <v>-0.19</v>
      </c>
      <c r="S24" s="2" t="n">
        <f aca="false">$Q$26+R24*0.185</f>
        <v>2.45485</v>
      </c>
      <c r="T24" s="2" t="n">
        <f aca="false">S24-Q24</f>
        <v>0.0468500000000005</v>
      </c>
      <c r="U24" s="2" t="n">
        <f aca="false">(Q24-$Q$26)/0.185</f>
        <v>-0.443243243243245</v>
      </c>
      <c r="V24" s="2" t="n">
        <f aca="false">(W24/5)*100</f>
        <v>-5.0648648648649</v>
      </c>
      <c r="W24" s="2" t="n">
        <f aca="false">U24-R24</f>
        <v>-0.253243243243245</v>
      </c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customFormat="false" ht="13.8" hidden="false" customHeight="false" outlineLevel="0" collapsed="false">
      <c r="A25" s="2" t="n">
        <v>2.441</v>
      </c>
      <c r="B25" s="2" t="n">
        <v>-0.5</v>
      </c>
      <c r="C25" s="2" t="n">
        <f aca="false">$A$30+B25*0.1</f>
        <v>2.441</v>
      </c>
      <c r="D25" s="2" t="n">
        <f aca="false">C25-A25</f>
        <v>0</v>
      </c>
      <c r="E25" s="2" t="n">
        <f aca="false">(A25-$A$30)/0.1</f>
        <v>-0.500000000000003</v>
      </c>
      <c r="F25" s="2" t="n">
        <f aca="false">(G25/20)*100</f>
        <v>-1.33226762955019E-014</v>
      </c>
      <c r="G25" s="2" t="n">
        <f aca="false">E25-B25</f>
        <v>-2.66453525910038E-015</v>
      </c>
      <c r="H25" s="2"/>
      <c r="I25" s="2" t="n">
        <v>2.457</v>
      </c>
      <c r="J25" s="2" t="n">
        <v>-0.5</v>
      </c>
      <c r="K25" s="2" t="n">
        <f aca="false">$I$30+J25*0.066</f>
        <v>2.459</v>
      </c>
      <c r="L25" s="2" t="n">
        <f aca="false">K25-I25</f>
        <v>0.00200000000000022</v>
      </c>
      <c r="M25" s="2" t="n">
        <f aca="false">(I25-$I$30)/0.066</f>
        <v>-0.530303030303032</v>
      </c>
      <c r="N25" s="2" t="n">
        <f aca="false">(O25/30)*100</f>
        <v>-0.101010101010108</v>
      </c>
      <c r="O25" s="2" t="n">
        <f aca="false">M25-J25</f>
        <v>-0.0303030303030324</v>
      </c>
      <c r="P25" s="2"/>
      <c r="Q25" s="4" t="n">
        <v>2.449</v>
      </c>
      <c r="R25" s="4" t="n">
        <v>-0.09</v>
      </c>
      <c r="S25" s="2" t="n">
        <f aca="false">$Q$26+R25*0.185</f>
        <v>2.47335</v>
      </c>
      <c r="T25" s="2" t="n">
        <f aca="false">S25-Q25</f>
        <v>0.0243500000000005</v>
      </c>
      <c r="U25" s="2" t="n">
        <f aca="false">(Q25-$Q$26)/0.185</f>
        <v>-0.221621621621624</v>
      </c>
      <c r="V25" s="2" t="n">
        <f aca="false">(W25/5)*100</f>
        <v>-2.63243243243247</v>
      </c>
      <c r="W25" s="2" t="n">
        <f aca="false">U25-R25</f>
        <v>-0.131621621621624</v>
      </c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customFormat="false" ht="13.8" hidden="false" customHeight="false" outlineLevel="0" collapsed="false">
      <c r="A26" s="2" t="n">
        <v>2.451</v>
      </c>
      <c r="B26" s="2" t="n">
        <v>-0.4</v>
      </c>
      <c r="C26" s="2" t="n">
        <f aca="false">$A$30+B26*0.1</f>
        <v>2.451</v>
      </c>
      <c r="D26" s="2" t="n">
        <f aca="false">C26-A26</f>
        <v>0</v>
      </c>
      <c r="E26" s="2" t="n">
        <f aca="false">(A26-$A$30)/0.1</f>
        <v>-0.4</v>
      </c>
      <c r="F26" s="2" t="n">
        <f aca="false">(G26/20)*100</f>
        <v>0</v>
      </c>
      <c r="G26" s="2" t="n">
        <f aca="false">E26-B26</f>
        <v>0</v>
      </c>
      <c r="H26" s="2"/>
      <c r="I26" s="2" t="n">
        <v>2.464</v>
      </c>
      <c r="J26" s="2" t="n">
        <v>-0.4</v>
      </c>
      <c r="K26" s="2" t="n">
        <f aca="false">$I$30+J26*0.066</f>
        <v>2.4656</v>
      </c>
      <c r="L26" s="2" t="n">
        <f aca="false">K26-I26</f>
        <v>0.00159999999999982</v>
      </c>
      <c r="M26" s="2" t="n">
        <f aca="false">(I26-$I$30)/0.066</f>
        <v>-0.424242424242425</v>
      </c>
      <c r="N26" s="2" t="n">
        <f aca="false">(O26/30)*100</f>
        <v>-0.0808080808080819</v>
      </c>
      <c r="O26" s="2" t="n">
        <f aca="false">M26-J26</f>
        <v>-0.0242424242424246</v>
      </c>
      <c r="P26" s="2"/>
      <c r="Q26" s="4" t="n">
        <v>2.49</v>
      </c>
      <c r="R26" s="4" t="n">
        <v>0</v>
      </c>
      <c r="S26" s="2" t="n">
        <f aca="false">$Q$26+R26*0.185</f>
        <v>2.49</v>
      </c>
      <c r="T26" s="2" t="n">
        <f aca="false">S26-Q26</f>
        <v>0</v>
      </c>
      <c r="U26" s="2" t="n">
        <f aca="false">(Q26-$Q$26)/0.185</f>
        <v>0</v>
      </c>
      <c r="V26" s="2" t="n">
        <f aca="false">(W26/5)*100</f>
        <v>0</v>
      </c>
      <c r="W26" s="2" t="n">
        <f aca="false">U26-R26</f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customFormat="false" ht="13.8" hidden="false" customHeight="false" outlineLevel="0" collapsed="false">
      <c r="A27" s="2" t="n">
        <v>2.462</v>
      </c>
      <c r="B27" s="2" t="n">
        <v>-0.3</v>
      </c>
      <c r="C27" s="2" t="n">
        <f aca="false">$A$30+B27*0.1</f>
        <v>2.461</v>
      </c>
      <c r="D27" s="2" t="n">
        <f aca="false">C27-A27</f>
        <v>-0.00100000000000033</v>
      </c>
      <c r="E27" s="2" t="n">
        <f aca="false">(A27-$A$30)/0.1</f>
        <v>-0.289999999999999</v>
      </c>
      <c r="F27" s="2" t="n">
        <f aca="false">(G27/20)*100</f>
        <v>0.0500000000000042</v>
      </c>
      <c r="G27" s="2" t="n">
        <f aca="false">E27-B27</f>
        <v>0.0100000000000008</v>
      </c>
      <c r="H27" s="2"/>
      <c r="I27" s="2" t="n">
        <v>2.47</v>
      </c>
      <c r="J27" s="2" t="n">
        <v>-0.3</v>
      </c>
      <c r="K27" s="2" t="n">
        <f aca="false">$I$30+J27*0.066</f>
        <v>2.4722</v>
      </c>
      <c r="L27" s="2" t="n">
        <f aca="false">K27-I27</f>
        <v>0.00219999999999976</v>
      </c>
      <c r="M27" s="2" t="n">
        <f aca="false">(I27-$I$30)/0.066</f>
        <v>-0.33333333333333</v>
      </c>
      <c r="N27" s="2" t="n">
        <f aca="false">(O27/30)*100</f>
        <v>-0.111111111111101</v>
      </c>
      <c r="O27" s="2" t="n">
        <f aca="false">M27-J27</f>
        <v>-0.0333333333333303</v>
      </c>
      <c r="P27" s="2"/>
      <c r="Q27" s="4" t="n">
        <v>2.528</v>
      </c>
      <c r="R27" s="4" t="n">
        <v>0.1</v>
      </c>
      <c r="S27" s="2" t="n">
        <f aca="false">$Q$26+R27*0.185</f>
        <v>2.5085</v>
      </c>
      <c r="T27" s="2" t="n">
        <f aca="false">S27-Q27</f>
        <v>-0.0194999999999999</v>
      </c>
      <c r="U27" s="2" t="n">
        <f aca="false">(Q27-$Q$26)/0.185</f>
        <v>0.205405405405404</v>
      </c>
      <c r="V27" s="2" t="n">
        <f aca="false">(W27/5)*100</f>
        <v>2.10810810810809</v>
      </c>
      <c r="W27" s="2" t="n">
        <f aca="false">U27-R27</f>
        <v>0.105405405405404</v>
      </c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customFormat="false" ht="13.8" hidden="false" customHeight="false" outlineLevel="0" collapsed="false">
      <c r="A28" s="2" t="n">
        <v>2.472</v>
      </c>
      <c r="B28" s="2" t="n">
        <v>-0.2</v>
      </c>
      <c r="C28" s="2" t="n">
        <f aca="false">$A$30+B28*0.1</f>
        <v>2.471</v>
      </c>
      <c r="D28" s="2" t="n">
        <f aca="false">C28-A28</f>
        <v>-0.00099999999999989</v>
      </c>
      <c r="E28" s="2" t="n">
        <f aca="false">(A28-$A$30)/0.1</f>
        <v>-0.190000000000001</v>
      </c>
      <c r="F28" s="2" t="n">
        <f aca="false">(G28/20)*100</f>
        <v>0.0499999999999937</v>
      </c>
      <c r="G28" s="2" t="n">
        <f aca="false">E28-B28</f>
        <v>0.00999999999999873</v>
      </c>
      <c r="H28" s="2"/>
      <c r="I28" s="2" t="n">
        <v>2.477</v>
      </c>
      <c r="J28" s="2" t="n">
        <v>-0.2</v>
      </c>
      <c r="K28" s="2" t="n">
        <f aca="false">$I$30+J28*0.066</f>
        <v>2.4788</v>
      </c>
      <c r="L28" s="2" t="n">
        <f aca="false">K28-I28</f>
        <v>0.00180000000000025</v>
      </c>
      <c r="M28" s="2" t="n">
        <f aca="false">(I28-$I$30)/0.066</f>
        <v>-0.227272727272729</v>
      </c>
      <c r="N28" s="2" t="n">
        <f aca="false">(O28/30)*100</f>
        <v>-0.0909090909090971</v>
      </c>
      <c r="O28" s="2" t="n">
        <f aca="false">M28-J28</f>
        <v>-0.0272727272727291</v>
      </c>
      <c r="P28" s="2"/>
      <c r="Q28" s="4" t="n">
        <v>2.568</v>
      </c>
      <c r="R28" s="4" t="n">
        <v>0.2</v>
      </c>
      <c r="S28" s="2" t="n">
        <f aca="false">$Q$26+R28*0.185</f>
        <v>2.527</v>
      </c>
      <c r="T28" s="2" t="n">
        <f aca="false">S28-Q28</f>
        <v>-0.0409999999999999</v>
      </c>
      <c r="U28" s="2" t="n">
        <f aca="false">(Q28-$Q$26)/0.185</f>
        <v>0.421621621621621</v>
      </c>
      <c r="V28" s="2" t="n">
        <f aca="false">(W28/5)*100</f>
        <v>4.43243243243242</v>
      </c>
      <c r="W28" s="2" t="n">
        <f aca="false">U28-R28</f>
        <v>0.221621621621621</v>
      </c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customFormat="false" ht="13.8" hidden="false" customHeight="false" outlineLevel="0" collapsed="false">
      <c r="A29" s="2" t="n">
        <v>2.483</v>
      </c>
      <c r="B29" s="2" t="n">
        <v>-0.1</v>
      </c>
      <c r="C29" s="2" t="n">
        <f aca="false">$A$30+B29*0.1</f>
        <v>2.481</v>
      </c>
      <c r="D29" s="2" t="n">
        <f aca="false">C29-A29</f>
        <v>-0.00200000000000022</v>
      </c>
      <c r="E29" s="2" t="n">
        <f aca="false">(A29-$A$30)/0.1</f>
        <v>-0.0800000000000001</v>
      </c>
      <c r="F29" s="2" t="n">
        <f aca="false">(G29/20)*100</f>
        <v>0.0999999999999997</v>
      </c>
      <c r="G29" s="2" t="n">
        <f aca="false">E29-B29</f>
        <v>0.0199999999999999</v>
      </c>
      <c r="H29" s="2"/>
      <c r="I29" s="2" t="n">
        <v>2.484</v>
      </c>
      <c r="J29" s="2" t="n">
        <v>-0.1</v>
      </c>
      <c r="K29" s="2" t="n">
        <f aca="false">$I$30+J29*0.066</f>
        <v>2.4854</v>
      </c>
      <c r="L29" s="2" t="n">
        <f aca="false">K29-I29</f>
        <v>0.00139999999999985</v>
      </c>
      <c r="M29" s="2" t="n">
        <f aca="false">(I29-$I$30)/0.066</f>
        <v>-0.121212121212121</v>
      </c>
      <c r="N29" s="2" t="n">
        <f aca="false">(O29/30)*100</f>
        <v>-0.070707070707071</v>
      </c>
      <c r="O29" s="2" t="n">
        <f aca="false">M29-J29</f>
        <v>-0.0212121212121213</v>
      </c>
      <c r="P29" s="2"/>
      <c r="Q29" s="4" t="n">
        <v>2.607</v>
      </c>
      <c r="R29" s="4" t="n">
        <v>0.3</v>
      </c>
      <c r="S29" s="2" t="n">
        <f aca="false">$Q$26+R29*0.185</f>
        <v>2.5455</v>
      </c>
      <c r="T29" s="2" t="n">
        <f aca="false">S29-Q29</f>
        <v>-0.0615000000000001</v>
      </c>
      <c r="U29" s="2" t="n">
        <f aca="false">(Q29-$Q$26)/0.185</f>
        <v>0.632432432432432</v>
      </c>
      <c r="V29" s="2" t="n">
        <f aca="false">(W29/5)*100</f>
        <v>6.64864864864865</v>
      </c>
      <c r="W29" s="2" t="n">
        <f aca="false">U29-R29</f>
        <v>0.332432432432432</v>
      </c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customFormat="false" ht="13.8" hidden="false" customHeight="false" outlineLevel="0" collapsed="false">
      <c r="A30" s="2" t="n">
        <v>2.491</v>
      </c>
      <c r="B30" s="2" t="n">
        <v>0</v>
      </c>
      <c r="C30" s="2" t="n">
        <f aca="false">$A$30+B30*0.1</f>
        <v>2.491</v>
      </c>
      <c r="D30" s="2" t="n">
        <f aca="false">C30-A30</f>
        <v>0</v>
      </c>
      <c r="E30" s="2" t="n">
        <f aca="false">(A30-$A$30)/0.1</f>
        <v>0</v>
      </c>
      <c r="F30" s="2" t="n">
        <f aca="false">(G30/20)*100</f>
        <v>0</v>
      </c>
      <c r="G30" s="2" t="n">
        <f aca="false">E30-B30</f>
        <v>0</v>
      </c>
      <c r="H30" s="2"/>
      <c r="I30" s="2" t="n">
        <v>2.492</v>
      </c>
      <c r="J30" s="2" t="n">
        <v>0</v>
      </c>
      <c r="K30" s="2" t="n">
        <f aca="false">$I$30+J30*0.066</f>
        <v>2.492</v>
      </c>
      <c r="L30" s="2" t="n">
        <f aca="false">K30-I30</f>
        <v>0</v>
      </c>
      <c r="M30" s="2" t="n">
        <f aca="false">(I30-$I$30)/0.066</f>
        <v>0</v>
      </c>
      <c r="N30" s="2" t="n">
        <f aca="false">(O30/30)*100</f>
        <v>0</v>
      </c>
      <c r="O30" s="2" t="n">
        <f aca="false">M30-J30</f>
        <v>0</v>
      </c>
      <c r="P30" s="2"/>
      <c r="Q30" s="4" t="n">
        <v>2.647</v>
      </c>
      <c r="R30" s="4" t="n">
        <v>0.4</v>
      </c>
      <c r="S30" s="2" t="n">
        <f aca="false">$Q$26+R30*0.185</f>
        <v>2.564</v>
      </c>
      <c r="T30" s="2" t="n">
        <f aca="false">S30-Q30</f>
        <v>-0.0829999999999997</v>
      </c>
      <c r="U30" s="2" t="n">
        <f aca="false">(Q30-$Q$26)/0.185</f>
        <v>0.848648648648646</v>
      </c>
      <c r="V30" s="2" t="n">
        <f aca="false">(W30/5)*100</f>
        <v>8.97297297297293</v>
      </c>
      <c r="W30" s="2" t="n">
        <f aca="false">U30-R30</f>
        <v>0.448648648648646</v>
      </c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customFormat="false" ht="13.8" hidden="false" customHeight="false" outlineLevel="0" collapsed="false">
      <c r="A31" s="2" t="n">
        <v>2.502</v>
      </c>
      <c r="B31" s="2" t="n">
        <v>0.1</v>
      </c>
      <c r="C31" s="2" t="n">
        <f aca="false">$A$30+B31*0.1</f>
        <v>2.501</v>
      </c>
      <c r="D31" s="2" t="n">
        <f aca="false">C31-A31</f>
        <v>-0.00099999999999989</v>
      </c>
      <c r="E31" s="2" t="n">
        <f aca="false">(A31-$A$30)/0.1</f>
        <v>0.109999999999997</v>
      </c>
      <c r="F31" s="2" t="n">
        <f aca="false">(G31/20)*100</f>
        <v>0.0499999999999838</v>
      </c>
      <c r="G31" s="2" t="n">
        <f aca="false">E31-B31</f>
        <v>0.00999999999999676</v>
      </c>
      <c r="H31" s="2"/>
      <c r="I31" s="2" t="n">
        <v>2.499</v>
      </c>
      <c r="J31" s="2" t="n">
        <v>0.1</v>
      </c>
      <c r="K31" s="2" t="n">
        <f aca="false">$I$30+J31*0.066</f>
        <v>2.4986</v>
      </c>
      <c r="L31" s="2" t="n">
        <f aca="false">K31-I31</f>
        <v>-0.000399999999999956</v>
      </c>
      <c r="M31" s="2" t="n">
        <f aca="false">(I31-$I$30)/0.066</f>
        <v>0.106060606060608</v>
      </c>
      <c r="N31" s="2" t="n">
        <f aca="false">(O31/30)*100</f>
        <v>0.0202020202020261</v>
      </c>
      <c r="O31" s="2" t="n">
        <f aca="false">M31-J31</f>
        <v>0.00606060606060782</v>
      </c>
      <c r="P31" s="2"/>
      <c r="Q31" s="4" t="n">
        <v>2.688</v>
      </c>
      <c r="R31" s="4" t="n">
        <v>0.5</v>
      </c>
      <c r="S31" s="2" t="n">
        <f aca="false">$Q$26+R31*0.185</f>
        <v>2.5825</v>
      </c>
      <c r="T31" s="2" t="n">
        <f aca="false">S31-Q31</f>
        <v>-0.1055</v>
      </c>
      <c r="U31" s="2" t="n">
        <f aca="false">(Q31-$Q$26)/0.185</f>
        <v>1.07027027027027</v>
      </c>
      <c r="V31" s="2" t="n">
        <f aca="false">(W31/5)*100</f>
        <v>11.4054054054054</v>
      </c>
      <c r="W31" s="2" t="n">
        <f aca="false">U31-R31</f>
        <v>0.57027027027027</v>
      </c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customFormat="false" ht="13.8" hidden="false" customHeight="false" outlineLevel="0" collapsed="false">
      <c r="A32" s="2" t="n">
        <v>2.512</v>
      </c>
      <c r="B32" s="2" t="n">
        <v>0.2</v>
      </c>
      <c r="C32" s="2" t="n">
        <f aca="false">$A$30+B32*0.1</f>
        <v>2.511</v>
      </c>
      <c r="D32" s="2" t="n">
        <f aca="false">C32-A32</f>
        <v>-0.00099999999999989</v>
      </c>
      <c r="E32" s="2" t="n">
        <f aca="false">(A32-$A$30)/0.1</f>
        <v>0.209999999999999</v>
      </c>
      <c r="F32" s="2" t="n">
        <f aca="false">(G32/20)*100</f>
        <v>0.0499999999999953</v>
      </c>
      <c r="G32" s="2" t="n">
        <f aca="false">E32-B32</f>
        <v>0.00999999999999907</v>
      </c>
      <c r="H32" s="2"/>
      <c r="I32" s="2" t="n">
        <v>2.505</v>
      </c>
      <c r="J32" s="2" t="n">
        <v>0.2</v>
      </c>
      <c r="K32" s="2" t="n">
        <f aca="false">$I$30+J32*0.066</f>
        <v>2.5052</v>
      </c>
      <c r="L32" s="2" t="n">
        <f aca="false">K32-I32</f>
        <v>0.000199999999999978</v>
      </c>
      <c r="M32" s="2" t="n">
        <f aca="false">(I32-$I$30)/0.066</f>
        <v>0.196969696969695</v>
      </c>
      <c r="N32" s="2" t="n">
        <f aca="false">(O32/30)*100</f>
        <v>-0.0101010101010152</v>
      </c>
      <c r="O32" s="2" t="n">
        <f aca="false">M32-J32</f>
        <v>-0.00303030303030455</v>
      </c>
      <c r="P32" s="2"/>
      <c r="Q32" s="4" t="n">
        <v>2.728</v>
      </c>
      <c r="R32" s="4" t="n">
        <v>0.6</v>
      </c>
      <c r="S32" s="2" t="n">
        <f aca="false">$Q$26+R32*0.185</f>
        <v>2.601</v>
      </c>
      <c r="T32" s="2" t="n">
        <f aca="false">S32-Q32</f>
        <v>-0.127</v>
      </c>
      <c r="U32" s="2" t="n">
        <f aca="false">(Q32-$Q$26)/0.185</f>
        <v>1.28648648648649</v>
      </c>
      <c r="V32" s="2" t="n">
        <f aca="false">(W32/5)*100</f>
        <v>13.7297297297297</v>
      </c>
      <c r="W32" s="2" t="n">
        <f aca="false">U32-R32</f>
        <v>0.686486486486487</v>
      </c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customFormat="false" ht="13.8" hidden="false" customHeight="false" outlineLevel="0" collapsed="false">
      <c r="A33" s="2" t="n">
        <v>2.523</v>
      </c>
      <c r="B33" s="2" t="n">
        <v>0.3</v>
      </c>
      <c r="C33" s="2" t="n">
        <f aca="false">$A$30+B33*0.1</f>
        <v>2.521</v>
      </c>
      <c r="D33" s="2" t="n">
        <f aca="false">C33-A33</f>
        <v>-0.00200000000000022</v>
      </c>
      <c r="E33" s="2" t="n">
        <f aca="false">(A33-$A$30)/0.1</f>
        <v>0.32</v>
      </c>
      <c r="F33" s="2" t="n">
        <f aca="false">(G33/20)*100</f>
        <v>0.100000000000001</v>
      </c>
      <c r="G33" s="2" t="n">
        <f aca="false">E33-B33</f>
        <v>0.0200000000000003</v>
      </c>
      <c r="H33" s="2"/>
      <c r="I33" s="2" t="n">
        <v>2.511</v>
      </c>
      <c r="J33" s="2" t="n">
        <v>0.3</v>
      </c>
      <c r="K33" s="2" t="n">
        <f aca="false">$I$30+J33*0.066</f>
        <v>2.5118</v>
      </c>
      <c r="L33" s="2" t="n">
        <f aca="false">K33-I33</f>
        <v>0.000799999999999912</v>
      </c>
      <c r="M33" s="2" t="n">
        <f aca="false">(I33-$I$30)/0.066</f>
        <v>0.28787878787879</v>
      </c>
      <c r="N33" s="2" t="n">
        <f aca="false">(O33/30)*100</f>
        <v>-0.040404040404034</v>
      </c>
      <c r="O33" s="2" t="n">
        <f aca="false">M33-J33</f>
        <v>-0.0121212121212102</v>
      </c>
      <c r="P33" s="2"/>
      <c r="Q33" s="4" t="n">
        <v>2.768</v>
      </c>
      <c r="R33" s="4" t="n">
        <v>0.7</v>
      </c>
      <c r="S33" s="2" t="n">
        <f aca="false">$Q$26+R33*0.185</f>
        <v>2.6195</v>
      </c>
      <c r="T33" s="2" t="n">
        <f aca="false">S33-Q33</f>
        <v>-0.148499999999999</v>
      </c>
      <c r="U33" s="2" t="n">
        <f aca="false">(Q33-$Q$26)/0.185</f>
        <v>1.5027027027027</v>
      </c>
      <c r="V33" s="2" t="n">
        <f aca="false">(W33/5)*100</f>
        <v>16.054054054054</v>
      </c>
      <c r="W33" s="2" t="n">
        <f aca="false">U33-R33</f>
        <v>0.802702702702701</v>
      </c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customFormat="false" ht="13.8" hidden="false" customHeight="false" outlineLevel="0" collapsed="false">
      <c r="A34" s="2" t="n">
        <v>2.533</v>
      </c>
      <c r="B34" s="2" t="n">
        <v>0.4</v>
      </c>
      <c r="C34" s="2" t="n">
        <f aca="false">$A$30+B34*0.1</f>
        <v>2.531</v>
      </c>
      <c r="D34" s="2" t="n">
        <f aca="false">C34-A34</f>
        <v>-0.00199999999999978</v>
      </c>
      <c r="E34" s="2" t="n">
        <f aca="false">(A34-$A$30)/0.1</f>
        <v>0.419999999999998</v>
      </c>
      <c r="F34" s="2" t="n">
        <f aca="false">(G34/20)*100</f>
        <v>0.0999999999999907</v>
      </c>
      <c r="G34" s="2" t="n">
        <f aca="false">E34-B34</f>
        <v>0.0199999999999981</v>
      </c>
      <c r="H34" s="2"/>
      <c r="I34" s="2" t="n">
        <v>2.518</v>
      </c>
      <c r="J34" s="2" t="n">
        <v>0.4</v>
      </c>
      <c r="K34" s="2" t="n">
        <f aca="false">$I$30+J34*0.066</f>
        <v>2.5184</v>
      </c>
      <c r="L34" s="2" t="n">
        <f aca="false">K34-I34</f>
        <v>0.0004000000000004</v>
      </c>
      <c r="M34" s="2" t="n">
        <f aca="false">(I34-$I$30)/0.066</f>
        <v>0.393939393939391</v>
      </c>
      <c r="N34" s="2" t="n">
        <f aca="false">(O34/30)*100</f>
        <v>-0.0202020202020303</v>
      </c>
      <c r="O34" s="2" t="n">
        <f aca="false">M34-J34</f>
        <v>-0.0060606060606091</v>
      </c>
      <c r="P34" s="2"/>
      <c r="Q34" s="4" t="n">
        <v>2.808</v>
      </c>
      <c r="R34" s="4" t="n">
        <v>0.8</v>
      </c>
      <c r="S34" s="2" t="n">
        <f aca="false">$Q$26+R34*0.185</f>
        <v>2.638</v>
      </c>
      <c r="T34" s="2" t="n">
        <f aca="false">S34-Q34</f>
        <v>-0.169999999999999</v>
      </c>
      <c r="U34" s="2" t="n">
        <f aca="false">(Q34-$Q$26)/0.185</f>
        <v>1.71891891891892</v>
      </c>
      <c r="V34" s="2" t="n">
        <f aca="false">(W34/5)*100</f>
        <v>18.3783783783783</v>
      </c>
      <c r="W34" s="2" t="n">
        <f aca="false">U34-R34</f>
        <v>0.918918918918917</v>
      </c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customFormat="false" ht="13.8" hidden="false" customHeight="false" outlineLevel="0" collapsed="false">
      <c r="A35" s="2" t="n">
        <v>2.553</v>
      </c>
      <c r="B35" s="2" t="n">
        <v>0.5</v>
      </c>
      <c r="C35" s="2" t="n">
        <f aca="false">$A$30+B35*0.1</f>
        <v>2.541</v>
      </c>
      <c r="D35" s="2" t="n">
        <f aca="false">C35-A35</f>
        <v>-0.012</v>
      </c>
      <c r="E35" s="2" t="n">
        <f aca="false">(A35-$A$30)/0.1</f>
        <v>0.619999999999998</v>
      </c>
      <c r="F35" s="2" t="n">
        <f aca="false">(G35/20)*100</f>
        <v>0.599999999999992</v>
      </c>
      <c r="G35" s="2" t="n">
        <f aca="false">E35-B35</f>
        <v>0.119999999999998</v>
      </c>
      <c r="H35" s="2"/>
      <c r="I35" s="2" t="n">
        <v>2.525</v>
      </c>
      <c r="J35" s="2" t="n">
        <v>0.5</v>
      </c>
      <c r="K35" s="2" t="n">
        <f aca="false">$I$30+J35*0.066</f>
        <v>2.525</v>
      </c>
      <c r="L35" s="2" t="n">
        <f aca="false">K35-I35</f>
        <v>0</v>
      </c>
      <c r="M35" s="2" t="n">
        <f aca="false">(I35-$I$30)/0.066</f>
        <v>0.499999999999999</v>
      </c>
      <c r="N35" s="2" t="n">
        <f aca="false">(O35/30)*100</f>
        <v>0</v>
      </c>
      <c r="O35" s="2" t="n">
        <f aca="false">M35-J35</f>
        <v>0</v>
      </c>
      <c r="P35" s="2"/>
      <c r="Q35" s="4" t="n">
        <v>2.848</v>
      </c>
      <c r="R35" s="4" t="n">
        <v>0.9</v>
      </c>
      <c r="S35" s="2" t="n">
        <f aca="false">$Q$26+R35*0.185</f>
        <v>2.6565</v>
      </c>
      <c r="T35" s="2" t="n">
        <f aca="false">S35-Q35</f>
        <v>-0.1915</v>
      </c>
      <c r="U35" s="2" t="n">
        <f aca="false">(Q35-$Q$26)/0.185</f>
        <v>1.93513513513513</v>
      </c>
      <c r="V35" s="2" t="n">
        <f aca="false">(W35/5)*100</f>
        <v>20.7027027027027</v>
      </c>
      <c r="W35" s="2" t="n">
        <f aca="false">U35-R35</f>
        <v>1.03513513513513</v>
      </c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customFormat="false" ht="13.8" hidden="false" customHeight="false" outlineLevel="0" collapsed="false">
      <c r="A36" s="2" t="n">
        <v>2.554</v>
      </c>
      <c r="B36" s="2" t="n">
        <v>0.6</v>
      </c>
      <c r="C36" s="2" t="n">
        <f aca="false">$A$30+B36*0.1</f>
        <v>2.551</v>
      </c>
      <c r="D36" s="2" t="n">
        <f aca="false">C36-A36</f>
        <v>-0.00299999999999967</v>
      </c>
      <c r="E36" s="2" t="n">
        <f aca="false">(A36-$A$30)/0.1</f>
        <v>0.629999999999997</v>
      </c>
      <c r="F36" s="2" t="n">
        <f aca="false">(G36/20)*100</f>
        <v>0.149999999999986</v>
      </c>
      <c r="G36" s="2" t="n">
        <f aca="false">E36-B36</f>
        <v>0.0299999999999973</v>
      </c>
      <c r="H36" s="2"/>
      <c r="I36" s="2" t="n">
        <v>2.532</v>
      </c>
      <c r="J36" s="2" t="n">
        <v>0.6</v>
      </c>
      <c r="K36" s="2" t="n">
        <f aca="false">$I$30+J36*0.066</f>
        <v>2.5316</v>
      </c>
      <c r="L36" s="2" t="n">
        <f aca="false">K36-I36</f>
        <v>-0.000399999999999956</v>
      </c>
      <c r="M36" s="2" t="n">
        <f aca="false">(I36-$I$30)/0.066</f>
        <v>0.606060606060607</v>
      </c>
      <c r="N36" s="2" t="n">
        <f aca="false">(O36/30)*100</f>
        <v>0.0202020202020218</v>
      </c>
      <c r="O36" s="2" t="n">
        <f aca="false">M36-J36</f>
        <v>0.00606060606060654</v>
      </c>
      <c r="P36" s="2"/>
      <c r="Q36" s="4" t="n">
        <v>2.888</v>
      </c>
      <c r="R36" s="4" t="n">
        <v>1</v>
      </c>
      <c r="S36" s="2" t="n">
        <f aca="false">$Q$26+R36*0.185</f>
        <v>2.675</v>
      </c>
      <c r="T36" s="2" t="n">
        <f aca="false">S36-Q36</f>
        <v>-0.213</v>
      </c>
      <c r="U36" s="2" t="n">
        <f aca="false">(Q36-$Q$26)/0.185</f>
        <v>2.15135135135135</v>
      </c>
      <c r="V36" s="2" t="n">
        <f aca="false">(W36/5)*100</f>
        <v>23.027027027027</v>
      </c>
      <c r="W36" s="2" t="n">
        <f aca="false">U36-R36</f>
        <v>1.15135135135135</v>
      </c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customFormat="false" ht="13.8" hidden="false" customHeight="false" outlineLevel="0" collapsed="false">
      <c r="A37" s="2" t="n">
        <v>2.564</v>
      </c>
      <c r="B37" s="2" t="n">
        <v>0.7</v>
      </c>
      <c r="C37" s="2" t="n">
        <f aca="false">$A$30+B37*0.1</f>
        <v>2.561</v>
      </c>
      <c r="D37" s="2" t="n">
        <f aca="false">C37-A37</f>
        <v>-0.00300000000000011</v>
      </c>
      <c r="E37" s="2" t="n">
        <f aca="false">(A37-$A$30)/0.1</f>
        <v>0.73</v>
      </c>
      <c r="F37" s="2" t="n">
        <f aca="false">(G37/20)*100</f>
        <v>0.149999999999998</v>
      </c>
      <c r="G37" s="2" t="n">
        <f aca="false">E37-B37</f>
        <v>0.0299999999999996</v>
      </c>
      <c r="H37" s="2"/>
      <c r="I37" s="2" t="n">
        <v>2.538</v>
      </c>
      <c r="J37" s="2" t="n">
        <v>0.7</v>
      </c>
      <c r="K37" s="2" t="n">
        <f aca="false">$I$30+J37*0.066</f>
        <v>2.5382</v>
      </c>
      <c r="L37" s="2" t="n">
        <f aca="false">K37-I37</f>
        <v>0.000199999999999978</v>
      </c>
      <c r="M37" s="2" t="n">
        <f aca="false">(I37-$I$30)/0.066</f>
        <v>0.696969696969694</v>
      </c>
      <c r="N37" s="2" t="n">
        <f aca="false">(O37/30)*100</f>
        <v>-0.010101010101019</v>
      </c>
      <c r="O37" s="2" t="n">
        <f aca="false">M37-J37</f>
        <v>-0.00303030303030571</v>
      </c>
      <c r="P37" s="2"/>
      <c r="Q37" s="4" t="n">
        <v>3.29</v>
      </c>
      <c r="R37" s="4" t="n">
        <v>2</v>
      </c>
      <c r="S37" s="2" t="n">
        <f aca="false">$Q$26+R37*0.185</f>
        <v>2.86</v>
      </c>
      <c r="T37" s="2" t="n">
        <f aca="false">S37-Q37</f>
        <v>-0.43</v>
      </c>
      <c r="U37" s="2" t="n">
        <f aca="false">(Q37-$Q$26)/0.185</f>
        <v>4.32432432432432</v>
      </c>
      <c r="V37" s="2" t="n">
        <f aca="false">(W37/5)*100</f>
        <v>46.4864864864865</v>
      </c>
      <c r="W37" s="2" t="n">
        <f aca="false">U37-R37</f>
        <v>2.32432432432432</v>
      </c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customFormat="false" ht="13.8" hidden="false" customHeight="false" outlineLevel="0" collapsed="false">
      <c r="A38" s="2" t="n">
        <v>2.575</v>
      </c>
      <c r="B38" s="2" t="n">
        <v>0.8</v>
      </c>
      <c r="C38" s="2" t="n">
        <f aca="false">$A$30+B38*0.1</f>
        <v>2.571</v>
      </c>
      <c r="D38" s="2" t="n">
        <f aca="false">C38-A38</f>
        <v>-0.004</v>
      </c>
      <c r="E38" s="2" t="n">
        <f aca="false">(A38-$A$30)/0.1</f>
        <v>0.840000000000001</v>
      </c>
      <c r="F38" s="2" t="n">
        <f aca="false">(G38/20)*100</f>
        <v>0.200000000000004</v>
      </c>
      <c r="G38" s="2" t="n">
        <f aca="false">E38-B38</f>
        <v>0.0400000000000007</v>
      </c>
      <c r="H38" s="2"/>
      <c r="I38" s="2" t="n">
        <v>2.545</v>
      </c>
      <c r="J38" s="2" t="n">
        <v>0.8</v>
      </c>
      <c r="K38" s="2" t="n">
        <f aca="false">$I$30+J38*0.066</f>
        <v>2.5448</v>
      </c>
      <c r="L38" s="2" t="n">
        <f aca="false">K38-I38</f>
        <v>-0.000199999999999978</v>
      </c>
      <c r="M38" s="2" t="n">
        <f aca="false">(I38-$I$30)/0.066</f>
        <v>0.803030303030302</v>
      </c>
      <c r="N38" s="2" t="n">
        <f aca="false">(O38/30)*100</f>
        <v>0.0101010101010065</v>
      </c>
      <c r="O38" s="2" t="n">
        <f aca="false">M38-J38</f>
        <v>0.00303030303030194</v>
      </c>
      <c r="P38" s="2"/>
      <c r="Q38" s="4" t="n">
        <v>3.692</v>
      </c>
      <c r="R38" s="4" t="n">
        <v>3</v>
      </c>
      <c r="S38" s="2" t="n">
        <f aca="false">$Q$26+R38*0.185</f>
        <v>3.045</v>
      </c>
      <c r="T38" s="2" t="n">
        <f aca="false">S38-Q38</f>
        <v>-0.647</v>
      </c>
      <c r="U38" s="2" t="n">
        <f aca="false">(Q38-$Q$26)/0.185</f>
        <v>6.4972972972973</v>
      </c>
      <c r="V38" s="2" t="n">
        <f aca="false">(W38/5)*100</f>
        <v>69.945945945946</v>
      </c>
      <c r="W38" s="2" t="n">
        <f aca="false">U38-R38</f>
        <v>3.4972972972973</v>
      </c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customFormat="false" ht="13.8" hidden="false" customHeight="false" outlineLevel="0" collapsed="false">
      <c r="A39" s="2" t="n">
        <v>2.585</v>
      </c>
      <c r="B39" s="2" t="n">
        <v>0.9</v>
      </c>
      <c r="C39" s="2" t="n">
        <f aca="false">$A$30+B39*0.1</f>
        <v>2.581</v>
      </c>
      <c r="D39" s="2" t="n">
        <f aca="false">C39-A39</f>
        <v>-0.004</v>
      </c>
      <c r="E39" s="2" t="n">
        <f aca="false">(A39-$A$30)/0.1</f>
        <v>0.939999999999999</v>
      </c>
      <c r="F39" s="2" t="n">
        <f aca="false">(G39/20)*100</f>
        <v>0.199999999999993</v>
      </c>
      <c r="G39" s="2" t="n">
        <f aca="false">E39-B39</f>
        <v>0.0399999999999986</v>
      </c>
      <c r="H39" s="2"/>
      <c r="I39" s="2" t="n">
        <v>2.551</v>
      </c>
      <c r="J39" s="2" t="n">
        <v>0.89</v>
      </c>
      <c r="K39" s="2" t="n">
        <f aca="false">$I$30+J39*0.066</f>
        <v>2.55074</v>
      </c>
      <c r="L39" s="2" t="n">
        <f aca="false">K39-I39</f>
        <v>-0.000260000000000371</v>
      </c>
      <c r="M39" s="2" t="n">
        <f aca="false">(I39-$I$30)/0.066</f>
        <v>0.893939393939396</v>
      </c>
      <c r="N39" s="2" t="n">
        <f aca="false">(O39/30)*100</f>
        <v>0.0131313131313212</v>
      </c>
      <c r="O39" s="2" t="n">
        <f aca="false">M39-J39</f>
        <v>0.00393939393939635</v>
      </c>
      <c r="P39" s="2"/>
      <c r="Q39" s="4" t="n">
        <v>4.093</v>
      </c>
      <c r="R39" s="4" t="n">
        <v>4</v>
      </c>
      <c r="S39" s="2" t="n">
        <f aca="false">$Q$26+R39*0.185</f>
        <v>3.23</v>
      </c>
      <c r="T39" s="2" t="n">
        <f aca="false">S39-Q39</f>
        <v>-0.863</v>
      </c>
      <c r="U39" s="2" t="n">
        <f aca="false">(Q39-$Q$26)/0.185</f>
        <v>8.66486486486486</v>
      </c>
      <c r="V39" s="2" t="n">
        <f aca="false">(W39/5)*100</f>
        <v>93.2972972972973</v>
      </c>
      <c r="W39" s="2" t="n">
        <f aca="false">U39-R39</f>
        <v>4.66486486486486</v>
      </c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customFormat="false" ht="13.8" hidden="false" customHeight="false" outlineLevel="0" collapsed="false">
      <c r="A40" s="2" t="n">
        <v>2.606</v>
      </c>
      <c r="B40" s="2" t="n">
        <v>1</v>
      </c>
      <c r="C40" s="2" t="n">
        <f aca="false">$A$30+B40*0.1</f>
        <v>2.591</v>
      </c>
      <c r="D40" s="2" t="n">
        <f aca="false">C40-A40</f>
        <v>-0.0149999999999997</v>
      </c>
      <c r="E40" s="2" t="n">
        <f aca="false">(A40-$A$30)/0.1</f>
        <v>1.15</v>
      </c>
      <c r="F40" s="2" t="n">
        <f aca="false">(G40/20)*100</f>
        <v>0.749999999999989</v>
      </c>
      <c r="G40" s="2" t="n">
        <f aca="false">E40-B40</f>
        <v>0.149999999999998</v>
      </c>
      <c r="H40" s="2"/>
      <c r="I40" s="2" t="n">
        <v>2.558</v>
      </c>
      <c r="J40" s="2" t="n">
        <v>1</v>
      </c>
      <c r="K40" s="2" t="n">
        <f aca="false">$I$30+J40*0.066</f>
        <v>2.558</v>
      </c>
      <c r="L40" s="2" t="n">
        <f aca="false">K40-I40</f>
        <v>0</v>
      </c>
      <c r="M40" s="2" t="n">
        <f aca="false">(I40-$I$30)/0.066</f>
        <v>0.999999999999997</v>
      </c>
      <c r="N40" s="2" t="n">
        <f aca="false">(O40/30)*100</f>
        <v>0</v>
      </c>
      <c r="O40" s="2" t="n">
        <f aca="false">M40-J40</f>
        <v>0</v>
      </c>
      <c r="P40" s="2"/>
      <c r="Q40" s="4" t="n">
        <v>4.133</v>
      </c>
      <c r="R40" s="4" t="n">
        <v>4.1</v>
      </c>
      <c r="S40" s="2" t="n">
        <f aca="false">$Q$26+R40*0.185</f>
        <v>3.2485</v>
      </c>
      <c r="T40" s="2" t="n">
        <f aca="false">S40-Q40</f>
        <v>-0.8845</v>
      </c>
      <c r="U40" s="2" t="n">
        <f aca="false">(Q40-$Q$26)/0.185</f>
        <v>8.88108108108108</v>
      </c>
      <c r="V40" s="2" t="n">
        <f aca="false">(W40/5)*100</f>
        <v>95.6216216216216</v>
      </c>
      <c r="W40" s="2" t="n">
        <f aca="false">U40-R40</f>
        <v>4.78108108108108</v>
      </c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customFormat="false" ht="13.8" hidden="false" customHeight="false" outlineLevel="0" collapsed="false">
      <c r="A41" s="2" t="n">
        <v>2.711</v>
      </c>
      <c r="B41" s="2" t="n">
        <v>2</v>
      </c>
      <c r="C41" s="2" t="n">
        <f aca="false">$A$30+B41*0.1</f>
        <v>2.691</v>
      </c>
      <c r="D41" s="2" t="n">
        <f aca="false">C41-A41</f>
        <v>-0.02</v>
      </c>
      <c r="E41" s="2" t="n">
        <f aca="false">(A41-$A$30)/0.1</f>
        <v>2.2</v>
      </c>
      <c r="F41" s="2" t="n">
        <f aca="false">(G41/20)*100</f>
        <v>0.999999999999988</v>
      </c>
      <c r="G41" s="2" t="n">
        <f aca="false">E41-B41</f>
        <v>0.199999999999998</v>
      </c>
      <c r="H41" s="2"/>
      <c r="I41" s="2" t="n">
        <v>2.625</v>
      </c>
      <c r="J41" s="2" t="n">
        <v>2</v>
      </c>
      <c r="K41" s="2" t="n">
        <f aca="false">$I$30+J41*0.066</f>
        <v>2.624</v>
      </c>
      <c r="L41" s="2" t="n">
        <f aca="false">K41-I41</f>
        <v>-0.00099999999999989</v>
      </c>
      <c r="M41" s="2" t="n">
        <f aca="false">(I41-$I$30)/0.066</f>
        <v>2.01515151515152</v>
      </c>
      <c r="N41" s="2" t="n">
        <f aca="false">(O41/30)*100</f>
        <v>0.0505050505050505</v>
      </c>
      <c r="O41" s="2" t="n">
        <f aca="false">M41-J41</f>
        <v>0.0151515151515151</v>
      </c>
      <c r="P41" s="2"/>
      <c r="Q41" s="4" t="n">
        <v>4.173</v>
      </c>
      <c r="R41" s="4" t="n">
        <v>4.2</v>
      </c>
      <c r="S41" s="2" t="n">
        <f aca="false">$Q$26+R41*0.185</f>
        <v>3.267</v>
      </c>
      <c r="T41" s="2" t="n">
        <f aca="false">S41-Q41</f>
        <v>-0.906</v>
      </c>
      <c r="U41" s="2" t="n">
        <f aca="false">(Q41-$Q$26)/0.185</f>
        <v>9.0972972972973</v>
      </c>
      <c r="V41" s="2" t="n">
        <f aca="false">(W41/5)*100</f>
        <v>97.945945945946</v>
      </c>
      <c r="W41" s="2" t="n">
        <f aca="false">U41-R41</f>
        <v>4.8972972972973</v>
      </c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customFormat="false" ht="13.8" hidden="false" customHeight="false" outlineLevel="0" collapsed="false">
      <c r="A42" s="2" t="n">
        <v>2.815</v>
      </c>
      <c r="B42" s="2" t="n">
        <v>3</v>
      </c>
      <c r="C42" s="2" t="n">
        <f aca="false">$A$30+B42*0.1</f>
        <v>2.791</v>
      </c>
      <c r="D42" s="2" t="n">
        <f aca="false">C42-A42</f>
        <v>-0.024</v>
      </c>
      <c r="E42" s="2" t="n">
        <f aca="false">(A42-$A$30)/0.1</f>
        <v>3.24</v>
      </c>
      <c r="F42" s="2" t="n">
        <f aca="false">(G42/20)*100</f>
        <v>1.19999999999999</v>
      </c>
      <c r="G42" s="2" t="n">
        <f aca="false">E42-B42</f>
        <v>0.239999999999998</v>
      </c>
      <c r="H42" s="2"/>
      <c r="I42" s="2" t="n">
        <v>2.692</v>
      </c>
      <c r="J42" s="2" t="n">
        <v>3</v>
      </c>
      <c r="K42" s="2" t="n">
        <f aca="false">$I$30+J42*0.066</f>
        <v>2.69</v>
      </c>
      <c r="L42" s="2" t="n">
        <f aca="false">K42-I42</f>
        <v>-0.00200000000000022</v>
      </c>
      <c r="M42" s="2" t="n">
        <f aca="false">(I42-$I$30)/0.066</f>
        <v>3.03030303030303</v>
      </c>
      <c r="N42" s="2" t="n">
        <f aca="false">(O42/30)*100</f>
        <v>0.10101010101011</v>
      </c>
      <c r="O42" s="2" t="n">
        <f aca="false">M42-J42</f>
        <v>0.0303030303030329</v>
      </c>
      <c r="P42" s="2"/>
      <c r="Q42" s="4" t="n">
        <v>4.213</v>
      </c>
      <c r="R42" s="4" t="n">
        <v>4.3</v>
      </c>
      <c r="S42" s="2" t="n">
        <f aca="false">$Q$26+R42*0.185</f>
        <v>3.2855</v>
      </c>
      <c r="T42" s="2" t="n">
        <f aca="false">S42-Q42</f>
        <v>-0.9275</v>
      </c>
      <c r="U42" s="2" t="n">
        <f aca="false">(Q42-$Q$26)/0.185</f>
        <v>9.31351351351351</v>
      </c>
      <c r="V42" s="2" t="n">
        <f aca="false">(W42/5)*100</f>
        <v>100.27027027027</v>
      </c>
      <c r="W42" s="2" t="n">
        <f aca="false">U42-R42</f>
        <v>5.01351351351351</v>
      </c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customFormat="false" ht="13.8" hidden="false" customHeight="false" outlineLevel="0" collapsed="false">
      <c r="A43" s="2" t="n">
        <v>2.92</v>
      </c>
      <c r="B43" s="2" t="n">
        <v>4</v>
      </c>
      <c r="C43" s="2" t="n">
        <f aca="false">$A$30+B43*0.1</f>
        <v>2.891</v>
      </c>
      <c r="D43" s="2" t="n">
        <f aca="false">C43-A43</f>
        <v>-0.0289999999999999</v>
      </c>
      <c r="E43" s="2" t="n">
        <f aca="false">(A43-$A$30)/0.1</f>
        <v>4.29</v>
      </c>
      <c r="F43" s="2" t="n">
        <f aca="false">(G43/20)*100</f>
        <v>1.44999999999999</v>
      </c>
      <c r="G43" s="2" t="n">
        <f aca="false">E43-B43</f>
        <v>0.289999999999998</v>
      </c>
      <c r="H43" s="2"/>
      <c r="I43" s="2" t="n">
        <v>2.759</v>
      </c>
      <c r="J43" s="2" t="n">
        <v>4</v>
      </c>
      <c r="K43" s="2" t="n">
        <f aca="false">$I$30+J43*0.066</f>
        <v>2.756</v>
      </c>
      <c r="L43" s="2" t="n">
        <f aca="false">K43-I43</f>
        <v>-0.00300000000000011</v>
      </c>
      <c r="M43" s="2" t="n">
        <f aca="false">(I43-$I$30)/0.066</f>
        <v>4.04545454545454</v>
      </c>
      <c r="N43" s="2" t="n">
        <f aca="false">(O43/30)*100</f>
        <v>0.151515151515147</v>
      </c>
      <c r="O43" s="2" t="n">
        <f aca="false">M43-J43</f>
        <v>0.0454545454545441</v>
      </c>
      <c r="P43" s="2"/>
      <c r="Q43" s="4" t="n">
        <v>4.253</v>
      </c>
      <c r="R43" s="4" t="n">
        <v>4.4</v>
      </c>
      <c r="S43" s="2" t="n">
        <f aca="false">$Q$26+R43*0.185</f>
        <v>3.304</v>
      </c>
      <c r="T43" s="2" t="n">
        <f aca="false">S43-Q43</f>
        <v>-0.949</v>
      </c>
      <c r="U43" s="2" t="n">
        <f aca="false">(Q43-$Q$26)/0.185</f>
        <v>9.52972972972973</v>
      </c>
      <c r="V43" s="2" t="n">
        <f aca="false">(W43/5)*100</f>
        <v>102.594594594595</v>
      </c>
      <c r="W43" s="2" t="n">
        <f aca="false">U43-R43</f>
        <v>5.12972972972973</v>
      </c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customFormat="false" ht="13.8" hidden="false" customHeight="false" outlineLevel="0" collapsed="false">
      <c r="A44" s="2" t="n">
        <v>3.025</v>
      </c>
      <c r="B44" s="2" t="n">
        <v>5</v>
      </c>
      <c r="C44" s="2" t="n">
        <f aca="false">$A$30+B44*0.1</f>
        <v>2.991</v>
      </c>
      <c r="D44" s="2" t="n">
        <f aca="false">C44-A44</f>
        <v>-0.0339999999999998</v>
      </c>
      <c r="E44" s="2" t="n">
        <f aca="false">(A44-$A$30)/0.1</f>
        <v>5.34</v>
      </c>
      <c r="F44" s="2" t="n">
        <f aca="false">(G44/20)*100</f>
        <v>1.69999999999999</v>
      </c>
      <c r="G44" s="2" t="n">
        <f aca="false">E44-B44</f>
        <v>0.339999999999998</v>
      </c>
      <c r="H44" s="2"/>
      <c r="I44" s="2" t="n">
        <v>2.827</v>
      </c>
      <c r="J44" s="2" t="n">
        <v>5</v>
      </c>
      <c r="K44" s="2" t="n">
        <f aca="false">$I$30+J44*0.066</f>
        <v>2.822</v>
      </c>
      <c r="L44" s="2" t="n">
        <f aca="false">K44-I44</f>
        <v>-0.00499999999999989</v>
      </c>
      <c r="M44" s="2" t="n">
        <f aca="false">(I44-$I$30)/0.066</f>
        <v>5.07575757575758</v>
      </c>
      <c r="N44" s="2" t="n">
        <f aca="false">(O44/30)*100</f>
        <v>0.252525252525251</v>
      </c>
      <c r="O44" s="2" t="n">
        <f aca="false">M44-J44</f>
        <v>0.0757575757575753</v>
      </c>
      <c r="P44" s="2"/>
      <c r="Q44" s="4" t="n">
        <v>4.293</v>
      </c>
      <c r="R44" s="4" t="n">
        <v>4.5</v>
      </c>
      <c r="S44" s="2" t="n">
        <f aca="false">$Q$26+R44*0.185</f>
        <v>3.3225</v>
      </c>
      <c r="T44" s="2" t="n">
        <f aca="false">S44-Q44</f>
        <v>-0.9705</v>
      </c>
      <c r="U44" s="2" t="n">
        <f aca="false">(Q44-$Q$26)/0.185</f>
        <v>9.74594594594595</v>
      </c>
      <c r="V44" s="2" t="n">
        <f aca="false">(W44/5)*100</f>
        <v>104.918918918919</v>
      </c>
      <c r="W44" s="2" t="n">
        <f aca="false">U44-R44</f>
        <v>5.24594594594595</v>
      </c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customFormat="false" ht="13.8" hidden="false" customHeight="false" outlineLevel="0" collapsed="false">
      <c r="A45" s="2" t="n">
        <v>3.129</v>
      </c>
      <c r="B45" s="2" t="n">
        <v>6</v>
      </c>
      <c r="C45" s="2" t="n">
        <f aca="false">$A$30+B45*0.1</f>
        <v>3.091</v>
      </c>
      <c r="D45" s="2" t="n">
        <f aca="false">C45-A45</f>
        <v>-0.0379999999999998</v>
      </c>
      <c r="E45" s="2" t="n">
        <f aca="false">(A45-$A$30)/0.1</f>
        <v>6.38</v>
      </c>
      <c r="F45" s="2" t="n">
        <f aca="false">(G45/20)*100</f>
        <v>1.9</v>
      </c>
      <c r="G45" s="2" t="n">
        <f aca="false">E45-B45</f>
        <v>0.379999999999999</v>
      </c>
      <c r="H45" s="2"/>
      <c r="I45" s="2" t="n">
        <v>2.894</v>
      </c>
      <c r="J45" s="2" t="n">
        <v>6</v>
      </c>
      <c r="K45" s="2" t="n">
        <f aca="false">$I$30+J45*0.066</f>
        <v>2.888</v>
      </c>
      <c r="L45" s="2" t="n">
        <f aca="false">K45-I45</f>
        <v>-0.00600000000000023</v>
      </c>
      <c r="M45" s="2" t="n">
        <f aca="false">(I45-$I$30)/0.066</f>
        <v>6.09090909090909</v>
      </c>
      <c r="N45" s="2" t="n">
        <f aca="false">(O45/30)*100</f>
        <v>0.303030303030309</v>
      </c>
      <c r="O45" s="2" t="n">
        <f aca="false">M45-J45</f>
        <v>0.0909090909090926</v>
      </c>
      <c r="P45" s="2"/>
      <c r="Q45" s="4" t="n">
        <v>4.334</v>
      </c>
      <c r="R45" s="4" t="n">
        <v>4.6</v>
      </c>
      <c r="S45" s="2" t="n">
        <f aca="false">$Q$26+R45*0.185</f>
        <v>3.341</v>
      </c>
      <c r="T45" s="2" t="n">
        <f aca="false">S45-Q45</f>
        <v>-0.992999999999999</v>
      </c>
      <c r="U45" s="2" t="n">
        <f aca="false">(Q45-$Q$26)/0.185</f>
        <v>9.96756756756757</v>
      </c>
      <c r="V45" s="2" t="n">
        <f aca="false">(W45/5)*100</f>
        <v>107.351351351351</v>
      </c>
      <c r="W45" s="2" t="n">
        <f aca="false">U45-R45</f>
        <v>5.36756756756757</v>
      </c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customFormat="false" ht="13.8" hidden="false" customHeight="false" outlineLevel="0" collapsed="false">
      <c r="A46" s="2" t="n">
        <v>3.234</v>
      </c>
      <c r="B46" s="2" t="n">
        <v>7.01</v>
      </c>
      <c r="C46" s="2" t="n">
        <f aca="false">$A$30+B46*0.1</f>
        <v>3.192</v>
      </c>
      <c r="D46" s="2" t="n">
        <f aca="false">C46-A46</f>
        <v>-0.0419999999999998</v>
      </c>
      <c r="E46" s="2" t="n">
        <f aca="false">(A46-$A$30)/0.1</f>
        <v>7.43</v>
      </c>
      <c r="F46" s="2" t="n">
        <f aca="false">(G46/20)*100</f>
        <v>2.1</v>
      </c>
      <c r="G46" s="2" t="n">
        <f aca="false">E46-B46</f>
        <v>0.419999999999999</v>
      </c>
      <c r="H46" s="2"/>
      <c r="I46" s="2" t="n">
        <v>2.961</v>
      </c>
      <c r="J46" s="2" t="n">
        <v>7.01</v>
      </c>
      <c r="K46" s="2" t="n">
        <f aca="false">$I$30+J46*0.066</f>
        <v>2.95466</v>
      </c>
      <c r="L46" s="2" t="n">
        <f aca="false">K46-I46</f>
        <v>-0.00633999999999979</v>
      </c>
      <c r="M46" s="2" t="n">
        <f aca="false">(I46-$I$30)/0.066</f>
        <v>7.1060606060606</v>
      </c>
      <c r="N46" s="2" t="n">
        <f aca="false">(O46/30)*100</f>
        <v>0.320202020202013</v>
      </c>
      <c r="O46" s="2" t="n">
        <f aca="false">M46-J46</f>
        <v>0.096060606060604</v>
      </c>
      <c r="P46" s="2"/>
      <c r="Q46" s="4" t="n">
        <v>4.372</v>
      </c>
      <c r="R46" s="4" t="n">
        <v>4.7</v>
      </c>
      <c r="S46" s="2" t="n">
        <f aca="false">$Q$26+R46*0.185</f>
        <v>3.3595</v>
      </c>
      <c r="T46" s="2" t="n">
        <f aca="false">S46-Q46</f>
        <v>-1.0125</v>
      </c>
      <c r="U46" s="2" t="n">
        <f aca="false">(Q46-$Q$26)/0.185</f>
        <v>10.172972972973</v>
      </c>
      <c r="V46" s="2" t="n">
        <f aca="false">(W46/5)*100</f>
        <v>109.459459459459</v>
      </c>
      <c r="W46" s="2" t="n">
        <f aca="false">U46-R46</f>
        <v>5.47297297297297</v>
      </c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customFormat="false" ht="13.8" hidden="false" customHeight="false" outlineLevel="0" collapsed="false">
      <c r="A47" s="2" t="n">
        <v>3.337</v>
      </c>
      <c r="B47" s="2" t="n">
        <v>8.01</v>
      </c>
      <c r="C47" s="2" t="n">
        <f aca="false">$A$30+B47*0.1</f>
        <v>3.292</v>
      </c>
      <c r="D47" s="2" t="n">
        <f aca="false">C47-A47</f>
        <v>-0.0450000000000004</v>
      </c>
      <c r="E47" s="2" t="n">
        <f aca="false">(A47-$A$30)/0.1</f>
        <v>8.46</v>
      </c>
      <c r="F47" s="2" t="n">
        <f aca="false">(G47/20)*100</f>
        <v>2.25000000000001</v>
      </c>
      <c r="G47" s="2" t="n">
        <f aca="false">E47-B47</f>
        <v>0.450000000000001</v>
      </c>
      <c r="H47" s="2"/>
      <c r="I47" s="2" t="n">
        <v>3.028</v>
      </c>
      <c r="J47" s="2" t="n">
        <v>8.01</v>
      </c>
      <c r="K47" s="2" t="n">
        <f aca="false">$I$30+J47*0.066</f>
        <v>3.02066</v>
      </c>
      <c r="L47" s="2" t="n">
        <f aca="false">K47-I47</f>
        <v>-0.00734000000000012</v>
      </c>
      <c r="M47" s="2" t="n">
        <f aca="false">(I47-$I$30)/0.066</f>
        <v>8.12121212121212</v>
      </c>
      <c r="N47" s="2" t="n">
        <f aca="false">(O47/30)*100</f>
        <v>0.370707070707071</v>
      </c>
      <c r="O47" s="2" t="n">
        <f aca="false">M47-J47</f>
        <v>0.111212121212121</v>
      </c>
      <c r="P47" s="2"/>
      <c r="Q47" s="4" t="n">
        <v>4.414</v>
      </c>
      <c r="R47" s="4" t="n">
        <v>4.8</v>
      </c>
      <c r="S47" s="2" t="n">
        <f aca="false">$Q$26+R47*0.185</f>
        <v>3.378</v>
      </c>
      <c r="T47" s="2" t="n">
        <f aca="false">S47-Q47</f>
        <v>-1.036</v>
      </c>
      <c r="U47" s="2" t="n">
        <f aca="false">(Q47-$Q$26)/0.185</f>
        <v>10.4</v>
      </c>
      <c r="V47" s="2" t="n">
        <f aca="false">(W47/5)*100</f>
        <v>112</v>
      </c>
      <c r="W47" s="2" t="n">
        <f aca="false">U47-R47</f>
        <v>5.6</v>
      </c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customFormat="false" ht="13.8" hidden="false" customHeight="false" outlineLevel="0" collapsed="false">
      <c r="A48" s="2" t="n">
        <v>3.441</v>
      </c>
      <c r="B48" s="2" t="n">
        <v>9.01</v>
      </c>
      <c r="C48" s="2" t="n">
        <f aca="false">$A$30+B48*0.1</f>
        <v>3.392</v>
      </c>
      <c r="D48" s="2" t="n">
        <f aca="false">C48-A48</f>
        <v>-0.0489999999999999</v>
      </c>
      <c r="E48" s="2" t="n">
        <f aca="false">(A48-$A$30)/0.1</f>
        <v>9.5</v>
      </c>
      <c r="F48" s="2" t="n">
        <f aca="false">(G48/20)*100</f>
        <v>2.44999999999998</v>
      </c>
      <c r="G48" s="2" t="n">
        <f aca="false">E48-B48</f>
        <v>0.489999999999997</v>
      </c>
      <c r="H48" s="2"/>
      <c r="I48" s="2" t="n">
        <v>3.096</v>
      </c>
      <c r="J48" s="2" t="n">
        <v>9.01</v>
      </c>
      <c r="K48" s="2" t="n">
        <f aca="false">$I$30+J48*0.066</f>
        <v>3.08666</v>
      </c>
      <c r="L48" s="2" t="n">
        <f aca="false">K48-I48</f>
        <v>-0.0093399999999999</v>
      </c>
      <c r="M48" s="2" t="n">
        <f aca="false">(I48-$I$30)/0.066</f>
        <v>9.15151515151515</v>
      </c>
      <c r="N48" s="2" t="n">
        <f aca="false">(O48/30)*100</f>
        <v>0.471717171717175</v>
      </c>
      <c r="O48" s="2" t="n">
        <f aca="false">M48-J48</f>
        <v>0.141515151515152</v>
      </c>
      <c r="P48" s="2"/>
      <c r="Q48" s="4" t="n">
        <v>4.455</v>
      </c>
      <c r="R48" s="4" t="n">
        <v>4.9</v>
      </c>
      <c r="S48" s="2" t="n">
        <f aca="false">$Q$26+R48*0.185</f>
        <v>3.3965</v>
      </c>
      <c r="T48" s="2" t="n">
        <f aca="false">S48-Q48</f>
        <v>-1.0585</v>
      </c>
      <c r="U48" s="2" t="n">
        <f aca="false">(Q48-$Q$26)/0.185</f>
        <v>10.6216216216216</v>
      </c>
      <c r="V48" s="2" t="n">
        <f aca="false">(W48/5)*100</f>
        <v>114.432432432432</v>
      </c>
      <c r="W48" s="2" t="n">
        <f aca="false">U48-R48</f>
        <v>5.72162162162162</v>
      </c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customFormat="false" ht="13.8" hidden="false" customHeight="false" outlineLevel="0" collapsed="false">
      <c r="A49" s="2" t="n">
        <v>3.545</v>
      </c>
      <c r="B49" s="2" t="n">
        <v>10.01</v>
      </c>
      <c r="C49" s="2" t="n">
        <f aca="false">$A$30+B49*0.1</f>
        <v>3.492</v>
      </c>
      <c r="D49" s="2" t="n">
        <f aca="false">C49-A49</f>
        <v>-0.0529999999999999</v>
      </c>
      <c r="E49" s="2" t="n">
        <f aca="false">(A49-$A$30)/0.1</f>
        <v>10.54</v>
      </c>
      <c r="F49" s="2" t="n">
        <f aca="false">(G49/20)*100</f>
        <v>2.64999999999999</v>
      </c>
      <c r="G49" s="2" t="n">
        <f aca="false">E49-B49</f>
        <v>0.529999999999998</v>
      </c>
      <c r="H49" s="2"/>
      <c r="I49" s="2" t="n">
        <v>3.164</v>
      </c>
      <c r="J49" s="2" t="n">
        <v>10.01</v>
      </c>
      <c r="K49" s="2" t="n">
        <f aca="false">$I$30+J49*0.066</f>
        <v>3.15266</v>
      </c>
      <c r="L49" s="2" t="n">
        <f aca="false">K49-I49</f>
        <v>-0.0113400000000001</v>
      </c>
      <c r="M49" s="2" t="n">
        <f aca="false">(I49-$I$30)/0.066</f>
        <v>10.1818181818182</v>
      </c>
      <c r="N49" s="2" t="n">
        <f aca="false">(O49/30)*100</f>
        <v>0.572727272727279</v>
      </c>
      <c r="O49" s="2" t="n">
        <f aca="false">M49-J49</f>
        <v>0.171818181818184</v>
      </c>
      <c r="P49" s="2"/>
      <c r="Q49" s="4" t="n">
        <v>4.495</v>
      </c>
      <c r="R49" s="4" t="n">
        <v>5</v>
      </c>
      <c r="S49" s="2" t="n">
        <f aca="false">$Q$26+R49*0.185</f>
        <v>3.415</v>
      </c>
      <c r="T49" s="2" t="n">
        <f aca="false">S49-Q49</f>
        <v>-1.08</v>
      </c>
      <c r="U49" s="2" t="n">
        <f aca="false">(Q49-$Q$26)/0.185</f>
        <v>10.8378378378378</v>
      </c>
      <c r="V49" s="2" t="n">
        <f aca="false">(W49/5)*100</f>
        <v>116.756756756757</v>
      </c>
      <c r="W49" s="2" t="n">
        <f aca="false">U49-R49</f>
        <v>5.83783783783784</v>
      </c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customFormat="false" ht="13.8" hidden="false" customHeight="false" outlineLevel="0" collapsed="false">
      <c r="A50" s="2" t="n">
        <v>3.65</v>
      </c>
      <c r="B50" s="2" t="n">
        <v>11.01</v>
      </c>
      <c r="C50" s="2" t="n">
        <f aca="false">$A$30+B50*0.1</f>
        <v>3.592</v>
      </c>
      <c r="D50" s="2" t="n">
        <f aca="false">C50-A50</f>
        <v>-0.0579999999999998</v>
      </c>
      <c r="E50" s="2" t="n">
        <f aca="false">(A50-$A$30)/0.1</f>
        <v>11.59</v>
      </c>
      <c r="F50" s="2" t="n">
        <f aca="false">(G50/20)*100</f>
        <v>2.89999999999999</v>
      </c>
      <c r="G50" s="2" t="n">
        <f aca="false">E50-B50</f>
        <v>0.579999999999998</v>
      </c>
      <c r="H50" s="2"/>
      <c r="I50" s="2" t="n">
        <v>3.231</v>
      </c>
      <c r="J50" s="2" t="n">
        <v>11.01</v>
      </c>
      <c r="K50" s="2" t="n">
        <f aca="false">$I$30+J50*0.066</f>
        <v>3.21866</v>
      </c>
      <c r="L50" s="2" t="n">
        <f aca="false">K50-I50</f>
        <v>-0.01234</v>
      </c>
      <c r="M50" s="2" t="n">
        <f aca="false">(I50-$I$30)/0.066</f>
        <v>11.1969696969697</v>
      </c>
      <c r="N50" s="2" t="n">
        <f aca="false">(O50/30)*100</f>
        <v>0.623232323232319</v>
      </c>
      <c r="O50" s="2" t="n">
        <f aca="false">M50-J50</f>
        <v>0.186969696969696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customFormat="false" ht="13.8" hidden="false" customHeight="false" outlineLevel="0" collapsed="false">
      <c r="A51" s="2" t="n">
        <v>3.754</v>
      </c>
      <c r="B51" s="2" t="n">
        <v>12.01</v>
      </c>
      <c r="C51" s="2" t="n">
        <f aca="false">$A$30+B51*0.1</f>
        <v>3.692</v>
      </c>
      <c r="D51" s="2" t="n">
        <f aca="false">C51-A51</f>
        <v>-0.0619999999999998</v>
      </c>
      <c r="E51" s="2" t="n">
        <f aca="false">(A51-$A$30)/0.1</f>
        <v>12.63</v>
      </c>
      <c r="F51" s="2" t="n">
        <f aca="false">(G51/20)*100</f>
        <v>3.1</v>
      </c>
      <c r="G51" s="2" t="n">
        <f aca="false">E51-B51</f>
        <v>0.619999999999999</v>
      </c>
      <c r="H51" s="2"/>
      <c r="I51" s="2" t="n">
        <v>3.299</v>
      </c>
      <c r="J51" s="2" t="n">
        <v>12.01</v>
      </c>
      <c r="K51" s="2" t="n">
        <f aca="false">$I$30+J51*0.066</f>
        <v>3.28466</v>
      </c>
      <c r="L51" s="2" t="n">
        <f aca="false">K51-I51</f>
        <v>-0.0143399999999998</v>
      </c>
      <c r="M51" s="2" t="n">
        <f aca="false">(I51-$I$30)/0.066</f>
        <v>12.2272727272727</v>
      </c>
      <c r="N51" s="2" t="n">
        <f aca="false">(O51/30)*100</f>
        <v>0.724242424242423</v>
      </c>
      <c r="O51" s="2" t="n">
        <f aca="false">M51-J51</f>
        <v>0.217272727272727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customFormat="false" ht="13.8" hidden="false" customHeight="false" outlineLevel="0" collapsed="false">
      <c r="A52" s="2" t="n">
        <v>3.858</v>
      </c>
      <c r="B52" s="2" t="n">
        <v>13</v>
      </c>
      <c r="C52" s="2" t="n">
        <f aca="false">$A$30+B52*0.1</f>
        <v>3.791</v>
      </c>
      <c r="D52" s="2" t="n">
        <f aca="false">C52-A52</f>
        <v>-0.0670000000000002</v>
      </c>
      <c r="E52" s="2" t="n">
        <f aca="false">(A52-$A$30)/0.1</f>
        <v>13.67</v>
      </c>
      <c r="F52" s="2" t="n">
        <f aca="false">(G52/20)*100</f>
        <v>3.35</v>
      </c>
      <c r="G52" s="2" t="n">
        <f aca="false">E52-B52</f>
        <v>0.67</v>
      </c>
      <c r="H52" s="2"/>
      <c r="I52" s="2" t="n">
        <v>3.367</v>
      </c>
      <c r="J52" s="2" t="n">
        <v>13</v>
      </c>
      <c r="K52" s="2" t="n">
        <f aca="false">$I$30+J52*0.066</f>
        <v>3.35</v>
      </c>
      <c r="L52" s="2" t="n">
        <f aca="false">K52-I52</f>
        <v>-0.0169999999999999</v>
      </c>
      <c r="M52" s="2" t="n">
        <f aca="false">(I52-$I$30)/0.066</f>
        <v>13.2575757575758</v>
      </c>
      <c r="N52" s="2" t="n">
        <f aca="false">(O52/30)*100</f>
        <v>0.858585858585859</v>
      </c>
      <c r="O52" s="2" t="n">
        <f aca="false">M52-J52</f>
        <v>0.257575757575758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customFormat="false" ht="13.8" hidden="false" customHeight="false" outlineLevel="0" collapsed="false">
      <c r="A53" s="2" t="n">
        <v>3.962</v>
      </c>
      <c r="B53" s="2" t="n">
        <v>14</v>
      </c>
      <c r="C53" s="2" t="n">
        <f aca="false">$A$30+B53*0.1</f>
        <v>3.891</v>
      </c>
      <c r="D53" s="2" t="n">
        <f aca="false">C53-A53</f>
        <v>-0.0710000000000002</v>
      </c>
      <c r="E53" s="2" t="n">
        <f aca="false">(A53-$A$30)/0.1</f>
        <v>14.71</v>
      </c>
      <c r="F53" s="2" t="n">
        <f aca="false">(G53/20)*100</f>
        <v>3.55</v>
      </c>
      <c r="G53" s="2" t="n">
        <f aca="false">E53-B53</f>
        <v>0.710000000000001</v>
      </c>
      <c r="H53" s="2"/>
      <c r="I53" s="2" t="n">
        <v>3.435</v>
      </c>
      <c r="J53" s="2" t="n">
        <v>14</v>
      </c>
      <c r="K53" s="2" t="n">
        <f aca="false">$I$30+J53*0.066</f>
        <v>3.416</v>
      </c>
      <c r="L53" s="2" t="n">
        <f aca="false">K53-I53</f>
        <v>-0.0190000000000001</v>
      </c>
      <c r="M53" s="2" t="n">
        <f aca="false">(I53-$I$30)/0.066</f>
        <v>14.2878787878788</v>
      </c>
      <c r="N53" s="2" t="n">
        <f aca="false">(O53/30)*100</f>
        <v>0.959595959595963</v>
      </c>
      <c r="O53" s="2" t="n">
        <f aca="false">M53-J53</f>
        <v>0.287878787878789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customFormat="false" ht="13.8" hidden="false" customHeight="false" outlineLevel="0" collapsed="false">
      <c r="A54" s="2" t="n">
        <v>4.067</v>
      </c>
      <c r="B54" s="2" t="n">
        <v>14.99</v>
      </c>
      <c r="C54" s="2" t="n">
        <f aca="false">$A$30+B54*0.1</f>
        <v>3.99</v>
      </c>
      <c r="D54" s="2" t="n">
        <f aca="false">C54-A54</f>
        <v>-0.077</v>
      </c>
      <c r="E54" s="2" t="n">
        <f aca="false">(A54-$A$30)/0.1</f>
        <v>15.76</v>
      </c>
      <c r="F54" s="2" t="n">
        <f aca="false">(G54/20)*100</f>
        <v>3.85</v>
      </c>
      <c r="G54" s="2" t="n">
        <f aca="false">E54-B54</f>
        <v>0.77</v>
      </c>
      <c r="H54" s="2"/>
      <c r="I54" s="2" t="n">
        <v>3.504</v>
      </c>
      <c r="J54" s="2" t="n">
        <v>14.99</v>
      </c>
      <c r="K54" s="2" t="n">
        <f aca="false">$I$30+J54*0.066</f>
        <v>3.48134</v>
      </c>
      <c r="L54" s="2" t="n">
        <f aca="false">K54-I54</f>
        <v>-0.0226600000000001</v>
      </c>
      <c r="M54" s="2" t="n">
        <f aca="false">(I54-$I$30)/0.066</f>
        <v>15.3333333333333</v>
      </c>
      <c r="N54" s="2" t="n">
        <f aca="false">(O54/30)*100</f>
        <v>1.14444444444444</v>
      </c>
      <c r="O54" s="2" t="n">
        <f aca="false">M54-J54</f>
        <v>0.343333333333332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customFormat="false" ht="13.8" hidden="false" customHeight="false" outlineLevel="0" collapsed="false">
      <c r="A55" s="2" t="n">
        <v>4.171</v>
      </c>
      <c r="B55" s="2" t="n">
        <v>15.99</v>
      </c>
      <c r="C55" s="2" t="n">
        <f aca="false">$A$30+B55*0.1</f>
        <v>4.09</v>
      </c>
      <c r="D55" s="2" t="n">
        <f aca="false">C55-A55</f>
        <v>-0.0810000000000004</v>
      </c>
      <c r="E55" s="2" t="n">
        <f aca="false">(A55-$A$30)/0.1</f>
        <v>16.8</v>
      </c>
      <c r="F55" s="2" t="n">
        <f aca="false">(G55/20)*100</f>
        <v>4.05</v>
      </c>
      <c r="G55" s="2" t="n">
        <f aca="false">E55-B55</f>
        <v>0.810000000000001</v>
      </c>
      <c r="H55" s="2"/>
      <c r="I55" s="2" t="n">
        <v>3.575</v>
      </c>
      <c r="J55" s="2" t="n">
        <v>15.99</v>
      </c>
      <c r="K55" s="2" t="n">
        <f aca="false">$I$30+J55*0.066</f>
        <v>3.54734</v>
      </c>
      <c r="L55" s="2" t="n">
        <f aca="false">K55-I55</f>
        <v>-0.02766</v>
      </c>
      <c r="M55" s="2" t="n">
        <f aca="false">(I55-$I$30)/0.066</f>
        <v>16.4090909090909</v>
      </c>
      <c r="N55" s="2" t="n">
        <f aca="false">(O55/30)*100</f>
        <v>1.3969696969697</v>
      </c>
      <c r="O55" s="2" t="n">
        <f aca="false">M55-J55</f>
        <v>0.41909090909091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customFormat="false" ht="13.8" hidden="false" customHeight="false" outlineLevel="0" collapsed="false">
      <c r="A56" s="2" t="n">
        <v>4.275</v>
      </c>
      <c r="B56" s="2" t="n">
        <v>16.98</v>
      </c>
      <c r="C56" s="2" t="n">
        <f aca="false">$A$30+B56*0.1</f>
        <v>4.189</v>
      </c>
      <c r="D56" s="2" t="n">
        <f aca="false">C56-A56</f>
        <v>-0.0860000000000003</v>
      </c>
      <c r="E56" s="2" t="n">
        <f aca="false">(A56-$A$30)/0.1</f>
        <v>17.84</v>
      </c>
      <c r="F56" s="2" t="n">
        <f aca="false">(G56/20)*100</f>
        <v>4.3</v>
      </c>
      <c r="G56" s="2" t="n">
        <f aca="false">E56-B56</f>
        <v>0.859999999999999</v>
      </c>
      <c r="H56" s="2"/>
      <c r="I56" s="2" t="n">
        <v>3.643</v>
      </c>
      <c r="J56" s="2" t="n">
        <v>16.98</v>
      </c>
      <c r="K56" s="2" t="n">
        <f aca="false">$I$30+J56*0.066</f>
        <v>3.61268</v>
      </c>
      <c r="L56" s="2" t="n">
        <f aca="false">K56-I56</f>
        <v>-0.0303199999999997</v>
      </c>
      <c r="M56" s="2" t="n">
        <f aca="false">(I56-$I$30)/0.066</f>
        <v>17.4393939393939</v>
      </c>
      <c r="N56" s="2" t="n">
        <f aca="false">(O56/30)*100</f>
        <v>1.53131313131311</v>
      </c>
      <c r="O56" s="2" t="n">
        <f aca="false">M56-J56</f>
        <v>0.459393939393934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customFormat="false" ht="13.8" hidden="false" customHeight="false" outlineLevel="0" collapsed="false">
      <c r="A57" s="2" t="n">
        <v>4.38</v>
      </c>
      <c r="B57" s="2" t="n">
        <v>17.97</v>
      </c>
      <c r="C57" s="2" t="n">
        <f aca="false">$A$30+B57*0.1</f>
        <v>4.288</v>
      </c>
      <c r="D57" s="2" t="n">
        <f aca="false">C57-A57</f>
        <v>-0.0919999999999996</v>
      </c>
      <c r="E57" s="2" t="n">
        <f aca="false">(A57-$A$30)/0.1</f>
        <v>18.89</v>
      </c>
      <c r="F57" s="2" t="n">
        <f aca="false">(G57/20)*100</f>
        <v>4.59999999999999</v>
      </c>
      <c r="G57" s="2" t="n">
        <f aca="false">E57-B57</f>
        <v>0.919999999999998</v>
      </c>
      <c r="H57" s="2"/>
      <c r="I57" s="2" t="n">
        <v>3.716</v>
      </c>
      <c r="J57" s="2" t="n">
        <v>17.97</v>
      </c>
      <c r="K57" s="2" t="n">
        <f aca="false">$I$30+J57*0.066</f>
        <v>3.67802</v>
      </c>
      <c r="L57" s="2" t="n">
        <f aca="false">K57-I57</f>
        <v>-0.0379800000000001</v>
      </c>
      <c r="M57" s="2" t="n">
        <f aca="false">(I57-$I$30)/0.066</f>
        <v>18.5454545454545</v>
      </c>
      <c r="N57" s="2" t="n">
        <f aca="false">(O57/30)*100</f>
        <v>1.91818181818183</v>
      </c>
      <c r="O57" s="2" t="n">
        <f aca="false">M57-J57</f>
        <v>0.575454545454548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customFormat="false" ht="13.8" hidden="false" customHeight="false" outlineLevel="0" collapsed="false">
      <c r="A59" s="2" t="s">
        <v>15</v>
      </c>
      <c r="B59" s="2" t="s">
        <v>16</v>
      </c>
      <c r="C59" s="2"/>
      <c r="D59" s="2"/>
      <c r="E59" s="2"/>
      <c r="F59" s="2"/>
      <c r="G59" s="2"/>
      <c r="H59" s="2"/>
      <c r="I59" s="2" t="s">
        <v>15</v>
      </c>
      <c r="J59" s="2" t="s">
        <v>16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2023-06-09T13:58:07Z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