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60" windowWidth="19200" windowHeight="11865"/>
  </bookViews>
  <sheets>
    <sheet name="홍천군수" sheetId="1" r:id="rId1"/>
  </sheets>
  <definedNames>
    <definedName name="_xlnm.Print_Titles" localSheetId="0">홍천군수!$1:$4</definedName>
  </definedNames>
  <calcPr calcId="125725"/>
</workbook>
</file>

<file path=xl/calcChain.xml><?xml version="1.0" encoding="utf-8"?>
<calcChain xmlns="http://schemas.openxmlformats.org/spreadsheetml/2006/main">
  <c r="D30" i="1"/>
  <c r="J35"/>
  <c r="I35"/>
  <c r="J32"/>
  <c r="I32"/>
  <c r="J29"/>
  <c r="I29"/>
  <c r="J26"/>
  <c r="I26"/>
  <c r="J23"/>
  <c r="I23"/>
  <c r="J20"/>
  <c r="I20"/>
  <c r="J17"/>
  <c r="I17"/>
  <c r="J14"/>
  <c r="I14"/>
  <c r="J11"/>
  <c r="I11"/>
  <c r="F35"/>
  <c r="G35"/>
  <c r="E35"/>
  <c r="F32"/>
  <c r="G32"/>
  <c r="E32"/>
  <c r="F29"/>
  <c r="G29"/>
  <c r="E29"/>
  <c r="F26"/>
  <c r="G26"/>
  <c r="E26"/>
  <c r="F23"/>
  <c r="G23"/>
  <c r="E23"/>
  <c r="F20"/>
  <c r="G20"/>
  <c r="E20"/>
  <c r="F17"/>
  <c r="G17"/>
  <c r="E17"/>
  <c r="F14"/>
  <c r="G14"/>
  <c r="E14"/>
  <c r="F11"/>
  <c r="G11"/>
  <c r="E11"/>
  <c r="J8"/>
  <c r="I8"/>
  <c r="F8"/>
  <c r="G8"/>
  <c r="E8"/>
  <c r="H7"/>
  <c r="C7" s="1"/>
  <c r="H9"/>
  <c r="C9" s="1"/>
  <c r="H10"/>
  <c r="D10" s="1"/>
  <c r="H12"/>
  <c r="C12" s="1"/>
  <c r="H13"/>
  <c r="C13" s="1"/>
  <c r="H15"/>
  <c r="C15" s="1"/>
  <c r="H16"/>
  <c r="D16" s="1"/>
  <c r="H18"/>
  <c r="C18" s="1"/>
  <c r="H19"/>
  <c r="C19" s="1"/>
  <c r="H21"/>
  <c r="D21" s="1"/>
  <c r="H22"/>
  <c r="C22" s="1"/>
  <c r="H24"/>
  <c r="D24" s="1"/>
  <c r="H25"/>
  <c r="D25" s="1"/>
  <c r="H27"/>
  <c r="D27" s="1"/>
  <c r="H28"/>
  <c r="D28" s="1"/>
  <c r="H30"/>
  <c r="H31"/>
  <c r="C31" s="1"/>
  <c r="H33"/>
  <c r="C33" s="1"/>
  <c r="H34"/>
  <c r="C34" s="1"/>
  <c r="H36"/>
  <c r="C36" s="1"/>
  <c r="H37"/>
  <c r="C37" s="1"/>
  <c r="H38"/>
  <c r="C38" s="1"/>
  <c r="H6"/>
  <c r="C6" s="1"/>
  <c r="D31" l="1"/>
  <c r="C30"/>
  <c r="D38"/>
  <c r="C16"/>
  <c r="D13"/>
  <c r="D12"/>
  <c r="D9"/>
  <c r="D7"/>
  <c r="D6"/>
  <c r="D37"/>
  <c r="D34"/>
  <c r="C28"/>
  <c r="C25"/>
  <c r="D22"/>
  <c r="H20"/>
  <c r="C20" s="1"/>
  <c r="D19"/>
  <c r="H8"/>
  <c r="C8" s="1"/>
  <c r="C10"/>
  <c r="H35"/>
  <c r="C35" s="1"/>
  <c r="D36"/>
  <c r="H32"/>
  <c r="D32" s="1"/>
  <c r="D33"/>
  <c r="C27"/>
  <c r="C24"/>
  <c r="H23"/>
  <c r="C23" s="1"/>
  <c r="C21"/>
  <c r="E5"/>
  <c r="I5"/>
  <c r="D18"/>
  <c r="H17"/>
  <c r="C17" s="1"/>
  <c r="D15"/>
  <c r="J5"/>
  <c r="G5"/>
  <c r="F5"/>
  <c r="H29"/>
  <c r="C29" s="1"/>
  <c r="H26"/>
  <c r="D26" s="1"/>
  <c r="D23"/>
  <c r="H14"/>
  <c r="D14" s="1"/>
  <c r="H11"/>
  <c r="D11" s="1"/>
  <c r="D20" l="1"/>
  <c r="D17"/>
  <c r="D8"/>
  <c r="D35"/>
  <c r="C32"/>
  <c r="H5"/>
  <c r="D5" s="1"/>
  <c r="D29"/>
  <c r="C26"/>
  <c r="C14"/>
  <c r="C11"/>
  <c r="C5" l="1"/>
</calcChain>
</file>

<file path=xl/sharedStrings.xml><?xml version="1.0" encoding="utf-8"?>
<sst xmlns="http://schemas.openxmlformats.org/spreadsheetml/2006/main" count="111" uniqueCount="32">
  <si>
    <t>읍면동명</t>
  </si>
  <si>
    <t>구분</t>
  </si>
  <si>
    <t>후 보 자 별 득 표 수</t>
  </si>
  <si>
    <t>유 효 투 표 수 (가)</t>
  </si>
  <si>
    <t>계</t>
  </si>
  <si>
    <t>비고</t>
  </si>
  <si>
    <t>거소우편투표</t>
  </si>
  <si>
    <t/>
  </si>
  <si>
    <t>관외사전투표</t>
  </si>
  <si>
    <t>관내</t>
  </si>
  <si>
    <t>일반</t>
  </si>
  <si>
    <t>무효
투표수
(나)</t>
    <phoneticPr fontId="1" type="noConversion"/>
  </si>
  <si>
    <t>선거인수
(가+나+다)</t>
    <phoneticPr fontId="1" type="noConversion"/>
  </si>
  <si>
    <t>투표수
(가+나)</t>
    <phoneticPr fontId="1" type="noConversion"/>
  </si>
  <si>
    <t>잘못 투입·
구분된 투표지</t>
    <phoneticPr fontId="1" type="noConversion"/>
  </si>
  <si>
    <t xml:space="preserve"> 합    계</t>
    <phoneticPr fontId="1" type="noConversion"/>
  </si>
  <si>
    <t>홍천읍</t>
    <phoneticPr fontId="1" type="noConversion"/>
  </si>
  <si>
    <t>화촌면</t>
    <phoneticPr fontId="1" type="noConversion"/>
  </si>
  <si>
    <t>두촌면</t>
    <phoneticPr fontId="1" type="noConversion"/>
  </si>
  <si>
    <t>내촌면</t>
    <phoneticPr fontId="1" type="noConversion"/>
  </si>
  <si>
    <t>서석면</t>
    <phoneticPr fontId="1" type="noConversion"/>
  </si>
  <si>
    <t>동면</t>
    <phoneticPr fontId="1" type="noConversion"/>
  </si>
  <si>
    <t>남면</t>
    <phoneticPr fontId="1" type="noConversion"/>
  </si>
  <si>
    <t>서면</t>
    <phoneticPr fontId="1" type="noConversion"/>
  </si>
  <si>
    <t>북방면</t>
    <phoneticPr fontId="1" type="noConversion"/>
  </si>
  <si>
    <t>내면</t>
    <phoneticPr fontId="1" type="noConversion"/>
  </si>
  <si>
    <t>소계</t>
    <phoneticPr fontId="1" type="noConversion"/>
  </si>
  <si>
    <t>새누리당
노승락</t>
    <phoneticPr fontId="1" type="noConversion"/>
  </si>
  <si>
    <t>새정치민주연합
고춘석</t>
    <phoneticPr fontId="1" type="noConversion"/>
  </si>
  <si>
    <t>무소속
허필홍</t>
    <phoneticPr fontId="1" type="noConversion"/>
  </si>
  <si>
    <t>기권수
(다)</t>
    <phoneticPr fontId="1" type="noConversion"/>
  </si>
  <si>
    <t>개표진행상황(홍천군수선거)</t>
    <phoneticPr fontId="1" type="noConversion"/>
  </si>
</sst>
</file>

<file path=xl/styles.xml><?xml version="1.0" encoding="utf-8"?>
<styleSheet xmlns="http://schemas.openxmlformats.org/spreadsheetml/2006/main">
  <numFmts count="1">
    <numFmt numFmtId="41" formatCode="_-* #,##0_-;\-* #,##0_-;_-* &quot;-&quot;_-;_-@_-"/>
  </numFmts>
  <fonts count="5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41" fontId="4" fillId="0" borderId="0" applyFont="0" applyFill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0" fillId="0" borderId="1" xfId="0" applyBorder="1" applyAlignment="1" applyProtection="1">
      <alignment horizontal="center" vertical="center"/>
      <protection locked="0"/>
    </xf>
    <xf numFmtId="0" fontId="0" fillId="2" borderId="0" xfId="0" applyFill="1">
      <alignment vertical="center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3" borderId="1" xfId="0" applyFill="1" applyBorder="1" applyAlignment="1" applyProtection="1">
      <alignment horizontal="center" vertical="center" wrapText="1"/>
      <protection locked="0"/>
    </xf>
    <xf numFmtId="0" fontId="0" fillId="2" borderId="7" xfId="0" applyFill="1" applyBorder="1" applyAlignment="1" applyProtection="1">
      <alignment horizontal="center" vertical="center"/>
      <protection locked="0"/>
    </xf>
    <xf numFmtId="0" fontId="0" fillId="0" borderId="6" xfId="0" applyBorder="1" applyAlignment="1" applyProtection="1">
      <alignment horizontal="center" vertical="center"/>
      <protection locked="0"/>
    </xf>
    <xf numFmtId="0" fontId="0" fillId="0" borderId="7" xfId="0" applyBorder="1" applyAlignment="1" applyProtection="1">
      <alignment horizontal="center" vertical="center"/>
      <protection locked="0"/>
    </xf>
    <xf numFmtId="0" fontId="0" fillId="0" borderId="9" xfId="0" applyBorder="1" applyAlignment="1" applyProtection="1">
      <alignment horizontal="center" vertical="center" wrapText="1"/>
      <protection locked="0"/>
    </xf>
    <xf numFmtId="0" fontId="0" fillId="0" borderId="10" xfId="0" applyBorder="1" applyAlignment="1" applyProtection="1">
      <alignment horizontal="center" vertical="center"/>
      <protection locked="0"/>
    </xf>
    <xf numFmtId="0" fontId="0" fillId="0" borderId="11" xfId="0" applyBorder="1" applyAlignment="1" applyProtection="1">
      <alignment horizontal="center" vertical="center"/>
      <protection locked="0"/>
    </xf>
    <xf numFmtId="41" fontId="3" fillId="0" borderId="1" xfId="1" applyFont="1" applyBorder="1" applyAlignment="1" applyProtection="1">
      <alignment horizontal="right" vertical="center"/>
    </xf>
    <xf numFmtId="41" fontId="3" fillId="0" borderId="1" xfId="1" applyFont="1" applyBorder="1" applyProtection="1">
      <alignment vertical="center"/>
    </xf>
    <xf numFmtId="41" fontId="0" fillId="0" borderId="1" xfId="1" applyFont="1" applyBorder="1" applyAlignment="1" applyProtection="1">
      <alignment horizontal="right" vertical="center"/>
    </xf>
    <xf numFmtId="41" fontId="0" fillId="0" borderId="10" xfId="1" applyFont="1" applyBorder="1" applyAlignment="1" applyProtection="1">
      <alignment horizontal="right" vertical="center"/>
    </xf>
    <xf numFmtId="0" fontId="0" fillId="2" borderId="8" xfId="0" applyFill="1" applyBorder="1" applyAlignment="1" applyProtection="1">
      <alignment horizontal="center" vertical="center"/>
      <protection locked="0"/>
    </xf>
    <xf numFmtId="0" fontId="0" fillId="2" borderId="2" xfId="0" applyFill="1" applyBorder="1" applyAlignment="1" applyProtection="1">
      <alignment horizontal="center" vertical="center"/>
      <protection locked="0"/>
    </xf>
    <xf numFmtId="0" fontId="0" fillId="3" borderId="1" xfId="0" applyFill="1" applyBorder="1" applyAlignment="1" applyProtection="1">
      <alignment horizontal="center" vertical="center"/>
      <protection locked="0"/>
    </xf>
    <xf numFmtId="0" fontId="2" fillId="0" borderId="0" xfId="0" applyFont="1" applyAlignment="1">
      <alignment horizontal="center" vertical="center"/>
    </xf>
    <xf numFmtId="0" fontId="0" fillId="3" borderId="3" xfId="0" applyFill="1" applyBorder="1" applyAlignment="1" applyProtection="1">
      <alignment horizontal="center" vertical="center"/>
      <protection locked="0"/>
    </xf>
    <xf numFmtId="0" fontId="0" fillId="3" borderId="6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 wrapText="1"/>
      <protection locked="0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7" xfId="0" applyFill="1" applyBorder="1" applyAlignment="1" applyProtection="1">
      <alignment horizontal="center" vertical="center"/>
      <protection locked="0"/>
    </xf>
  </cellXfs>
  <cellStyles count="2">
    <cellStyle name="쉼표 [0]" xfId="1" builtinId="6"/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8"/>
  <sheetViews>
    <sheetView tabSelected="1" workbookViewId="0">
      <selection sqref="A1:K1"/>
    </sheetView>
  </sheetViews>
  <sheetFormatPr defaultRowHeight="16.5"/>
  <cols>
    <col min="1" max="1" width="13.625" customWidth="1"/>
    <col min="2" max="2" width="11.75" customWidth="1"/>
    <col min="3" max="4" width="13.5" customWidth="1"/>
    <col min="5" max="5" width="12" customWidth="1"/>
    <col min="6" max="6" width="15.375" customWidth="1"/>
    <col min="7" max="7" width="12" customWidth="1"/>
    <col min="8" max="8" width="11.5" customWidth="1"/>
    <col min="9" max="9" width="10.5" customWidth="1"/>
    <col min="10" max="10" width="9.25" customWidth="1"/>
    <col min="11" max="11" width="6.75" customWidth="1"/>
  </cols>
  <sheetData>
    <row r="1" spans="1:11" ht="36.75" customHeight="1" thickBot="1">
      <c r="A1" s="18" t="s">
        <v>31</v>
      </c>
      <c r="B1" s="18"/>
      <c r="C1" s="18"/>
      <c r="D1" s="18"/>
      <c r="E1" s="18"/>
      <c r="F1" s="18"/>
      <c r="G1" s="18"/>
      <c r="H1" s="18"/>
      <c r="I1" s="18"/>
      <c r="J1" s="18"/>
      <c r="K1" s="18"/>
    </row>
    <row r="2" spans="1:11" ht="22.5" customHeight="1">
      <c r="A2" s="19" t="s">
        <v>0</v>
      </c>
      <c r="B2" s="21" t="s">
        <v>1</v>
      </c>
      <c r="C2" s="22" t="s">
        <v>12</v>
      </c>
      <c r="D2" s="22" t="s">
        <v>13</v>
      </c>
      <c r="E2" s="21" t="s">
        <v>3</v>
      </c>
      <c r="F2" s="21"/>
      <c r="G2" s="21"/>
      <c r="H2" s="21"/>
      <c r="I2" s="22" t="s">
        <v>11</v>
      </c>
      <c r="J2" s="22" t="s">
        <v>30</v>
      </c>
      <c r="K2" s="23" t="s">
        <v>5</v>
      </c>
    </row>
    <row r="3" spans="1:11" ht="22.5" customHeight="1">
      <c r="A3" s="20"/>
      <c r="B3" s="17"/>
      <c r="C3" s="17"/>
      <c r="D3" s="17"/>
      <c r="E3" s="17" t="s">
        <v>2</v>
      </c>
      <c r="F3" s="17"/>
      <c r="G3" s="17"/>
      <c r="H3" s="17"/>
      <c r="I3" s="17"/>
      <c r="J3" s="17"/>
      <c r="K3" s="24"/>
    </row>
    <row r="4" spans="1:11" ht="39.950000000000003" customHeight="1">
      <c r="A4" s="20"/>
      <c r="B4" s="17"/>
      <c r="C4" s="17"/>
      <c r="D4" s="17"/>
      <c r="E4" s="4" t="s">
        <v>27</v>
      </c>
      <c r="F4" s="4" t="s">
        <v>28</v>
      </c>
      <c r="G4" s="4" t="s">
        <v>29</v>
      </c>
      <c r="H4" s="3" t="s">
        <v>4</v>
      </c>
      <c r="I4" s="17"/>
      <c r="J4" s="17"/>
      <c r="K4" s="24"/>
    </row>
    <row r="5" spans="1:11" s="2" customFormat="1" ht="24" customHeight="1">
      <c r="A5" s="15" t="s">
        <v>15</v>
      </c>
      <c r="B5" s="16"/>
      <c r="C5" s="11">
        <f>H5+I5+J5</f>
        <v>59010</v>
      </c>
      <c r="D5" s="11">
        <f>H5+I5</f>
        <v>38566</v>
      </c>
      <c r="E5" s="12">
        <f>SUM(E6,E7,E8,E11,E14,E17,E20,E23,E26,E29,E32,E35,E38)</f>
        <v>16225</v>
      </c>
      <c r="F5" s="12">
        <f t="shared" ref="F5:G5" si="0">SUM(F6,F7,F8,F11,F14,F17,F20,F23,F26,F29,F32,F35,F38)</f>
        <v>5671</v>
      </c>
      <c r="G5" s="12">
        <f t="shared" si="0"/>
        <v>15983</v>
      </c>
      <c r="H5" s="11">
        <f>SUM(E5:G5)</f>
        <v>37879</v>
      </c>
      <c r="I5" s="12">
        <f>SUM(I6,I7,I8,I11,I14,I17,I20,I23,I26,I29,I32,I35,I38)</f>
        <v>687</v>
      </c>
      <c r="J5" s="12">
        <f>SUM(J6,J7,J8,J11,J14,J17,J20,J23,J26,J29,J32,J35,J38)</f>
        <v>20444</v>
      </c>
      <c r="K5" s="5"/>
    </row>
    <row r="6" spans="1:11" ht="20.100000000000001" customHeight="1">
      <c r="A6" s="6" t="s">
        <v>6</v>
      </c>
      <c r="B6" s="1"/>
      <c r="C6" s="13">
        <f>H6+I6+J6</f>
        <v>147</v>
      </c>
      <c r="D6" s="13">
        <f>H6+I6</f>
        <v>137</v>
      </c>
      <c r="E6" s="13">
        <v>60</v>
      </c>
      <c r="F6" s="13">
        <v>31</v>
      </c>
      <c r="G6" s="13">
        <v>40</v>
      </c>
      <c r="H6" s="13">
        <f>SUM(E6:G6)</f>
        <v>131</v>
      </c>
      <c r="I6" s="13">
        <v>6</v>
      </c>
      <c r="J6" s="13">
        <v>10</v>
      </c>
      <c r="K6" s="7" t="s">
        <v>7</v>
      </c>
    </row>
    <row r="7" spans="1:11" ht="20.100000000000001" customHeight="1">
      <c r="A7" s="6" t="s">
        <v>8</v>
      </c>
      <c r="B7" s="1"/>
      <c r="C7" s="13">
        <f t="shared" ref="C7:C38" si="1">H7+I7+J7</f>
        <v>3593</v>
      </c>
      <c r="D7" s="13">
        <f t="shared" ref="D7:D38" si="2">H7+I7</f>
        <v>3590</v>
      </c>
      <c r="E7" s="13">
        <v>1236</v>
      </c>
      <c r="F7" s="13">
        <v>815</v>
      </c>
      <c r="G7" s="13">
        <v>1491</v>
      </c>
      <c r="H7" s="13">
        <f t="shared" ref="H7:H38" si="3">SUM(E7:G7)</f>
        <v>3542</v>
      </c>
      <c r="I7" s="13">
        <v>48</v>
      </c>
      <c r="J7" s="13">
        <v>3</v>
      </c>
      <c r="K7" s="7" t="s">
        <v>7</v>
      </c>
    </row>
    <row r="8" spans="1:11" ht="20.100000000000001" customHeight="1">
      <c r="A8" s="6" t="s">
        <v>16</v>
      </c>
      <c r="B8" s="1" t="s">
        <v>26</v>
      </c>
      <c r="C8" s="13">
        <f t="shared" si="1"/>
        <v>26364</v>
      </c>
      <c r="D8" s="13">
        <f t="shared" si="2"/>
        <v>16217</v>
      </c>
      <c r="E8" s="13">
        <f>SUM(E9:E10)</f>
        <v>6142</v>
      </c>
      <c r="F8" s="13">
        <f t="shared" ref="F8:G8" si="4">SUM(F9:F10)</f>
        <v>2195</v>
      </c>
      <c r="G8" s="13">
        <f t="shared" si="4"/>
        <v>7685</v>
      </c>
      <c r="H8" s="13">
        <f t="shared" si="3"/>
        <v>16022</v>
      </c>
      <c r="I8" s="13">
        <f>SUM(I9:I10)</f>
        <v>195</v>
      </c>
      <c r="J8" s="13">
        <f>SUM(J9:J10)</f>
        <v>10147</v>
      </c>
      <c r="K8" s="7" t="s">
        <v>7</v>
      </c>
    </row>
    <row r="9" spans="1:11" ht="20.100000000000001" customHeight="1">
      <c r="A9" s="6" t="s">
        <v>16</v>
      </c>
      <c r="B9" s="1" t="s">
        <v>9</v>
      </c>
      <c r="C9" s="13">
        <f t="shared" si="1"/>
        <v>2723</v>
      </c>
      <c r="D9" s="13">
        <f t="shared" si="2"/>
        <v>2718</v>
      </c>
      <c r="E9" s="13">
        <v>905</v>
      </c>
      <c r="F9" s="13">
        <v>394</v>
      </c>
      <c r="G9" s="13">
        <v>1393</v>
      </c>
      <c r="H9" s="13">
        <f t="shared" si="3"/>
        <v>2692</v>
      </c>
      <c r="I9" s="13">
        <v>26</v>
      </c>
      <c r="J9" s="13">
        <v>5</v>
      </c>
      <c r="K9" s="7" t="s">
        <v>7</v>
      </c>
    </row>
    <row r="10" spans="1:11" ht="20.100000000000001" customHeight="1">
      <c r="A10" s="6" t="s">
        <v>16</v>
      </c>
      <c r="B10" s="1" t="s">
        <v>10</v>
      </c>
      <c r="C10" s="13">
        <f t="shared" si="1"/>
        <v>23641</v>
      </c>
      <c r="D10" s="13">
        <f t="shared" si="2"/>
        <v>13499</v>
      </c>
      <c r="E10" s="13">
        <v>5237</v>
      </c>
      <c r="F10" s="13">
        <v>1801</v>
      </c>
      <c r="G10" s="13">
        <v>6292</v>
      </c>
      <c r="H10" s="13">
        <f t="shared" si="3"/>
        <v>13330</v>
      </c>
      <c r="I10" s="13">
        <v>169</v>
      </c>
      <c r="J10" s="13">
        <v>10142</v>
      </c>
      <c r="K10" s="7" t="s">
        <v>7</v>
      </c>
    </row>
    <row r="11" spans="1:11" ht="20.100000000000001" customHeight="1">
      <c r="A11" s="6" t="s">
        <v>17</v>
      </c>
      <c r="B11" s="1" t="s">
        <v>26</v>
      </c>
      <c r="C11" s="13">
        <f t="shared" si="1"/>
        <v>4047</v>
      </c>
      <c r="D11" s="13">
        <f t="shared" si="2"/>
        <v>2589</v>
      </c>
      <c r="E11" s="13">
        <f>SUM(E12:E13)</f>
        <v>1460</v>
      </c>
      <c r="F11" s="13">
        <f t="shared" ref="F11:G11" si="5">SUM(F12:F13)</f>
        <v>285</v>
      </c>
      <c r="G11" s="13">
        <f t="shared" si="5"/>
        <v>789</v>
      </c>
      <c r="H11" s="13">
        <f t="shared" si="3"/>
        <v>2534</v>
      </c>
      <c r="I11" s="13">
        <f>SUM(I12:I13)</f>
        <v>55</v>
      </c>
      <c r="J11" s="13">
        <f>SUM(J12:J13)</f>
        <v>1458</v>
      </c>
      <c r="K11" s="7" t="s">
        <v>7</v>
      </c>
    </row>
    <row r="12" spans="1:11" ht="20.100000000000001" customHeight="1">
      <c r="A12" s="6" t="s">
        <v>17</v>
      </c>
      <c r="B12" s="1" t="s">
        <v>9</v>
      </c>
      <c r="C12" s="13">
        <f t="shared" si="1"/>
        <v>327</v>
      </c>
      <c r="D12" s="13">
        <f t="shared" si="2"/>
        <v>327</v>
      </c>
      <c r="E12" s="13">
        <v>171</v>
      </c>
      <c r="F12" s="13">
        <v>41</v>
      </c>
      <c r="G12" s="13">
        <v>102</v>
      </c>
      <c r="H12" s="13">
        <f t="shared" si="3"/>
        <v>314</v>
      </c>
      <c r="I12" s="13">
        <v>13</v>
      </c>
      <c r="J12" s="13">
        <v>0</v>
      </c>
      <c r="K12" s="7" t="s">
        <v>7</v>
      </c>
    </row>
    <row r="13" spans="1:11" ht="20.100000000000001" customHeight="1">
      <c r="A13" s="6" t="s">
        <v>17</v>
      </c>
      <c r="B13" s="1" t="s">
        <v>10</v>
      </c>
      <c r="C13" s="13">
        <f t="shared" si="1"/>
        <v>3720</v>
      </c>
      <c r="D13" s="13">
        <f t="shared" si="2"/>
        <v>2262</v>
      </c>
      <c r="E13" s="13">
        <v>1289</v>
      </c>
      <c r="F13" s="13">
        <v>244</v>
      </c>
      <c r="G13" s="13">
        <v>687</v>
      </c>
      <c r="H13" s="13">
        <f t="shared" si="3"/>
        <v>2220</v>
      </c>
      <c r="I13" s="13">
        <v>42</v>
      </c>
      <c r="J13" s="13">
        <v>1458</v>
      </c>
      <c r="K13" s="7" t="s">
        <v>7</v>
      </c>
    </row>
    <row r="14" spans="1:11" ht="20.100000000000001" customHeight="1">
      <c r="A14" s="6" t="s">
        <v>18</v>
      </c>
      <c r="B14" s="1" t="s">
        <v>26</v>
      </c>
      <c r="C14" s="13">
        <f t="shared" si="1"/>
        <v>2077</v>
      </c>
      <c r="D14" s="13">
        <f t="shared" si="2"/>
        <v>1396</v>
      </c>
      <c r="E14" s="13">
        <f>SUM(E15:E16)</f>
        <v>639</v>
      </c>
      <c r="F14" s="13">
        <f t="shared" ref="F14:G14" si="6">SUM(F15:F16)</f>
        <v>163</v>
      </c>
      <c r="G14" s="13">
        <f t="shared" si="6"/>
        <v>564</v>
      </c>
      <c r="H14" s="13">
        <f t="shared" si="3"/>
        <v>1366</v>
      </c>
      <c r="I14" s="13">
        <f>SUM(I15:I16)</f>
        <v>30</v>
      </c>
      <c r="J14" s="13">
        <f>SUM(J15:J16)</f>
        <v>681</v>
      </c>
      <c r="K14" s="7" t="s">
        <v>7</v>
      </c>
    </row>
    <row r="15" spans="1:11" ht="20.100000000000001" customHeight="1">
      <c r="A15" s="6" t="s">
        <v>18</v>
      </c>
      <c r="B15" s="1" t="s">
        <v>9</v>
      </c>
      <c r="C15" s="13">
        <f t="shared" si="1"/>
        <v>140</v>
      </c>
      <c r="D15" s="13">
        <f t="shared" si="2"/>
        <v>139</v>
      </c>
      <c r="E15" s="13">
        <v>73</v>
      </c>
      <c r="F15" s="13">
        <v>16</v>
      </c>
      <c r="G15" s="13">
        <v>47</v>
      </c>
      <c r="H15" s="13">
        <f t="shared" si="3"/>
        <v>136</v>
      </c>
      <c r="I15" s="13">
        <v>3</v>
      </c>
      <c r="J15" s="13">
        <v>1</v>
      </c>
      <c r="K15" s="7" t="s">
        <v>7</v>
      </c>
    </row>
    <row r="16" spans="1:11" ht="20.100000000000001" customHeight="1">
      <c r="A16" s="6" t="s">
        <v>18</v>
      </c>
      <c r="B16" s="1" t="s">
        <v>10</v>
      </c>
      <c r="C16" s="13">
        <f t="shared" si="1"/>
        <v>1937</v>
      </c>
      <c r="D16" s="13">
        <f t="shared" si="2"/>
        <v>1257</v>
      </c>
      <c r="E16" s="13">
        <v>566</v>
      </c>
      <c r="F16" s="13">
        <v>147</v>
      </c>
      <c r="G16" s="13">
        <v>517</v>
      </c>
      <c r="H16" s="13">
        <f t="shared" si="3"/>
        <v>1230</v>
      </c>
      <c r="I16" s="13">
        <v>27</v>
      </c>
      <c r="J16" s="13">
        <v>680</v>
      </c>
      <c r="K16" s="7" t="s">
        <v>7</v>
      </c>
    </row>
    <row r="17" spans="1:11" ht="20.100000000000001" customHeight="1">
      <c r="A17" s="6" t="s">
        <v>19</v>
      </c>
      <c r="B17" s="1" t="s">
        <v>26</v>
      </c>
      <c r="C17" s="13">
        <f t="shared" si="1"/>
        <v>2015</v>
      </c>
      <c r="D17" s="13">
        <f t="shared" si="2"/>
        <v>1384</v>
      </c>
      <c r="E17" s="13">
        <f>SUM(E18:E19)</f>
        <v>715</v>
      </c>
      <c r="F17" s="13">
        <f t="shared" ref="F17:G17" si="7">SUM(F18:F19)</f>
        <v>162</v>
      </c>
      <c r="G17" s="13">
        <f t="shared" si="7"/>
        <v>472</v>
      </c>
      <c r="H17" s="13">
        <f t="shared" si="3"/>
        <v>1349</v>
      </c>
      <c r="I17" s="13">
        <f>SUM(I18:I19)</f>
        <v>35</v>
      </c>
      <c r="J17" s="13">
        <f>SUM(J18:J19)</f>
        <v>631</v>
      </c>
      <c r="K17" s="7" t="s">
        <v>7</v>
      </c>
    </row>
    <row r="18" spans="1:11" ht="20.100000000000001" customHeight="1">
      <c r="A18" s="6" t="s">
        <v>19</v>
      </c>
      <c r="B18" s="1" t="s">
        <v>9</v>
      </c>
      <c r="C18" s="13">
        <f t="shared" si="1"/>
        <v>157</v>
      </c>
      <c r="D18" s="13">
        <f t="shared" si="2"/>
        <v>157</v>
      </c>
      <c r="E18" s="13">
        <v>82</v>
      </c>
      <c r="F18" s="13">
        <v>27</v>
      </c>
      <c r="G18" s="13">
        <v>48</v>
      </c>
      <c r="H18" s="13">
        <f t="shared" si="3"/>
        <v>157</v>
      </c>
      <c r="I18" s="13">
        <v>0</v>
      </c>
      <c r="J18" s="13">
        <v>0</v>
      </c>
      <c r="K18" s="7" t="s">
        <v>7</v>
      </c>
    </row>
    <row r="19" spans="1:11" ht="20.100000000000001" customHeight="1">
      <c r="A19" s="6" t="s">
        <v>19</v>
      </c>
      <c r="B19" s="1" t="s">
        <v>10</v>
      </c>
      <c r="C19" s="13">
        <f t="shared" si="1"/>
        <v>1858</v>
      </c>
      <c r="D19" s="13">
        <f t="shared" si="2"/>
        <v>1227</v>
      </c>
      <c r="E19" s="13">
        <v>633</v>
      </c>
      <c r="F19" s="13">
        <v>135</v>
      </c>
      <c r="G19" s="13">
        <v>424</v>
      </c>
      <c r="H19" s="13">
        <f t="shared" si="3"/>
        <v>1192</v>
      </c>
      <c r="I19" s="13">
        <v>35</v>
      </c>
      <c r="J19" s="13">
        <v>631</v>
      </c>
      <c r="K19" s="7" t="s">
        <v>7</v>
      </c>
    </row>
    <row r="20" spans="1:11" ht="20.100000000000001" customHeight="1">
      <c r="A20" s="6" t="s">
        <v>20</v>
      </c>
      <c r="B20" s="1" t="s">
        <v>26</v>
      </c>
      <c r="C20" s="13">
        <f t="shared" si="1"/>
        <v>3241</v>
      </c>
      <c r="D20" s="13">
        <f t="shared" si="2"/>
        <v>2240</v>
      </c>
      <c r="E20" s="13">
        <f>SUM(E21:E22)</f>
        <v>1258</v>
      </c>
      <c r="F20" s="13">
        <f t="shared" ref="F20:G20" si="8">SUM(F21:F22)</f>
        <v>394</v>
      </c>
      <c r="G20" s="13">
        <f t="shared" si="8"/>
        <v>542</v>
      </c>
      <c r="H20" s="13">
        <f t="shared" si="3"/>
        <v>2194</v>
      </c>
      <c r="I20" s="13">
        <f>SUM(I21:I22)</f>
        <v>46</v>
      </c>
      <c r="J20" s="13">
        <f>SUM(J21:J22)</f>
        <v>1001</v>
      </c>
      <c r="K20" s="7" t="s">
        <v>7</v>
      </c>
    </row>
    <row r="21" spans="1:11" ht="20.100000000000001" customHeight="1">
      <c r="A21" s="6" t="s">
        <v>20</v>
      </c>
      <c r="B21" s="1" t="s">
        <v>9</v>
      </c>
      <c r="C21" s="13">
        <f t="shared" si="1"/>
        <v>157</v>
      </c>
      <c r="D21" s="13">
        <f t="shared" si="2"/>
        <v>157</v>
      </c>
      <c r="E21" s="13">
        <v>88</v>
      </c>
      <c r="F21" s="13">
        <v>27</v>
      </c>
      <c r="G21" s="13">
        <v>42</v>
      </c>
      <c r="H21" s="13">
        <f t="shared" si="3"/>
        <v>157</v>
      </c>
      <c r="I21" s="13">
        <v>0</v>
      </c>
      <c r="J21" s="13">
        <v>0</v>
      </c>
      <c r="K21" s="7" t="s">
        <v>7</v>
      </c>
    </row>
    <row r="22" spans="1:11" ht="20.100000000000001" customHeight="1">
      <c r="A22" s="6" t="s">
        <v>20</v>
      </c>
      <c r="B22" s="1" t="s">
        <v>10</v>
      </c>
      <c r="C22" s="13">
        <f t="shared" si="1"/>
        <v>3084</v>
      </c>
      <c r="D22" s="13">
        <f t="shared" si="2"/>
        <v>2083</v>
      </c>
      <c r="E22" s="13">
        <v>1170</v>
      </c>
      <c r="F22" s="13">
        <v>367</v>
      </c>
      <c r="G22" s="13">
        <v>500</v>
      </c>
      <c r="H22" s="13">
        <f t="shared" si="3"/>
        <v>2037</v>
      </c>
      <c r="I22" s="13">
        <v>46</v>
      </c>
      <c r="J22" s="13">
        <v>1001</v>
      </c>
      <c r="K22" s="7" t="s">
        <v>7</v>
      </c>
    </row>
    <row r="23" spans="1:11" ht="20.100000000000001" customHeight="1">
      <c r="A23" s="6" t="s">
        <v>21</v>
      </c>
      <c r="B23" s="1" t="s">
        <v>26</v>
      </c>
      <c r="C23" s="13">
        <f t="shared" si="1"/>
        <v>3145</v>
      </c>
      <c r="D23" s="13">
        <f t="shared" si="2"/>
        <v>2077</v>
      </c>
      <c r="E23" s="13">
        <f>SUM(E24:E25)</f>
        <v>651</v>
      </c>
      <c r="F23" s="13">
        <f t="shared" ref="F23:G23" si="9">SUM(F24:F25)</f>
        <v>412</v>
      </c>
      <c r="G23" s="13">
        <f t="shared" si="9"/>
        <v>963</v>
      </c>
      <c r="H23" s="13">
        <f t="shared" si="3"/>
        <v>2026</v>
      </c>
      <c r="I23" s="13">
        <f>SUM(I24:I25)</f>
        <v>51</v>
      </c>
      <c r="J23" s="13">
        <f>SUM(J24:J25)</f>
        <v>1068</v>
      </c>
      <c r="K23" s="7" t="s">
        <v>7</v>
      </c>
    </row>
    <row r="24" spans="1:11" ht="20.100000000000001" customHeight="1">
      <c r="A24" s="6" t="s">
        <v>21</v>
      </c>
      <c r="B24" s="1" t="s">
        <v>9</v>
      </c>
      <c r="C24" s="13">
        <f t="shared" si="1"/>
        <v>176</v>
      </c>
      <c r="D24" s="13">
        <f t="shared" si="2"/>
        <v>176</v>
      </c>
      <c r="E24" s="13">
        <v>60</v>
      </c>
      <c r="F24" s="13">
        <v>34</v>
      </c>
      <c r="G24" s="13">
        <v>78</v>
      </c>
      <c r="H24" s="13">
        <f t="shared" si="3"/>
        <v>172</v>
      </c>
      <c r="I24" s="13">
        <v>4</v>
      </c>
      <c r="J24" s="13">
        <v>0</v>
      </c>
      <c r="K24" s="7" t="s">
        <v>7</v>
      </c>
    </row>
    <row r="25" spans="1:11" ht="20.100000000000001" customHeight="1">
      <c r="A25" s="6" t="s">
        <v>21</v>
      </c>
      <c r="B25" s="1" t="s">
        <v>10</v>
      </c>
      <c r="C25" s="13">
        <f t="shared" si="1"/>
        <v>2969</v>
      </c>
      <c r="D25" s="13">
        <f t="shared" si="2"/>
        <v>1901</v>
      </c>
      <c r="E25" s="13">
        <v>591</v>
      </c>
      <c r="F25" s="13">
        <v>378</v>
      </c>
      <c r="G25" s="13">
        <v>885</v>
      </c>
      <c r="H25" s="13">
        <f t="shared" si="3"/>
        <v>1854</v>
      </c>
      <c r="I25" s="13">
        <v>47</v>
      </c>
      <c r="J25" s="13">
        <v>1068</v>
      </c>
      <c r="K25" s="7" t="s">
        <v>7</v>
      </c>
    </row>
    <row r="26" spans="1:11" ht="20.100000000000001" customHeight="1">
      <c r="A26" s="6" t="s">
        <v>22</v>
      </c>
      <c r="B26" s="1" t="s">
        <v>26</v>
      </c>
      <c r="C26" s="13">
        <f t="shared" si="1"/>
        <v>5111</v>
      </c>
      <c r="D26" s="13">
        <f t="shared" si="2"/>
        <v>3202</v>
      </c>
      <c r="E26" s="13">
        <f>SUM(E27:E28)</f>
        <v>1568</v>
      </c>
      <c r="F26" s="13">
        <f t="shared" ref="F26:G26" si="10">SUM(F27:F28)</f>
        <v>437</v>
      </c>
      <c r="G26" s="13">
        <f t="shared" si="10"/>
        <v>1112</v>
      </c>
      <c r="H26" s="13">
        <f t="shared" si="3"/>
        <v>3117</v>
      </c>
      <c r="I26" s="13">
        <f>SUM(I27:I28)</f>
        <v>85</v>
      </c>
      <c r="J26" s="13">
        <f>SUM(J27:J28)</f>
        <v>1909</v>
      </c>
      <c r="K26" s="7" t="s">
        <v>7</v>
      </c>
    </row>
    <row r="27" spans="1:11" ht="20.100000000000001" customHeight="1">
      <c r="A27" s="6" t="s">
        <v>22</v>
      </c>
      <c r="B27" s="1" t="s">
        <v>9</v>
      </c>
      <c r="C27" s="13">
        <f t="shared" si="1"/>
        <v>653</v>
      </c>
      <c r="D27" s="13">
        <f t="shared" si="2"/>
        <v>652</v>
      </c>
      <c r="E27" s="13">
        <v>296</v>
      </c>
      <c r="F27" s="13">
        <v>120</v>
      </c>
      <c r="G27" s="13">
        <v>212</v>
      </c>
      <c r="H27" s="13">
        <f t="shared" si="3"/>
        <v>628</v>
      </c>
      <c r="I27" s="13">
        <v>24</v>
      </c>
      <c r="J27" s="13">
        <v>1</v>
      </c>
      <c r="K27" s="7" t="s">
        <v>7</v>
      </c>
    </row>
    <row r="28" spans="1:11" ht="20.100000000000001" customHeight="1">
      <c r="A28" s="6" t="s">
        <v>22</v>
      </c>
      <c r="B28" s="1" t="s">
        <v>10</v>
      </c>
      <c r="C28" s="13">
        <f t="shared" si="1"/>
        <v>4458</v>
      </c>
      <c r="D28" s="13">
        <f t="shared" si="2"/>
        <v>2550</v>
      </c>
      <c r="E28" s="13">
        <v>1272</v>
      </c>
      <c r="F28" s="13">
        <v>317</v>
      </c>
      <c r="G28" s="13">
        <v>900</v>
      </c>
      <c r="H28" s="13">
        <f t="shared" si="3"/>
        <v>2489</v>
      </c>
      <c r="I28" s="13">
        <v>61</v>
      </c>
      <c r="J28" s="13">
        <v>1908</v>
      </c>
      <c r="K28" s="7" t="s">
        <v>7</v>
      </c>
    </row>
    <row r="29" spans="1:11" ht="20.100000000000001" customHeight="1">
      <c r="A29" s="6" t="s">
        <v>23</v>
      </c>
      <c r="B29" s="1" t="s">
        <v>26</v>
      </c>
      <c r="C29" s="13">
        <f t="shared" si="1"/>
        <v>3116</v>
      </c>
      <c r="D29" s="13">
        <f t="shared" si="2"/>
        <v>1767</v>
      </c>
      <c r="E29" s="13">
        <f>SUM(E30:E31)</f>
        <v>927</v>
      </c>
      <c r="F29" s="13">
        <f t="shared" ref="F29:G29" si="11">SUM(F30:F31)</f>
        <v>257</v>
      </c>
      <c r="G29" s="13">
        <f t="shared" si="11"/>
        <v>531</v>
      </c>
      <c r="H29" s="13">
        <f t="shared" si="3"/>
        <v>1715</v>
      </c>
      <c r="I29" s="13">
        <f>SUM(I30:I31)</f>
        <v>52</v>
      </c>
      <c r="J29" s="13">
        <f>SUM(J30:J31)</f>
        <v>1349</v>
      </c>
      <c r="K29" s="7" t="s">
        <v>7</v>
      </c>
    </row>
    <row r="30" spans="1:11" ht="20.100000000000001" customHeight="1">
      <c r="A30" s="6" t="s">
        <v>23</v>
      </c>
      <c r="B30" s="1" t="s">
        <v>9</v>
      </c>
      <c r="C30" s="13">
        <f t="shared" si="1"/>
        <v>175</v>
      </c>
      <c r="D30" s="13">
        <f t="shared" si="2"/>
        <v>175</v>
      </c>
      <c r="E30" s="13">
        <v>82</v>
      </c>
      <c r="F30" s="13">
        <v>29</v>
      </c>
      <c r="G30" s="13">
        <v>59</v>
      </c>
      <c r="H30" s="13">
        <f t="shared" si="3"/>
        <v>170</v>
      </c>
      <c r="I30" s="13">
        <v>5</v>
      </c>
      <c r="J30" s="13">
        <v>0</v>
      </c>
      <c r="K30" s="7" t="s">
        <v>7</v>
      </c>
    </row>
    <row r="31" spans="1:11" ht="20.100000000000001" customHeight="1">
      <c r="A31" s="6" t="s">
        <v>23</v>
      </c>
      <c r="B31" s="1" t="s">
        <v>10</v>
      </c>
      <c r="C31" s="13">
        <f t="shared" si="1"/>
        <v>2941</v>
      </c>
      <c r="D31" s="13">
        <f t="shared" si="2"/>
        <v>1592</v>
      </c>
      <c r="E31" s="13">
        <v>845</v>
      </c>
      <c r="F31" s="13">
        <v>228</v>
      </c>
      <c r="G31" s="13">
        <v>472</v>
      </c>
      <c r="H31" s="13">
        <f t="shared" si="3"/>
        <v>1545</v>
      </c>
      <c r="I31" s="13">
        <v>47</v>
      </c>
      <c r="J31" s="13">
        <v>1349</v>
      </c>
      <c r="K31" s="7" t="s">
        <v>7</v>
      </c>
    </row>
    <row r="32" spans="1:11" ht="20.100000000000001" customHeight="1">
      <c r="A32" s="6" t="s">
        <v>24</v>
      </c>
      <c r="B32" s="1" t="s">
        <v>26</v>
      </c>
      <c r="C32" s="13">
        <f t="shared" si="1"/>
        <v>3305</v>
      </c>
      <c r="D32" s="13">
        <f t="shared" si="2"/>
        <v>2066</v>
      </c>
      <c r="E32" s="13">
        <f>SUM(E33:E34)</f>
        <v>921</v>
      </c>
      <c r="F32" s="13">
        <f t="shared" ref="F32:G32" si="12">SUM(F33:F34)</f>
        <v>324</v>
      </c>
      <c r="G32" s="13">
        <f t="shared" si="12"/>
        <v>785</v>
      </c>
      <c r="H32" s="13">
        <f t="shared" si="3"/>
        <v>2030</v>
      </c>
      <c r="I32" s="13">
        <f>SUM(I33:I34)</f>
        <v>36</v>
      </c>
      <c r="J32" s="13">
        <f>SUM(J33:J34)</f>
        <v>1239</v>
      </c>
      <c r="K32" s="7" t="s">
        <v>7</v>
      </c>
    </row>
    <row r="33" spans="1:11" ht="20.100000000000001" customHeight="1">
      <c r="A33" s="6" t="s">
        <v>24</v>
      </c>
      <c r="B33" s="1" t="s">
        <v>9</v>
      </c>
      <c r="C33" s="13">
        <f t="shared" si="1"/>
        <v>199</v>
      </c>
      <c r="D33" s="13">
        <f t="shared" si="2"/>
        <v>199</v>
      </c>
      <c r="E33" s="13">
        <v>85</v>
      </c>
      <c r="F33" s="13">
        <v>26</v>
      </c>
      <c r="G33" s="13">
        <v>86</v>
      </c>
      <c r="H33" s="13">
        <f t="shared" si="3"/>
        <v>197</v>
      </c>
      <c r="I33" s="13">
        <v>2</v>
      </c>
      <c r="J33" s="13">
        <v>0</v>
      </c>
      <c r="K33" s="7" t="s">
        <v>7</v>
      </c>
    </row>
    <row r="34" spans="1:11" ht="20.100000000000001" customHeight="1">
      <c r="A34" s="6" t="s">
        <v>24</v>
      </c>
      <c r="B34" s="1" t="s">
        <v>10</v>
      </c>
      <c r="C34" s="13">
        <f t="shared" si="1"/>
        <v>3106</v>
      </c>
      <c r="D34" s="13">
        <f t="shared" si="2"/>
        <v>1867</v>
      </c>
      <c r="E34" s="13">
        <v>836</v>
      </c>
      <c r="F34" s="13">
        <v>298</v>
      </c>
      <c r="G34" s="13">
        <v>699</v>
      </c>
      <c r="H34" s="13">
        <f t="shared" si="3"/>
        <v>1833</v>
      </c>
      <c r="I34" s="13">
        <v>34</v>
      </c>
      <c r="J34" s="13">
        <v>1239</v>
      </c>
      <c r="K34" s="7" t="s">
        <v>7</v>
      </c>
    </row>
    <row r="35" spans="1:11" ht="20.100000000000001" customHeight="1">
      <c r="A35" s="6" t="s">
        <v>25</v>
      </c>
      <c r="B35" s="1" t="s">
        <v>26</v>
      </c>
      <c r="C35" s="13">
        <f t="shared" si="1"/>
        <v>2849</v>
      </c>
      <c r="D35" s="13">
        <f t="shared" si="2"/>
        <v>1894</v>
      </c>
      <c r="E35" s="13">
        <f>SUM(E36:E37)</f>
        <v>646</v>
      </c>
      <c r="F35" s="13">
        <f t="shared" ref="F35:G35" si="13">SUM(F36:F37)</f>
        <v>195</v>
      </c>
      <c r="G35" s="13">
        <f t="shared" si="13"/>
        <v>1005</v>
      </c>
      <c r="H35" s="13">
        <f t="shared" si="3"/>
        <v>1846</v>
      </c>
      <c r="I35" s="13">
        <f>SUM(I36:I37)</f>
        <v>48</v>
      </c>
      <c r="J35" s="13">
        <f>SUM(J36:J37)</f>
        <v>955</v>
      </c>
      <c r="K35" s="7" t="s">
        <v>7</v>
      </c>
    </row>
    <row r="36" spans="1:11" ht="20.100000000000001" customHeight="1">
      <c r="A36" s="6" t="s">
        <v>25</v>
      </c>
      <c r="B36" s="1" t="s">
        <v>9</v>
      </c>
      <c r="C36" s="13">
        <f t="shared" si="1"/>
        <v>140</v>
      </c>
      <c r="D36" s="13">
        <f t="shared" si="2"/>
        <v>140</v>
      </c>
      <c r="E36" s="13">
        <v>32</v>
      </c>
      <c r="F36" s="13">
        <v>16</v>
      </c>
      <c r="G36" s="13">
        <v>87</v>
      </c>
      <c r="H36" s="13">
        <f t="shared" si="3"/>
        <v>135</v>
      </c>
      <c r="I36" s="13">
        <v>5</v>
      </c>
      <c r="J36" s="13">
        <v>0</v>
      </c>
      <c r="K36" s="7" t="s">
        <v>7</v>
      </c>
    </row>
    <row r="37" spans="1:11" ht="20.100000000000001" customHeight="1">
      <c r="A37" s="6" t="s">
        <v>25</v>
      </c>
      <c r="B37" s="1" t="s">
        <v>10</v>
      </c>
      <c r="C37" s="13">
        <f t="shared" si="1"/>
        <v>2709</v>
      </c>
      <c r="D37" s="13">
        <f t="shared" si="2"/>
        <v>1754</v>
      </c>
      <c r="E37" s="13">
        <v>614</v>
      </c>
      <c r="F37" s="13">
        <v>179</v>
      </c>
      <c r="G37" s="13">
        <v>918</v>
      </c>
      <c r="H37" s="13">
        <f t="shared" si="3"/>
        <v>1711</v>
      </c>
      <c r="I37" s="13">
        <v>43</v>
      </c>
      <c r="J37" s="13">
        <v>955</v>
      </c>
      <c r="K37" s="7" t="s">
        <v>7</v>
      </c>
    </row>
    <row r="38" spans="1:11" ht="36" customHeight="1" thickBot="1">
      <c r="A38" s="8" t="s">
        <v>14</v>
      </c>
      <c r="B38" s="9"/>
      <c r="C38" s="14">
        <f t="shared" si="1"/>
        <v>0</v>
      </c>
      <c r="D38" s="14">
        <f t="shared" si="2"/>
        <v>7</v>
      </c>
      <c r="E38" s="14">
        <v>2</v>
      </c>
      <c r="F38" s="14">
        <v>1</v>
      </c>
      <c r="G38" s="14">
        <v>4</v>
      </c>
      <c r="H38" s="14">
        <f t="shared" si="3"/>
        <v>7</v>
      </c>
      <c r="I38" s="14">
        <v>0</v>
      </c>
      <c r="J38" s="14">
        <v>-7</v>
      </c>
      <c r="K38" s="10" t="s">
        <v>7</v>
      </c>
    </row>
  </sheetData>
  <mergeCells count="11">
    <mergeCell ref="A5:B5"/>
    <mergeCell ref="E3:H3"/>
    <mergeCell ref="A1:K1"/>
    <mergeCell ref="A2:A4"/>
    <mergeCell ref="B2:B4"/>
    <mergeCell ref="C2:C4"/>
    <mergeCell ref="D2:D4"/>
    <mergeCell ref="I2:I4"/>
    <mergeCell ref="J2:J4"/>
    <mergeCell ref="K2:K4"/>
    <mergeCell ref="E2:H2"/>
  </mergeCells>
  <phoneticPr fontId="1" type="noConversion"/>
  <pageMargins left="0.39370078740157483" right="0.39370078740157483" top="0.78740157480314965" bottom="0.39370078740157483" header="0.51181102362204722" footer="0.51181102362204722"/>
  <pageSetup paperSize="9" orientation="landscape" horizontalDpi="300" verticalDpi="300" r:id="rId1"/>
  <ignoredErrors>
    <ignoredError sqref="H5 H8:H34" formula="1"/>
    <ignoredError sqref="H35" formula="1" formulaRange="1"/>
    <ignoredError sqref="E35:G35 I35:J35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홍천군수</vt:lpstr>
      <vt:lpstr>홍천군수!Print_Titles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관리1</dc:creator>
  <cp:lastModifiedBy>necgw</cp:lastModifiedBy>
  <cp:lastPrinted>2014-06-10T03:09:45Z</cp:lastPrinted>
  <dcterms:created xsi:type="dcterms:W3CDTF">2014-06-07T06:43:14Z</dcterms:created>
  <dcterms:modified xsi:type="dcterms:W3CDTF">2014-06-11T09:59:05Z</dcterms:modified>
</cp:coreProperties>
</file>