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200" windowHeight="11865"/>
  </bookViews>
  <sheets>
    <sheet name="홍천군의회의원선거" sheetId="1" r:id="rId1"/>
  </sheets>
  <definedNames>
    <definedName name="_xlnm.Print_Titles" localSheetId="0">홍천군의회의원선거!$1:$4</definedName>
  </definedNames>
  <calcPr calcId="125725"/>
</workbook>
</file>

<file path=xl/calcChain.xml><?xml version="1.0" encoding="utf-8"?>
<calcChain xmlns="http://schemas.openxmlformats.org/spreadsheetml/2006/main">
  <c r="M11" i="1"/>
  <c r="L11"/>
  <c r="M8"/>
  <c r="L8"/>
  <c r="L5" s="1"/>
  <c r="F11"/>
  <c r="G11"/>
  <c r="H11"/>
  <c r="I11"/>
  <c r="J11"/>
  <c r="E11"/>
  <c r="F8"/>
  <c r="G8"/>
  <c r="H8"/>
  <c r="I8"/>
  <c r="J8"/>
  <c r="E8"/>
  <c r="K7"/>
  <c r="D7" s="1"/>
  <c r="K9"/>
  <c r="C9" s="1"/>
  <c r="K10"/>
  <c r="C10" s="1"/>
  <c r="K12"/>
  <c r="D12" s="1"/>
  <c r="K13"/>
  <c r="C13" s="1"/>
  <c r="K14"/>
  <c r="C14" s="1"/>
  <c r="K6"/>
  <c r="C6" s="1"/>
  <c r="M5" l="1"/>
  <c r="G5"/>
  <c r="F5"/>
  <c r="J5"/>
  <c r="E5"/>
  <c r="H5"/>
  <c r="I5"/>
  <c r="D14"/>
  <c r="D13"/>
  <c r="D10"/>
  <c r="C12"/>
  <c r="K11"/>
  <c r="D11" s="1"/>
  <c r="K8"/>
  <c r="D8" s="1"/>
  <c r="D9"/>
  <c r="C7"/>
  <c r="D6"/>
  <c r="K5" l="1"/>
  <c r="D5" s="1"/>
  <c r="C8"/>
  <c r="C11"/>
  <c r="C5" l="1"/>
</calcChain>
</file>

<file path=xl/sharedStrings.xml><?xml version="1.0" encoding="utf-8"?>
<sst xmlns="http://schemas.openxmlformats.org/spreadsheetml/2006/main" count="42" uniqueCount="27">
  <si>
    <t>읍면동명</t>
  </si>
  <si>
    <t>구분</t>
  </si>
  <si>
    <t>유 효 투 표 수 (가)</t>
  </si>
  <si>
    <t>계</t>
  </si>
  <si>
    <t>비고</t>
  </si>
  <si>
    <t>거소우편투표</t>
  </si>
  <si>
    <t/>
  </si>
  <si>
    <t>관외사전투표</t>
  </si>
  <si>
    <t>관내</t>
  </si>
  <si>
    <t>일반</t>
  </si>
  <si>
    <t>무효
투표수
(나)</t>
    <phoneticPr fontId="1" type="noConversion"/>
  </si>
  <si>
    <t>선거인수
(가+나+다)</t>
    <phoneticPr fontId="1" type="noConversion"/>
  </si>
  <si>
    <t>투표수
(가+나)</t>
    <phoneticPr fontId="1" type="noConversion"/>
  </si>
  <si>
    <t xml:space="preserve"> 합    계</t>
    <phoneticPr fontId="1" type="noConversion"/>
  </si>
  <si>
    <t>홍천읍</t>
    <phoneticPr fontId="1" type="noConversion"/>
  </si>
  <si>
    <t>북방면</t>
    <phoneticPr fontId="1" type="noConversion"/>
  </si>
  <si>
    <t>소계</t>
    <phoneticPr fontId="1" type="noConversion"/>
  </si>
  <si>
    <t>기권수
(다)</t>
    <phoneticPr fontId="1" type="noConversion"/>
  </si>
  <si>
    <t>후 보 자 별 득 표 수</t>
    <phoneticPr fontId="1" type="noConversion"/>
  </si>
  <si>
    <t>새누리당
신동천</t>
    <phoneticPr fontId="1" type="noConversion"/>
  </si>
  <si>
    <t>새누리당
장영주</t>
    <phoneticPr fontId="1" type="noConversion"/>
  </si>
  <si>
    <t>새누리당
허남진</t>
    <phoneticPr fontId="1" type="noConversion"/>
  </si>
  <si>
    <t>새정치
민주연합
김재근</t>
    <phoneticPr fontId="1" type="noConversion"/>
  </si>
  <si>
    <t>무소속
이종근</t>
    <phoneticPr fontId="1" type="noConversion"/>
  </si>
  <si>
    <t>무소속
김명선</t>
    <phoneticPr fontId="1" type="noConversion"/>
  </si>
  <si>
    <t>잘못 투입·구분된 투표지</t>
    <phoneticPr fontId="1" type="noConversion"/>
  </si>
  <si>
    <t>개표진행상황(홍천군의회의원선거 가선거구)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</si>
</sst>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0" xfId="0" applyFill="1">
      <alignment vertical="center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41" fontId="0" fillId="0" borderId="1" xfId="1" applyFont="1" applyBorder="1" applyAlignment="1" applyProtection="1">
      <alignment horizontal="right" vertical="center"/>
    </xf>
    <xf numFmtId="41" fontId="0" fillId="0" borderId="10" xfId="1" applyFont="1" applyBorder="1" applyAlignment="1" applyProtection="1">
      <alignment horizontal="right" vertical="center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6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 wrapText="1"/>
      <protection locked="0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7" xfId="0" applyFill="1" applyBorder="1" applyAlignment="1" applyProtection="1">
      <alignment horizontal="center" vertical="center"/>
      <protection locked="0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"/>
  <sheetViews>
    <sheetView tabSelected="1" workbookViewId="0">
      <selection sqref="A1:N1"/>
    </sheetView>
  </sheetViews>
  <sheetFormatPr defaultRowHeight="16.5"/>
  <cols>
    <col min="1" max="1" width="22.5" customWidth="1"/>
    <col min="2" max="2" width="7.875" customWidth="1"/>
    <col min="3" max="3" width="12" customWidth="1"/>
    <col min="4" max="4" width="9" customWidth="1"/>
    <col min="5" max="7" width="9.25" customWidth="1"/>
    <col min="8" max="8" width="9.125" customWidth="1"/>
    <col min="9" max="10" width="7.625" customWidth="1"/>
    <col min="11" max="11" width="8.75" customWidth="1"/>
    <col min="12" max="12" width="8.875" customWidth="1"/>
    <col min="13" max="13" width="9" customWidth="1"/>
    <col min="14" max="14" width="9.375" customWidth="1"/>
  </cols>
  <sheetData>
    <row r="1" spans="1:14" ht="36.75" customHeight="1" thickBot="1">
      <c r="A1" s="18" t="s">
        <v>26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22.5" customHeight="1">
      <c r="A2" s="19" t="s">
        <v>0</v>
      </c>
      <c r="B2" s="21" t="s">
        <v>1</v>
      </c>
      <c r="C2" s="22" t="s">
        <v>11</v>
      </c>
      <c r="D2" s="22" t="s">
        <v>12</v>
      </c>
      <c r="E2" s="21" t="s">
        <v>2</v>
      </c>
      <c r="F2" s="21"/>
      <c r="G2" s="21"/>
      <c r="H2" s="21"/>
      <c r="I2" s="21"/>
      <c r="J2" s="21"/>
      <c r="K2" s="21"/>
      <c r="L2" s="22" t="s">
        <v>10</v>
      </c>
      <c r="M2" s="22" t="s">
        <v>17</v>
      </c>
      <c r="N2" s="23" t="s">
        <v>4</v>
      </c>
    </row>
    <row r="3" spans="1:14" ht="22.5" customHeight="1">
      <c r="A3" s="20"/>
      <c r="B3" s="17"/>
      <c r="C3" s="17"/>
      <c r="D3" s="17"/>
      <c r="E3" s="17" t="s">
        <v>18</v>
      </c>
      <c r="F3" s="17"/>
      <c r="G3" s="17"/>
      <c r="H3" s="17"/>
      <c r="I3" s="17"/>
      <c r="J3" s="17"/>
      <c r="K3" s="17"/>
      <c r="L3" s="17"/>
      <c r="M3" s="17"/>
      <c r="N3" s="24"/>
    </row>
    <row r="4" spans="1:14" ht="60" customHeight="1">
      <c r="A4" s="20"/>
      <c r="B4" s="17"/>
      <c r="C4" s="17"/>
      <c r="D4" s="17"/>
      <c r="E4" s="3" t="s">
        <v>19</v>
      </c>
      <c r="F4" s="3" t="s">
        <v>20</v>
      </c>
      <c r="G4" s="3" t="s">
        <v>21</v>
      </c>
      <c r="H4" s="3" t="s">
        <v>22</v>
      </c>
      <c r="I4" s="3" t="s">
        <v>24</v>
      </c>
      <c r="J4" s="3" t="s">
        <v>23</v>
      </c>
      <c r="K4" s="10" t="s">
        <v>3</v>
      </c>
      <c r="L4" s="17"/>
      <c r="M4" s="17"/>
      <c r="N4" s="24"/>
    </row>
    <row r="5" spans="1:14" s="2" customFormat="1" ht="24" customHeight="1">
      <c r="A5" s="15" t="s">
        <v>13</v>
      </c>
      <c r="B5" s="16"/>
      <c r="C5" s="11">
        <f>K5+L5+M5</f>
        <v>31620</v>
      </c>
      <c r="D5" s="11">
        <f>K5+L5</f>
        <v>20231</v>
      </c>
      <c r="E5" s="12">
        <f>SUM(E6,E7,E8,E11,E14)</f>
        <v>4799</v>
      </c>
      <c r="F5" s="12">
        <f t="shared" ref="F5:J5" si="0">SUM(F6,F7,F8,F11,F14)</f>
        <v>3004</v>
      </c>
      <c r="G5" s="12">
        <f t="shared" si="0"/>
        <v>4003</v>
      </c>
      <c r="H5" s="12">
        <f t="shared" si="0"/>
        <v>4090</v>
      </c>
      <c r="I5" s="12">
        <f t="shared" si="0"/>
        <v>3069</v>
      </c>
      <c r="J5" s="12">
        <f t="shared" si="0"/>
        <v>577</v>
      </c>
      <c r="K5" s="11">
        <f>SUM(E5:J5)</f>
        <v>19542</v>
      </c>
      <c r="L5" s="12">
        <f>SUM(L6,L7,L8,L11,L14)</f>
        <v>689</v>
      </c>
      <c r="M5" s="12">
        <f>SUM(M6,M7,M8,M11,M14)</f>
        <v>11389</v>
      </c>
      <c r="N5" s="4"/>
    </row>
    <row r="6" spans="1:14" ht="20.100000000000001" customHeight="1">
      <c r="A6" s="5" t="s">
        <v>5</v>
      </c>
      <c r="B6" s="1"/>
      <c r="C6" s="13">
        <f>SUM(K6+L6+M6)</f>
        <v>62</v>
      </c>
      <c r="D6" s="13">
        <f>SUM(K6+L6)</f>
        <v>57</v>
      </c>
      <c r="E6" s="13">
        <v>16</v>
      </c>
      <c r="F6" s="13">
        <v>6</v>
      </c>
      <c r="G6" s="13">
        <v>11</v>
      </c>
      <c r="H6" s="13">
        <v>10</v>
      </c>
      <c r="I6" s="13">
        <v>7</v>
      </c>
      <c r="J6" s="13">
        <v>4</v>
      </c>
      <c r="K6" s="13">
        <f>SUM(E6:J6)</f>
        <v>54</v>
      </c>
      <c r="L6" s="13">
        <v>3</v>
      </c>
      <c r="M6" s="13">
        <v>5</v>
      </c>
      <c r="N6" s="6" t="s">
        <v>6</v>
      </c>
    </row>
    <row r="7" spans="1:14" ht="20.100000000000001" customHeight="1">
      <c r="A7" s="5" t="s">
        <v>7</v>
      </c>
      <c r="B7" s="1"/>
      <c r="C7" s="13">
        <f t="shared" ref="C7:C14" si="1">SUM(K7+L7+M7)</f>
        <v>1889</v>
      </c>
      <c r="D7" s="13">
        <f t="shared" ref="D7:D14" si="2">SUM(K7+L7)</f>
        <v>1887</v>
      </c>
      <c r="E7" s="13">
        <v>413</v>
      </c>
      <c r="F7" s="13">
        <v>234</v>
      </c>
      <c r="G7" s="13">
        <v>363</v>
      </c>
      <c r="H7" s="13">
        <v>541</v>
      </c>
      <c r="I7" s="13">
        <v>213</v>
      </c>
      <c r="J7" s="13">
        <v>69</v>
      </c>
      <c r="K7" s="13">
        <f t="shared" ref="K7:K14" si="3">SUM(E7:J7)</f>
        <v>1833</v>
      </c>
      <c r="L7" s="13">
        <v>54</v>
      </c>
      <c r="M7" s="13">
        <v>2</v>
      </c>
      <c r="N7" s="6" t="s">
        <v>6</v>
      </c>
    </row>
    <row r="8" spans="1:14" ht="20.100000000000001" customHeight="1">
      <c r="A8" s="5" t="s">
        <v>14</v>
      </c>
      <c r="B8" s="1" t="s">
        <v>16</v>
      </c>
      <c r="C8" s="13">
        <f t="shared" si="1"/>
        <v>26364</v>
      </c>
      <c r="D8" s="13">
        <f t="shared" si="2"/>
        <v>16221</v>
      </c>
      <c r="E8" s="13">
        <f>SUM(E9:E10)</f>
        <v>3605</v>
      </c>
      <c r="F8" s="13">
        <f t="shared" ref="F8:J8" si="4">SUM(F9:F10)</f>
        <v>2599</v>
      </c>
      <c r="G8" s="13">
        <f t="shared" si="4"/>
        <v>3366</v>
      </c>
      <c r="H8" s="13">
        <f t="shared" si="4"/>
        <v>3237</v>
      </c>
      <c r="I8" s="13">
        <f t="shared" si="4"/>
        <v>2465</v>
      </c>
      <c r="J8" s="13">
        <f t="shared" si="4"/>
        <v>398</v>
      </c>
      <c r="K8" s="13">
        <f t="shared" si="3"/>
        <v>15670</v>
      </c>
      <c r="L8" s="13">
        <f>SUM(L9:L10)</f>
        <v>551</v>
      </c>
      <c r="M8" s="13">
        <f>SUM(M9:M10)</f>
        <v>10143</v>
      </c>
      <c r="N8" s="6" t="s">
        <v>6</v>
      </c>
    </row>
    <row r="9" spans="1:14" ht="20.100000000000001" customHeight="1">
      <c r="A9" s="5" t="s">
        <v>14</v>
      </c>
      <c r="B9" s="1" t="s">
        <v>8</v>
      </c>
      <c r="C9" s="13">
        <f t="shared" si="1"/>
        <v>2723</v>
      </c>
      <c r="D9" s="13">
        <f t="shared" si="2"/>
        <v>2723</v>
      </c>
      <c r="E9" s="13">
        <v>549</v>
      </c>
      <c r="F9" s="13">
        <v>492</v>
      </c>
      <c r="G9" s="13">
        <v>545</v>
      </c>
      <c r="H9" s="13">
        <v>553</v>
      </c>
      <c r="I9" s="13">
        <v>444</v>
      </c>
      <c r="J9" s="13">
        <v>64</v>
      </c>
      <c r="K9" s="13">
        <f t="shared" si="3"/>
        <v>2647</v>
      </c>
      <c r="L9" s="13">
        <v>76</v>
      </c>
      <c r="M9" s="13">
        <v>0</v>
      </c>
      <c r="N9" s="6" t="s">
        <v>6</v>
      </c>
    </row>
    <row r="10" spans="1:14" ht="20.100000000000001" customHeight="1">
      <c r="A10" s="5" t="s">
        <v>14</v>
      </c>
      <c r="B10" s="1" t="s">
        <v>9</v>
      </c>
      <c r="C10" s="13">
        <f t="shared" si="1"/>
        <v>23641</v>
      </c>
      <c r="D10" s="13">
        <f t="shared" si="2"/>
        <v>13498</v>
      </c>
      <c r="E10" s="13">
        <v>3056</v>
      </c>
      <c r="F10" s="13">
        <v>2107</v>
      </c>
      <c r="G10" s="13">
        <v>2821</v>
      </c>
      <c r="H10" s="13">
        <v>2684</v>
      </c>
      <c r="I10" s="13">
        <v>2021</v>
      </c>
      <c r="J10" s="13">
        <v>334</v>
      </c>
      <c r="K10" s="13">
        <f t="shared" si="3"/>
        <v>13023</v>
      </c>
      <c r="L10" s="13">
        <v>475</v>
      </c>
      <c r="M10" s="13">
        <v>10143</v>
      </c>
      <c r="N10" s="6" t="s">
        <v>6</v>
      </c>
    </row>
    <row r="11" spans="1:14" ht="20.100000000000001" customHeight="1">
      <c r="A11" s="5" t="s">
        <v>15</v>
      </c>
      <c r="B11" s="1" t="s">
        <v>16</v>
      </c>
      <c r="C11" s="13">
        <f t="shared" si="1"/>
        <v>3305</v>
      </c>
      <c r="D11" s="13">
        <f t="shared" si="2"/>
        <v>2064</v>
      </c>
      <c r="E11" s="13">
        <f>SUM(E12:E13)</f>
        <v>765</v>
      </c>
      <c r="F11" s="13">
        <f t="shared" ref="F11:J11" si="5">SUM(F12:F13)</f>
        <v>164</v>
      </c>
      <c r="G11" s="13">
        <f t="shared" si="5"/>
        <v>263</v>
      </c>
      <c r="H11" s="13">
        <f t="shared" si="5"/>
        <v>301</v>
      </c>
      <c r="I11" s="13">
        <f t="shared" si="5"/>
        <v>384</v>
      </c>
      <c r="J11" s="13">
        <f t="shared" si="5"/>
        <v>106</v>
      </c>
      <c r="K11" s="13">
        <f t="shared" si="3"/>
        <v>1983</v>
      </c>
      <c r="L11" s="13">
        <f>SUM(L12:L13)</f>
        <v>81</v>
      </c>
      <c r="M11" s="13">
        <f>SUM(M12:M13)</f>
        <v>1241</v>
      </c>
      <c r="N11" s="6" t="s">
        <v>6</v>
      </c>
    </row>
    <row r="12" spans="1:14" ht="20.100000000000001" customHeight="1">
      <c r="A12" s="5" t="s">
        <v>15</v>
      </c>
      <c r="B12" s="1" t="s">
        <v>8</v>
      </c>
      <c r="C12" s="13">
        <f t="shared" si="1"/>
        <v>199</v>
      </c>
      <c r="D12" s="13">
        <f t="shared" si="2"/>
        <v>199</v>
      </c>
      <c r="E12" s="13">
        <v>62</v>
      </c>
      <c r="F12" s="13">
        <v>23</v>
      </c>
      <c r="G12" s="13">
        <v>23</v>
      </c>
      <c r="H12" s="13">
        <v>28</v>
      </c>
      <c r="I12" s="13">
        <v>46</v>
      </c>
      <c r="J12" s="13">
        <v>7</v>
      </c>
      <c r="K12" s="13">
        <f t="shared" si="3"/>
        <v>189</v>
      </c>
      <c r="L12" s="13">
        <v>10</v>
      </c>
      <c r="M12" s="13">
        <v>0</v>
      </c>
      <c r="N12" s="6" t="s">
        <v>6</v>
      </c>
    </row>
    <row r="13" spans="1:14" ht="20.100000000000001" customHeight="1">
      <c r="A13" s="5" t="s">
        <v>15</v>
      </c>
      <c r="B13" s="1" t="s">
        <v>9</v>
      </c>
      <c r="C13" s="13">
        <f t="shared" si="1"/>
        <v>3106</v>
      </c>
      <c r="D13" s="13">
        <f t="shared" si="2"/>
        <v>1865</v>
      </c>
      <c r="E13" s="13">
        <v>703</v>
      </c>
      <c r="F13" s="13">
        <v>141</v>
      </c>
      <c r="G13" s="13">
        <v>240</v>
      </c>
      <c r="H13" s="13">
        <v>273</v>
      </c>
      <c r="I13" s="13">
        <v>338</v>
      </c>
      <c r="J13" s="13">
        <v>99</v>
      </c>
      <c r="K13" s="13">
        <f t="shared" si="3"/>
        <v>1794</v>
      </c>
      <c r="L13" s="13">
        <v>71</v>
      </c>
      <c r="M13" s="13">
        <v>1241</v>
      </c>
      <c r="N13" s="6" t="s">
        <v>6</v>
      </c>
    </row>
    <row r="14" spans="1:14" ht="18" customHeight="1" thickBot="1">
      <c r="A14" s="7" t="s">
        <v>25</v>
      </c>
      <c r="B14" s="8"/>
      <c r="C14" s="14">
        <f t="shared" si="1"/>
        <v>0</v>
      </c>
      <c r="D14" s="14">
        <f t="shared" si="2"/>
        <v>2</v>
      </c>
      <c r="E14" s="14">
        <v>0</v>
      </c>
      <c r="F14" s="14">
        <v>1</v>
      </c>
      <c r="G14" s="14">
        <v>0</v>
      </c>
      <c r="H14" s="14">
        <v>1</v>
      </c>
      <c r="I14" s="14">
        <v>0</v>
      </c>
      <c r="J14" s="14">
        <v>0</v>
      </c>
      <c r="K14" s="14">
        <f t="shared" si="3"/>
        <v>2</v>
      </c>
      <c r="L14" s="14">
        <v>0</v>
      </c>
      <c r="M14" s="14">
        <v>-2</v>
      </c>
      <c r="N14" s="9" t="s">
        <v>6</v>
      </c>
    </row>
  </sheetData>
  <mergeCells count="11">
    <mergeCell ref="A5:B5"/>
    <mergeCell ref="E3:K3"/>
    <mergeCell ref="A1:N1"/>
    <mergeCell ref="A2:A4"/>
    <mergeCell ref="B2:B4"/>
    <mergeCell ref="C2:C4"/>
    <mergeCell ref="D2:D4"/>
    <mergeCell ref="L2:L4"/>
    <mergeCell ref="M2:M4"/>
    <mergeCell ref="N2:N4"/>
    <mergeCell ref="E2:K2"/>
  </mergeCells>
  <phoneticPr fontId="1" type="noConversion"/>
  <pageMargins left="0.39370078740157483" right="0.39370078740157483" top="0.78740157480314965" bottom="0.39370078740157483" header="0.51181102362204722" footer="0.51181102362204722"/>
  <pageSetup paperSize="9" orientation="landscape" horizontalDpi="300" verticalDpi="300" r:id="rId1"/>
  <ignoredErrors>
    <ignoredError sqref="K5:K10 K12:K13" formula="1"/>
    <ignoredError sqref="K11" formula="1" formulaRange="1"/>
    <ignoredError sqref="E11:J11 L11:M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홍천군의회의원선거</vt:lpstr>
      <vt:lpstr>홍천군의회의원선거!Print_Titles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관리1</dc:creator>
  <cp:lastModifiedBy>DB405</cp:lastModifiedBy>
  <cp:lastPrinted>2014-06-10T04:26:54Z</cp:lastPrinted>
  <dcterms:created xsi:type="dcterms:W3CDTF">2014-06-07T06:43:14Z</dcterms:created>
  <dcterms:modified xsi:type="dcterms:W3CDTF">2014-06-11T10:10:05Z</dcterms:modified>
</cp:coreProperties>
</file>