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60" windowWidth="19200" windowHeight="11865"/>
  </bookViews>
  <sheets>
    <sheet name="홍천군의회의원선거" sheetId="1" r:id="rId1"/>
  </sheets>
  <definedNames>
    <definedName name="_xlnm.Print_Titles" localSheetId="0">홍천군의회의원선거!$1:$4</definedName>
  </definedNames>
  <calcPr calcId="125725"/>
</workbook>
</file>

<file path=xl/calcChain.xml><?xml version="1.0" encoding="utf-8"?>
<calcChain xmlns="http://schemas.openxmlformats.org/spreadsheetml/2006/main">
  <c r="G17" i="1"/>
  <c r="G14"/>
  <c r="G11"/>
  <c r="G8"/>
  <c r="K17"/>
  <c r="J17"/>
  <c r="K14"/>
  <c r="J14"/>
  <c r="K11"/>
  <c r="J11"/>
  <c r="K8"/>
  <c r="J8"/>
  <c r="F17"/>
  <c r="H17"/>
  <c r="E17"/>
  <c r="F14"/>
  <c r="H14"/>
  <c r="E14"/>
  <c r="F11"/>
  <c r="H11"/>
  <c r="E11"/>
  <c r="F8"/>
  <c r="H8"/>
  <c r="E8"/>
  <c r="I7"/>
  <c r="C7" s="1"/>
  <c r="I9"/>
  <c r="C9" s="1"/>
  <c r="I10"/>
  <c r="C10" s="1"/>
  <c r="I12"/>
  <c r="D12" s="1"/>
  <c r="I13"/>
  <c r="D13" s="1"/>
  <c r="I15"/>
  <c r="D15" s="1"/>
  <c r="I16"/>
  <c r="D16" s="1"/>
  <c r="I18"/>
  <c r="D18" s="1"/>
  <c r="I19"/>
  <c r="C19" s="1"/>
  <c r="I20"/>
  <c r="C20" s="1"/>
  <c r="I6"/>
  <c r="C6" s="1"/>
  <c r="G5" l="1"/>
  <c r="H5"/>
  <c r="E5"/>
  <c r="F5"/>
  <c r="K5"/>
  <c r="J5"/>
  <c r="D19"/>
  <c r="C18"/>
  <c r="D20"/>
  <c r="D10"/>
  <c r="D9"/>
  <c r="D7"/>
  <c r="D6"/>
  <c r="C16"/>
  <c r="C13"/>
  <c r="C15"/>
  <c r="C12"/>
  <c r="I11"/>
  <c r="C11" s="1"/>
  <c r="I17"/>
  <c r="C17" s="1"/>
  <c r="I14"/>
  <c r="D14" s="1"/>
  <c r="I8"/>
  <c r="D8" s="1"/>
  <c r="D11" l="1"/>
  <c r="I5"/>
  <c r="C5" s="1"/>
  <c r="D17"/>
  <c r="C14"/>
  <c r="C8"/>
  <c r="D5" l="1"/>
</calcChain>
</file>

<file path=xl/sharedStrings.xml><?xml version="1.0" encoding="utf-8"?>
<sst xmlns="http://schemas.openxmlformats.org/spreadsheetml/2006/main" count="58" uniqueCount="27">
  <si>
    <t>읍면동명</t>
  </si>
  <si>
    <t>구분</t>
  </si>
  <si>
    <t>후 보 자 별 득 표 수</t>
  </si>
  <si>
    <t>유 효 투 표 수 (가)</t>
  </si>
  <si>
    <t>계</t>
  </si>
  <si>
    <t>비고</t>
  </si>
  <si>
    <t>거소우편투표</t>
  </si>
  <si>
    <t/>
  </si>
  <si>
    <t>관외사전투표</t>
  </si>
  <si>
    <t>관내</t>
  </si>
  <si>
    <t>일반</t>
  </si>
  <si>
    <t>무효
투표수
(나)</t>
    <phoneticPr fontId="1" type="noConversion"/>
  </si>
  <si>
    <t>선거인수
(가+나+다)</t>
    <phoneticPr fontId="1" type="noConversion"/>
  </si>
  <si>
    <t>투표수
(가+나)</t>
    <phoneticPr fontId="1" type="noConversion"/>
  </si>
  <si>
    <t xml:space="preserve"> 합    계</t>
    <phoneticPr fontId="1" type="noConversion"/>
  </si>
  <si>
    <t>소계</t>
    <phoneticPr fontId="1" type="noConversion"/>
  </si>
  <si>
    <t>기권수
(다)</t>
    <phoneticPr fontId="1" type="noConversion"/>
  </si>
  <si>
    <t>두촌면</t>
    <phoneticPr fontId="1" type="noConversion"/>
  </si>
  <si>
    <t>내촌면</t>
    <phoneticPr fontId="1" type="noConversion"/>
  </si>
  <si>
    <t>서석면</t>
    <phoneticPr fontId="1" type="noConversion"/>
  </si>
  <si>
    <t>내면</t>
    <phoneticPr fontId="1" type="noConversion"/>
  </si>
  <si>
    <t>새누리당
백금산</t>
    <phoneticPr fontId="1" type="noConversion"/>
  </si>
  <si>
    <t>새누리당
심형기</t>
    <phoneticPr fontId="1" type="noConversion"/>
  </si>
  <si>
    <t>새정치
민주연합
원재민</t>
    <phoneticPr fontId="1" type="noConversion"/>
  </si>
  <si>
    <t>무소속
유영덕</t>
    <phoneticPr fontId="1" type="noConversion"/>
  </si>
  <si>
    <t>잘못 투입·구분된 투표지</t>
    <phoneticPr fontId="1" type="noConversion"/>
  </si>
  <si>
    <t>개표진행상황(홍천군의회의원선거 다선거구)</t>
    <phoneticPr fontId="1" type="noConversion"/>
  </si>
</sst>
</file>

<file path=xl/styles.xml><?xml version="1.0" encoding="utf-8"?>
<styleSheet xmlns="http://schemas.openxmlformats.org/spreadsheetml/2006/main">
  <numFmts count="1">
    <numFmt numFmtId="41" formatCode="_-* #,##0_-;\-* #,##0_-;_-* &quot;-&quot;_-;_-@_-"/>
  </numFmts>
  <fonts count="5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41" fontId="4" fillId="0" borderId="0" applyFont="0" applyFill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0" fillId="0" borderId="1" xfId="0" applyBorder="1" applyAlignment="1" applyProtection="1">
      <alignment horizontal="center" vertical="center"/>
      <protection locked="0"/>
    </xf>
    <xf numFmtId="0" fontId="0" fillId="2" borderId="0" xfId="0" applyFill="1">
      <alignment vertical="center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3" borderId="1" xfId="0" applyFill="1" applyBorder="1" applyAlignment="1" applyProtection="1">
      <alignment horizontal="center" vertical="center" wrapText="1"/>
      <protection locked="0"/>
    </xf>
    <xf numFmtId="0" fontId="0" fillId="2" borderId="7" xfId="0" applyFill="1" applyBorder="1" applyAlignment="1" applyProtection="1">
      <alignment horizontal="center" vertical="center"/>
      <protection locked="0"/>
    </xf>
    <xf numFmtId="0" fontId="0" fillId="0" borderId="6" xfId="0" applyBorder="1" applyAlignment="1" applyProtection="1">
      <alignment horizontal="center" vertical="center"/>
      <protection locked="0"/>
    </xf>
    <xf numFmtId="0" fontId="0" fillId="0" borderId="7" xfId="0" applyBorder="1" applyAlignment="1" applyProtection="1">
      <alignment horizontal="center" vertical="center"/>
      <protection locked="0"/>
    </xf>
    <xf numFmtId="0" fontId="0" fillId="0" borderId="9" xfId="0" applyBorder="1" applyAlignment="1" applyProtection="1">
      <alignment horizontal="center" vertical="center" wrapText="1"/>
      <protection locked="0"/>
    </xf>
    <xf numFmtId="0" fontId="0" fillId="0" borderId="10" xfId="0" applyBorder="1" applyAlignment="1" applyProtection="1">
      <alignment horizontal="center" vertical="center"/>
      <protection locked="0"/>
    </xf>
    <xf numFmtId="0" fontId="0" fillId="0" borderId="11" xfId="0" applyBorder="1" applyAlignment="1" applyProtection="1">
      <alignment horizontal="center" vertical="center"/>
      <protection locked="0"/>
    </xf>
    <xf numFmtId="41" fontId="3" fillId="0" borderId="1" xfId="1" applyFont="1" applyBorder="1" applyAlignment="1" applyProtection="1">
      <alignment horizontal="right" vertical="center"/>
    </xf>
    <xf numFmtId="41" fontId="3" fillId="0" borderId="1" xfId="1" applyFont="1" applyBorder="1" applyProtection="1">
      <alignment vertical="center"/>
    </xf>
    <xf numFmtId="41" fontId="0" fillId="0" borderId="1" xfId="1" applyFont="1" applyBorder="1" applyAlignment="1" applyProtection="1">
      <alignment horizontal="right" vertical="center"/>
    </xf>
    <xf numFmtId="41" fontId="0" fillId="0" borderId="10" xfId="1" applyFont="1" applyBorder="1" applyAlignment="1" applyProtection="1">
      <alignment horizontal="right" vertical="center"/>
    </xf>
    <xf numFmtId="0" fontId="0" fillId="2" borderId="8" xfId="0" applyFill="1" applyBorder="1" applyAlignment="1" applyProtection="1">
      <alignment horizontal="center" vertical="center"/>
      <protection locked="0"/>
    </xf>
    <xf numFmtId="0" fontId="0" fillId="2" borderId="2" xfId="0" applyFill="1" applyBorder="1" applyAlignment="1" applyProtection="1">
      <alignment horizontal="center" vertical="center"/>
      <protection locked="0"/>
    </xf>
    <xf numFmtId="0" fontId="0" fillId="3" borderId="1" xfId="0" applyFill="1" applyBorder="1" applyAlignment="1" applyProtection="1">
      <alignment horizontal="center" vertical="center"/>
      <protection locked="0"/>
    </xf>
    <xf numFmtId="0" fontId="2" fillId="0" borderId="0" xfId="0" applyFont="1" applyAlignment="1">
      <alignment horizontal="center" vertical="center"/>
    </xf>
    <xf numFmtId="0" fontId="0" fillId="3" borderId="3" xfId="0" applyFill="1" applyBorder="1" applyAlignment="1" applyProtection="1">
      <alignment horizontal="center" vertical="center"/>
      <protection locked="0"/>
    </xf>
    <xf numFmtId="0" fontId="0" fillId="3" borderId="6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 wrapText="1"/>
      <protection locked="0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7" xfId="0" applyFill="1" applyBorder="1" applyAlignment="1" applyProtection="1">
      <alignment horizontal="center" vertical="center"/>
      <protection locked="0"/>
    </xf>
  </cellXfs>
  <cellStyles count="2">
    <cellStyle name="쉼표 [0]" xfId="1" builtinId="6"/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20"/>
  <sheetViews>
    <sheetView tabSelected="1" workbookViewId="0">
      <selection sqref="A1:L1"/>
    </sheetView>
  </sheetViews>
  <sheetFormatPr defaultRowHeight="16.5"/>
  <cols>
    <col min="1" max="1" width="22.75" customWidth="1"/>
    <col min="2" max="2" width="11.75" customWidth="1"/>
    <col min="3" max="4" width="13.5" customWidth="1"/>
    <col min="5" max="6" width="9.625" customWidth="1"/>
    <col min="7" max="7" width="10.125" customWidth="1"/>
    <col min="8" max="8" width="9.5" customWidth="1"/>
    <col min="9" max="9" width="10.75" customWidth="1"/>
    <col min="10" max="10" width="8.875" customWidth="1"/>
    <col min="11" max="11" width="9.25" customWidth="1"/>
    <col min="12" max="12" width="10.375" customWidth="1"/>
  </cols>
  <sheetData>
    <row r="1" spans="1:12" ht="36.75" customHeight="1" thickBot="1">
      <c r="A1" s="18" t="s">
        <v>26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</row>
    <row r="2" spans="1:12" ht="22.5" customHeight="1">
      <c r="A2" s="19" t="s">
        <v>0</v>
      </c>
      <c r="B2" s="21" t="s">
        <v>1</v>
      </c>
      <c r="C2" s="22" t="s">
        <v>12</v>
      </c>
      <c r="D2" s="22" t="s">
        <v>13</v>
      </c>
      <c r="E2" s="21" t="s">
        <v>3</v>
      </c>
      <c r="F2" s="21"/>
      <c r="G2" s="21"/>
      <c r="H2" s="21"/>
      <c r="I2" s="21"/>
      <c r="J2" s="22" t="s">
        <v>11</v>
      </c>
      <c r="K2" s="22" t="s">
        <v>16</v>
      </c>
      <c r="L2" s="23" t="s">
        <v>5</v>
      </c>
    </row>
    <row r="3" spans="1:12" ht="22.5" customHeight="1">
      <c r="A3" s="20"/>
      <c r="B3" s="17"/>
      <c r="C3" s="17"/>
      <c r="D3" s="17"/>
      <c r="E3" s="17" t="s">
        <v>2</v>
      </c>
      <c r="F3" s="17"/>
      <c r="G3" s="17"/>
      <c r="H3" s="17"/>
      <c r="I3" s="17"/>
      <c r="J3" s="17"/>
      <c r="K3" s="17"/>
      <c r="L3" s="24"/>
    </row>
    <row r="4" spans="1:12" ht="60" customHeight="1">
      <c r="A4" s="20"/>
      <c r="B4" s="17"/>
      <c r="C4" s="17"/>
      <c r="D4" s="17"/>
      <c r="E4" s="4" t="s">
        <v>21</v>
      </c>
      <c r="F4" s="4" t="s">
        <v>22</v>
      </c>
      <c r="G4" s="4" t="s">
        <v>23</v>
      </c>
      <c r="H4" s="4" t="s">
        <v>24</v>
      </c>
      <c r="I4" s="3" t="s">
        <v>4</v>
      </c>
      <c r="J4" s="17"/>
      <c r="K4" s="17"/>
      <c r="L4" s="24"/>
    </row>
    <row r="5" spans="1:12" s="2" customFormat="1" ht="24" customHeight="1">
      <c r="A5" s="15" t="s">
        <v>14</v>
      </c>
      <c r="B5" s="16"/>
      <c r="C5" s="11">
        <f t="shared" ref="C5:C20" si="0">I5+J5+K5</f>
        <v>10889</v>
      </c>
      <c r="D5" s="11">
        <f t="shared" ref="D5:D20" si="1">I5+J5</f>
        <v>7621</v>
      </c>
      <c r="E5" s="12">
        <f>SUM(E6,E7,E8,E11,E14,E17,E20)</f>
        <v>2360</v>
      </c>
      <c r="F5" s="12">
        <f t="shared" ref="F5:H5" si="2">SUM(F6,F7,F8,F11,F14,F17,F20)</f>
        <v>1513</v>
      </c>
      <c r="G5" s="12">
        <f t="shared" si="2"/>
        <v>1615</v>
      </c>
      <c r="H5" s="12">
        <f t="shared" si="2"/>
        <v>1772</v>
      </c>
      <c r="I5" s="11">
        <f t="shared" ref="I5:I20" si="3">SUM(E5:H5)</f>
        <v>7260</v>
      </c>
      <c r="J5" s="12">
        <f>SUM(J6,J7,J8,J11,J14,J17,J20)</f>
        <v>361</v>
      </c>
      <c r="K5" s="12">
        <f>SUM(K6,K7,K8,K11,K14,K17,K20)</f>
        <v>3268</v>
      </c>
      <c r="L5" s="5"/>
    </row>
    <row r="6" spans="1:12" ht="20.100000000000001" customHeight="1">
      <c r="A6" s="6" t="s">
        <v>6</v>
      </c>
      <c r="B6" s="1"/>
      <c r="C6" s="13">
        <f t="shared" si="0"/>
        <v>22</v>
      </c>
      <c r="D6" s="13">
        <f t="shared" si="1"/>
        <v>20</v>
      </c>
      <c r="E6" s="13">
        <v>4</v>
      </c>
      <c r="F6" s="13">
        <v>7</v>
      </c>
      <c r="G6" s="13">
        <v>3</v>
      </c>
      <c r="H6" s="13">
        <v>5</v>
      </c>
      <c r="I6" s="13">
        <f t="shared" si="3"/>
        <v>19</v>
      </c>
      <c r="J6" s="13">
        <v>1</v>
      </c>
      <c r="K6" s="13">
        <v>2</v>
      </c>
      <c r="L6" s="7" t="s">
        <v>7</v>
      </c>
    </row>
    <row r="7" spans="1:12" ht="20.100000000000001" customHeight="1">
      <c r="A7" s="6" t="s">
        <v>8</v>
      </c>
      <c r="B7" s="1"/>
      <c r="C7" s="13">
        <f t="shared" si="0"/>
        <v>685</v>
      </c>
      <c r="D7" s="13">
        <f t="shared" si="1"/>
        <v>680</v>
      </c>
      <c r="E7" s="13">
        <v>191</v>
      </c>
      <c r="F7" s="13">
        <v>113</v>
      </c>
      <c r="G7" s="13">
        <v>233</v>
      </c>
      <c r="H7" s="13">
        <v>128</v>
      </c>
      <c r="I7" s="13">
        <f t="shared" si="3"/>
        <v>665</v>
      </c>
      <c r="J7" s="13">
        <v>15</v>
      </c>
      <c r="K7" s="13">
        <v>5</v>
      </c>
      <c r="L7" s="7" t="s">
        <v>7</v>
      </c>
    </row>
    <row r="8" spans="1:12" ht="20.100000000000001" customHeight="1">
      <c r="A8" s="6" t="s">
        <v>17</v>
      </c>
      <c r="B8" s="1" t="s">
        <v>15</v>
      </c>
      <c r="C8" s="13">
        <f t="shared" si="0"/>
        <v>2077</v>
      </c>
      <c r="D8" s="13">
        <f t="shared" si="1"/>
        <v>1396</v>
      </c>
      <c r="E8" s="13">
        <f>SUM(E9:E10)</f>
        <v>896</v>
      </c>
      <c r="F8" s="13">
        <f t="shared" ref="F8:H8" si="4">SUM(F9:F10)</f>
        <v>188</v>
      </c>
      <c r="G8" s="13">
        <f>SUM(G9:G10)</f>
        <v>140</v>
      </c>
      <c r="H8" s="13">
        <f t="shared" si="4"/>
        <v>97</v>
      </c>
      <c r="I8" s="13">
        <f t="shared" si="3"/>
        <v>1321</v>
      </c>
      <c r="J8" s="13">
        <f>SUM(J9:J10)</f>
        <v>75</v>
      </c>
      <c r="K8" s="13">
        <f>SUM(K9:K10)</f>
        <v>681</v>
      </c>
      <c r="L8" s="7" t="s">
        <v>7</v>
      </c>
    </row>
    <row r="9" spans="1:12" ht="20.100000000000001" customHeight="1">
      <c r="A9" s="6" t="s">
        <v>17</v>
      </c>
      <c r="B9" s="1" t="s">
        <v>9</v>
      </c>
      <c r="C9" s="13">
        <f t="shared" si="0"/>
        <v>140</v>
      </c>
      <c r="D9" s="13">
        <f t="shared" si="1"/>
        <v>139</v>
      </c>
      <c r="E9" s="13">
        <v>89</v>
      </c>
      <c r="F9" s="13">
        <v>15</v>
      </c>
      <c r="G9" s="13">
        <v>19</v>
      </c>
      <c r="H9" s="13">
        <v>9</v>
      </c>
      <c r="I9" s="13">
        <f t="shared" si="3"/>
        <v>132</v>
      </c>
      <c r="J9" s="13">
        <v>7</v>
      </c>
      <c r="K9" s="13">
        <v>1</v>
      </c>
      <c r="L9" s="7" t="s">
        <v>7</v>
      </c>
    </row>
    <row r="10" spans="1:12" ht="20.100000000000001" customHeight="1">
      <c r="A10" s="6" t="s">
        <v>17</v>
      </c>
      <c r="B10" s="1" t="s">
        <v>10</v>
      </c>
      <c r="C10" s="13">
        <f t="shared" si="0"/>
        <v>1937</v>
      </c>
      <c r="D10" s="13">
        <f t="shared" si="1"/>
        <v>1257</v>
      </c>
      <c r="E10" s="13">
        <v>807</v>
      </c>
      <c r="F10" s="13">
        <v>173</v>
      </c>
      <c r="G10" s="13">
        <v>121</v>
      </c>
      <c r="H10" s="13">
        <v>88</v>
      </c>
      <c r="I10" s="13">
        <f t="shared" si="3"/>
        <v>1189</v>
      </c>
      <c r="J10" s="13">
        <v>68</v>
      </c>
      <c r="K10" s="13">
        <v>680</v>
      </c>
      <c r="L10" s="7" t="s">
        <v>7</v>
      </c>
    </row>
    <row r="11" spans="1:12" ht="20.100000000000001" customHeight="1">
      <c r="A11" s="6" t="s">
        <v>18</v>
      </c>
      <c r="B11" s="1" t="s">
        <v>15</v>
      </c>
      <c r="C11" s="13">
        <f t="shared" si="0"/>
        <v>2015</v>
      </c>
      <c r="D11" s="13">
        <f t="shared" si="1"/>
        <v>1385</v>
      </c>
      <c r="E11" s="13">
        <f>SUM(E12:E13)</f>
        <v>802</v>
      </c>
      <c r="F11" s="13">
        <f t="shared" ref="F11:H11" si="5">SUM(F12:F13)</f>
        <v>139</v>
      </c>
      <c r="G11" s="13">
        <f>SUM(G12:G13)</f>
        <v>181</v>
      </c>
      <c r="H11" s="13">
        <f t="shared" si="5"/>
        <v>197</v>
      </c>
      <c r="I11" s="13">
        <f t="shared" si="3"/>
        <v>1319</v>
      </c>
      <c r="J11" s="13">
        <f>SUM(J12:J13)</f>
        <v>66</v>
      </c>
      <c r="K11" s="13">
        <f>SUM(K12:K13)</f>
        <v>630</v>
      </c>
      <c r="L11" s="7" t="s">
        <v>7</v>
      </c>
    </row>
    <row r="12" spans="1:12" ht="20.100000000000001" customHeight="1">
      <c r="A12" s="6" t="s">
        <v>18</v>
      </c>
      <c r="B12" s="1" t="s">
        <v>9</v>
      </c>
      <c r="C12" s="13">
        <f t="shared" si="0"/>
        <v>157</v>
      </c>
      <c r="D12" s="13">
        <f t="shared" si="1"/>
        <v>157</v>
      </c>
      <c r="E12" s="13">
        <v>95</v>
      </c>
      <c r="F12" s="13">
        <v>14</v>
      </c>
      <c r="G12" s="13">
        <v>24</v>
      </c>
      <c r="H12" s="13">
        <v>21</v>
      </c>
      <c r="I12" s="13">
        <f t="shared" si="3"/>
        <v>154</v>
      </c>
      <c r="J12" s="13">
        <v>3</v>
      </c>
      <c r="K12" s="13">
        <v>0</v>
      </c>
      <c r="L12" s="7" t="s">
        <v>7</v>
      </c>
    </row>
    <row r="13" spans="1:12" ht="20.100000000000001" customHeight="1">
      <c r="A13" s="6" t="s">
        <v>18</v>
      </c>
      <c r="B13" s="1" t="s">
        <v>10</v>
      </c>
      <c r="C13" s="13">
        <f t="shared" si="0"/>
        <v>1858</v>
      </c>
      <c r="D13" s="13">
        <f t="shared" si="1"/>
        <v>1228</v>
      </c>
      <c r="E13" s="13">
        <v>707</v>
      </c>
      <c r="F13" s="13">
        <v>125</v>
      </c>
      <c r="G13" s="13">
        <v>157</v>
      </c>
      <c r="H13" s="13">
        <v>176</v>
      </c>
      <c r="I13" s="13">
        <f t="shared" si="3"/>
        <v>1165</v>
      </c>
      <c r="J13" s="13">
        <v>63</v>
      </c>
      <c r="K13" s="13">
        <v>630</v>
      </c>
      <c r="L13" s="7" t="s">
        <v>7</v>
      </c>
    </row>
    <row r="14" spans="1:12" ht="20.100000000000001" customHeight="1">
      <c r="A14" s="6" t="s">
        <v>19</v>
      </c>
      <c r="B14" s="1" t="s">
        <v>15</v>
      </c>
      <c r="C14" s="13">
        <f t="shared" si="0"/>
        <v>3241</v>
      </c>
      <c r="D14" s="13">
        <f t="shared" si="1"/>
        <v>2240</v>
      </c>
      <c r="E14" s="13">
        <f>SUM(E15:E16)</f>
        <v>266</v>
      </c>
      <c r="F14" s="13">
        <f t="shared" ref="F14:H14" si="6">SUM(F15:F16)</f>
        <v>866</v>
      </c>
      <c r="G14" s="13">
        <f>SUM(G15:G16)</f>
        <v>879</v>
      </c>
      <c r="H14" s="13">
        <f t="shared" si="6"/>
        <v>99</v>
      </c>
      <c r="I14" s="13">
        <f t="shared" si="3"/>
        <v>2110</v>
      </c>
      <c r="J14" s="13">
        <f>SUM(J15:J16)</f>
        <v>130</v>
      </c>
      <c r="K14" s="13">
        <f>SUM(K15:K16)</f>
        <v>1001</v>
      </c>
      <c r="L14" s="7" t="s">
        <v>7</v>
      </c>
    </row>
    <row r="15" spans="1:12" ht="20.100000000000001" customHeight="1">
      <c r="A15" s="6" t="s">
        <v>19</v>
      </c>
      <c r="B15" s="1" t="s">
        <v>9</v>
      </c>
      <c r="C15" s="13">
        <f t="shared" si="0"/>
        <v>157</v>
      </c>
      <c r="D15" s="13">
        <f t="shared" si="1"/>
        <v>157</v>
      </c>
      <c r="E15" s="13">
        <v>18</v>
      </c>
      <c r="F15" s="13">
        <v>56</v>
      </c>
      <c r="G15" s="13">
        <v>75</v>
      </c>
      <c r="H15" s="13">
        <v>4</v>
      </c>
      <c r="I15" s="13">
        <f t="shared" si="3"/>
        <v>153</v>
      </c>
      <c r="J15" s="13">
        <v>4</v>
      </c>
      <c r="K15" s="13">
        <v>0</v>
      </c>
      <c r="L15" s="7" t="s">
        <v>7</v>
      </c>
    </row>
    <row r="16" spans="1:12" ht="20.100000000000001" customHeight="1">
      <c r="A16" s="6" t="s">
        <v>19</v>
      </c>
      <c r="B16" s="1" t="s">
        <v>10</v>
      </c>
      <c r="C16" s="13">
        <f t="shared" si="0"/>
        <v>3084</v>
      </c>
      <c r="D16" s="13">
        <f t="shared" si="1"/>
        <v>2083</v>
      </c>
      <c r="E16" s="13">
        <v>248</v>
      </c>
      <c r="F16" s="13">
        <v>810</v>
      </c>
      <c r="G16" s="13">
        <v>804</v>
      </c>
      <c r="H16" s="13">
        <v>95</v>
      </c>
      <c r="I16" s="13">
        <f t="shared" si="3"/>
        <v>1957</v>
      </c>
      <c r="J16" s="13">
        <v>126</v>
      </c>
      <c r="K16" s="13">
        <v>1001</v>
      </c>
      <c r="L16" s="7" t="s">
        <v>7</v>
      </c>
    </row>
    <row r="17" spans="1:12" ht="20.100000000000001" customHeight="1">
      <c r="A17" s="6" t="s">
        <v>20</v>
      </c>
      <c r="B17" s="1" t="s">
        <v>15</v>
      </c>
      <c r="C17" s="13">
        <f t="shared" si="0"/>
        <v>2849</v>
      </c>
      <c r="D17" s="13">
        <f t="shared" si="1"/>
        <v>1894</v>
      </c>
      <c r="E17" s="13">
        <f>SUM(E18:E19)</f>
        <v>201</v>
      </c>
      <c r="F17" s="13">
        <f t="shared" ref="F17:H17" si="7">SUM(F18:F19)</f>
        <v>198</v>
      </c>
      <c r="G17" s="13">
        <f>SUM(G18:G19)</f>
        <v>176</v>
      </c>
      <c r="H17" s="13">
        <f t="shared" si="7"/>
        <v>1245</v>
      </c>
      <c r="I17" s="13">
        <f t="shared" si="3"/>
        <v>1820</v>
      </c>
      <c r="J17" s="13">
        <f>SUM(J18:J19)</f>
        <v>74</v>
      </c>
      <c r="K17" s="13">
        <f>SUM(K18:K19)</f>
        <v>955</v>
      </c>
      <c r="L17" s="7" t="s">
        <v>7</v>
      </c>
    </row>
    <row r="18" spans="1:12" ht="20.100000000000001" customHeight="1">
      <c r="A18" s="6" t="s">
        <v>20</v>
      </c>
      <c r="B18" s="1" t="s">
        <v>9</v>
      </c>
      <c r="C18" s="13">
        <f t="shared" si="0"/>
        <v>140</v>
      </c>
      <c r="D18" s="13">
        <f t="shared" si="1"/>
        <v>140</v>
      </c>
      <c r="E18" s="13">
        <v>8</v>
      </c>
      <c r="F18" s="13">
        <v>19</v>
      </c>
      <c r="G18" s="13">
        <v>20</v>
      </c>
      <c r="H18" s="13">
        <v>88</v>
      </c>
      <c r="I18" s="13">
        <f t="shared" si="3"/>
        <v>135</v>
      </c>
      <c r="J18" s="13">
        <v>5</v>
      </c>
      <c r="K18" s="13">
        <v>0</v>
      </c>
      <c r="L18" s="7" t="s">
        <v>7</v>
      </c>
    </row>
    <row r="19" spans="1:12" ht="20.100000000000001" customHeight="1">
      <c r="A19" s="6" t="s">
        <v>20</v>
      </c>
      <c r="B19" s="1" t="s">
        <v>10</v>
      </c>
      <c r="C19" s="13">
        <f t="shared" si="0"/>
        <v>2709</v>
      </c>
      <c r="D19" s="13">
        <f t="shared" si="1"/>
        <v>1754</v>
      </c>
      <c r="E19" s="13">
        <v>193</v>
      </c>
      <c r="F19" s="13">
        <v>179</v>
      </c>
      <c r="G19" s="13">
        <v>156</v>
      </c>
      <c r="H19" s="13">
        <v>1157</v>
      </c>
      <c r="I19" s="13">
        <f t="shared" si="3"/>
        <v>1685</v>
      </c>
      <c r="J19" s="13">
        <v>69</v>
      </c>
      <c r="K19" s="13">
        <v>955</v>
      </c>
      <c r="L19" s="7" t="s">
        <v>7</v>
      </c>
    </row>
    <row r="20" spans="1:12" ht="16.5" customHeight="1" thickBot="1">
      <c r="A20" s="8" t="s">
        <v>25</v>
      </c>
      <c r="B20" s="9"/>
      <c r="C20" s="14">
        <f t="shared" si="0"/>
        <v>0</v>
      </c>
      <c r="D20" s="14">
        <f t="shared" si="1"/>
        <v>6</v>
      </c>
      <c r="E20" s="14">
        <v>0</v>
      </c>
      <c r="F20" s="14">
        <v>2</v>
      </c>
      <c r="G20" s="14">
        <v>3</v>
      </c>
      <c r="H20" s="14">
        <v>1</v>
      </c>
      <c r="I20" s="14">
        <f t="shared" si="3"/>
        <v>6</v>
      </c>
      <c r="J20" s="14">
        <v>0</v>
      </c>
      <c r="K20" s="14">
        <v>-6</v>
      </c>
      <c r="L20" s="10" t="s">
        <v>7</v>
      </c>
    </row>
  </sheetData>
  <mergeCells count="11">
    <mergeCell ref="A5:B5"/>
    <mergeCell ref="E3:I3"/>
    <mergeCell ref="A1:L1"/>
    <mergeCell ref="A2:A4"/>
    <mergeCell ref="B2:B4"/>
    <mergeCell ref="C2:C4"/>
    <mergeCell ref="D2:D4"/>
    <mergeCell ref="J2:J4"/>
    <mergeCell ref="K2:K4"/>
    <mergeCell ref="L2:L4"/>
    <mergeCell ref="E2:I2"/>
  </mergeCells>
  <phoneticPr fontId="1" type="noConversion"/>
  <pageMargins left="0.39370078740157483" right="0.39370078740157483" top="0.78740157480314965" bottom="0.39370078740157483" header="0.51181102362204722" footer="0.51181102362204722"/>
  <pageSetup paperSize="9" orientation="landscape" horizontalDpi="300" verticalDpi="300" r:id="rId1"/>
  <ignoredErrors>
    <ignoredError sqref="I5:I16 I18:I19" formula="1"/>
    <ignoredError sqref="I17" formula="1" formulaRange="1"/>
    <ignoredError sqref="E17:H17 J17:K17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홍천군의회의원선거</vt:lpstr>
      <vt:lpstr>홍천군의회의원선거!Print_Titles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관리1</dc:creator>
  <cp:lastModifiedBy>DB405</cp:lastModifiedBy>
  <cp:lastPrinted>2014-06-10T04:48:40Z</cp:lastPrinted>
  <dcterms:created xsi:type="dcterms:W3CDTF">2014-06-07T06:43:14Z</dcterms:created>
  <dcterms:modified xsi:type="dcterms:W3CDTF">2014-06-11T10:10:28Z</dcterms:modified>
</cp:coreProperties>
</file>